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queryTables/queryTable2.xml" ContentType="application/vnd.openxmlformats-officedocument.spreadsheetml.queryTable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21656B06-1B9B-AA78-C99D-37B55691406E}"/>
  <workbookPr codeName="ThisWorkbook" defaultThemeVersion="124226"/>
  <bookViews>
    <workbookView xWindow="285" yWindow="90" windowWidth="15480" windowHeight="7860"/>
  </bookViews>
  <sheets>
    <sheet name="Index" sheetId="79" r:id="rId1"/>
    <sheet name="Page 225" sheetId="76" r:id="rId2"/>
    <sheet name="Page 261" sheetId="78" r:id="rId3"/>
    <sheet name="Page 227" sheetId="74" r:id="rId4"/>
    <sheet name="Page 229" sheetId="58" r:id="rId5"/>
    <sheet name="Page 229 bottom" sheetId="59" r:id="rId6"/>
    <sheet name="Page 230" sheetId="60" r:id="rId7"/>
    <sheet name="Page 231" sheetId="61" r:id="rId8"/>
    <sheet name="Page 232" sheetId="62" r:id="rId9"/>
    <sheet name="Page 233" sheetId="64" r:id="rId10"/>
    <sheet name="Page 234" sheetId="65" r:id="rId11"/>
    <sheet name="Page 234 bottom" sheetId="67" r:id="rId12"/>
    <sheet name="Page 236" sheetId="68" r:id="rId13"/>
    <sheet name="Page 238" sheetId="77" r:id="rId14"/>
    <sheet name="Page 239" sheetId="70" r:id="rId15"/>
    <sheet name="Page 240" sheetId="75" r:id="rId16"/>
  </sheets>
  <definedNames>
    <definedName name="HTML_CodePage" hidden="1">1252</definedName>
    <definedName name="HTML_Control" localSheetId="15" hidden="1">{"'Sheet1'!$A$1:$G$85"}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index.htm?UISCode_0000000" localSheetId="1">'Page 225'!$A$1:$F$17</definedName>
    <definedName name="z1?b_1_is_gmac_sf_m_so_a" localSheetId="2">'Page 261'!$A$3:$L$16</definedName>
  </definedNames>
  <calcPr calcId="144525"/>
</workbook>
</file>

<file path=xl/calcChain.xml><?xml version="1.0" encoding="utf-8"?>
<calcChain xmlns="http://schemas.openxmlformats.org/spreadsheetml/2006/main">
  <c r="D2521" i="75" l="1"/>
  <c r="D2520" i="75"/>
  <c r="D2519" i="75"/>
  <c r="D2518" i="75"/>
  <c r="D2517" i="75"/>
  <c r="D2516" i="75"/>
  <c r="D2515" i="75"/>
  <c r="D2514" i="75"/>
  <c r="D2513" i="75"/>
  <c r="H14" i="75"/>
  <c r="H13" i="75"/>
  <c r="H11" i="75"/>
  <c r="H10" i="75"/>
  <c r="B2520" i="75"/>
  <c r="C2520" i="75" s="1"/>
  <c r="A2520" i="75"/>
  <c r="B2519" i="75"/>
  <c r="A2519" i="75"/>
  <c r="B2518" i="75"/>
  <c r="C2519" i="75" s="1"/>
  <c r="A2518" i="75"/>
  <c r="B2517" i="75"/>
  <c r="A2517" i="75"/>
  <c r="B2516" i="75"/>
  <c r="C2516" i="75" s="1"/>
  <c r="A2516" i="75"/>
  <c r="B2515" i="75"/>
  <c r="A2515" i="75"/>
  <c r="B2514" i="75"/>
  <c r="C2515" i="75" s="1"/>
  <c r="A2514" i="75"/>
  <c r="B2513" i="75"/>
  <c r="A2513" i="75"/>
  <c r="B2512" i="75"/>
  <c r="C2512" i="75" s="1"/>
  <c r="A2512" i="75"/>
  <c r="B2511" i="75"/>
  <c r="A2511" i="75"/>
  <c r="B2510" i="75"/>
  <c r="C2511" i="75" s="1"/>
  <c r="A2510" i="75"/>
  <c r="B2509" i="75"/>
  <c r="A2509" i="75"/>
  <c r="B2508" i="75"/>
  <c r="C2508" i="75" s="1"/>
  <c r="A2508" i="75"/>
  <c r="B2507" i="75"/>
  <c r="A2507" i="75"/>
  <c r="B2506" i="75"/>
  <c r="C2507" i="75" s="1"/>
  <c r="A2506" i="75"/>
  <c r="B2505" i="75"/>
  <c r="A2505" i="75"/>
  <c r="B2504" i="75"/>
  <c r="C2504" i="75" s="1"/>
  <c r="A2504" i="75"/>
  <c r="B2503" i="75"/>
  <c r="A2503" i="75"/>
  <c r="B2502" i="75"/>
  <c r="C2503" i="75" s="1"/>
  <c r="A2502" i="75"/>
  <c r="B2501" i="75"/>
  <c r="A2501" i="75"/>
  <c r="B2500" i="75"/>
  <c r="C2500" i="75" s="1"/>
  <c r="A2500" i="75"/>
  <c r="B2499" i="75"/>
  <c r="A2499" i="75"/>
  <c r="B2498" i="75"/>
  <c r="C2499" i="75" s="1"/>
  <c r="A2498" i="75"/>
  <c r="B2497" i="75"/>
  <c r="A2497" i="75"/>
  <c r="B2496" i="75"/>
  <c r="C2496" i="75" s="1"/>
  <c r="A2496" i="75"/>
  <c r="B2495" i="75"/>
  <c r="A2495" i="75"/>
  <c r="B2494" i="75"/>
  <c r="C2495" i="75" s="1"/>
  <c r="A2494" i="75"/>
  <c r="B2493" i="75"/>
  <c r="A2493" i="75"/>
  <c r="B2492" i="75"/>
  <c r="C2492" i="75" s="1"/>
  <c r="A2492" i="75"/>
  <c r="B2491" i="75"/>
  <c r="A2491" i="75"/>
  <c r="B2490" i="75"/>
  <c r="C2491" i="75" s="1"/>
  <c r="A2490" i="75"/>
  <c r="B2489" i="75"/>
  <c r="A2489" i="75"/>
  <c r="B2488" i="75"/>
  <c r="C2488" i="75" s="1"/>
  <c r="A2488" i="75"/>
  <c r="B2487" i="75"/>
  <c r="A2487" i="75"/>
  <c r="B2486" i="75"/>
  <c r="C2487" i="75" s="1"/>
  <c r="A2486" i="75"/>
  <c r="B2485" i="75"/>
  <c r="A2485" i="75"/>
  <c r="B2484" i="75"/>
  <c r="C2484" i="75" s="1"/>
  <c r="A2484" i="75"/>
  <c r="B2483" i="75"/>
  <c r="A2483" i="75"/>
  <c r="B2482" i="75"/>
  <c r="C2483" i="75" s="1"/>
  <c r="A2482" i="75"/>
  <c r="B2481" i="75"/>
  <c r="A2481" i="75"/>
  <c r="B2480" i="75"/>
  <c r="C2480" i="75" s="1"/>
  <c r="A2480" i="75"/>
  <c r="B2479" i="75"/>
  <c r="A2479" i="75"/>
  <c r="B2478" i="75"/>
  <c r="C2479" i="75" s="1"/>
  <c r="A2478" i="75"/>
  <c r="B2477" i="75"/>
  <c r="A2477" i="75"/>
  <c r="B2476" i="75"/>
  <c r="C2476" i="75" s="1"/>
  <c r="A2476" i="75"/>
  <c r="B2475" i="75"/>
  <c r="A2475" i="75"/>
  <c r="B2474" i="75"/>
  <c r="C2475" i="75" s="1"/>
  <c r="A2474" i="75"/>
  <c r="B2473" i="75"/>
  <c r="A2473" i="75"/>
  <c r="B2472" i="75"/>
  <c r="C2472" i="75" s="1"/>
  <c r="A2472" i="75"/>
  <c r="B2471" i="75"/>
  <c r="A2471" i="75"/>
  <c r="B2470" i="75"/>
  <c r="C2471" i="75" s="1"/>
  <c r="A2470" i="75"/>
  <c r="B2469" i="75"/>
  <c r="A2469" i="75"/>
  <c r="B2468" i="75"/>
  <c r="C2468" i="75" s="1"/>
  <c r="A2468" i="75"/>
  <c r="B2467" i="75"/>
  <c r="A2467" i="75"/>
  <c r="B2466" i="75"/>
  <c r="C2467" i="75" s="1"/>
  <c r="A2466" i="75"/>
  <c r="B2465" i="75"/>
  <c r="A2465" i="75"/>
  <c r="B2464" i="75"/>
  <c r="C2464" i="75" s="1"/>
  <c r="A2464" i="75"/>
  <c r="B2463" i="75"/>
  <c r="A2463" i="75"/>
  <c r="B2462" i="75"/>
  <c r="C2463" i="75" s="1"/>
  <c r="A2462" i="75"/>
  <c r="B2461" i="75"/>
  <c r="A2461" i="75"/>
  <c r="B2460" i="75"/>
  <c r="C2460" i="75" s="1"/>
  <c r="A2460" i="75"/>
  <c r="B2459" i="75"/>
  <c r="A2459" i="75"/>
  <c r="B2458" i="75"/>
  <c r="C2459" i="75" s="1"/>
  <c r="A2458" i="75"/>
  <c r="B2457" i="75"/>
  <c r="A2457" i="75"/>
  <c r="B2456" i="75"/>
  <c r="C2456" i="75" s="1"/>
  <c r="A2456" i="75"/>
  <c r="B2455" i="75"/>
  <c r="A2455" i="75"/>
  <c r="B2454" i="75"/>
  <c r="C2455" i="75" s="1"/>
  <c r="A2454" i="75"/>
  <c r="B2453" i="75"/>
  <c r="A2453" i="75"/>
  <c r="B2452" i="75"/>
  <c r="C2452" i="75" s="1"/>
  <c r="A2452" i="75"/>
  <c r="B2451" i="75"/>
  <c r="A2451" i="75"/>
  <c r="B2450" i="75"/>
  <c r="C2451" i="75" s="1"/>
  <c r="A2450" i="75"/>
  <c r="B2449" i="75"/>
  <c r="A2449" i="75"/>
  <c r="B2448" i="75"/>
  <c r="C2448" i="75" s="1"/>
  <c r="A2448" i="75"/>
  <c r="B2447" i="75"/>
  <c r="A2447" i="75"/>
  <c r="B2446" i="75"/>
  <c r="C2447" i="75" s="1"/>
  <c r="A2446" i="75"/>
  <c r="B2445" i="75"/>
  <c r="A2445" i="75"/>
  <c r="B2444" i="75"/>
  <c r="C2444" i="75" s="1"/>
  <c r="A2444" i="75"/>
  <c r="B2443" i="75"/>
  <c r="A2443" i="75"/>
  <c r="B2442" i="75"/>
  <c r="C2443" i="75" s="1"/>
  <c r="A2442" i="75"/>
  <c r="B2441" i="75"/>
  <c r="A2441" i="75"/>
  <c r="B2440" i="75"/>
  <c r="C2440" i="75" s="1"/>
  <c r="A2440" i="75"/>
  <c r="B2439" i="75"/>
  <c r="A2439" i="75"/>
  <c r="B2438" i="75"/>
  <c r="C2439" i="75" s="1"/>
  <c r="A2438" i="75"/>
  <c r="B2437" i="75"/>
  <c r="A2437" i="75"/>
  <c r="B2436" i="75"/>
  <c r="C2436" i="75" s="1"/>
  <c r="A2436" i="75"/>
  <c r="B2435" i="75"/>
  <c r="A2435" i="75"/>
  <c r="B2434" i="75"/>
  <c r="C2435" i="75" s="1"/>
  <c r="A2434" i="75"/>
  <c r="B2433" i="75"/>
  <c r="A2433" i="75"/>
  <c r="B2432" i="75"/>
  <c r="C2432" i="75" s="1"/>
  <c r="A2432" i="75"/>
  <c r="B2431" i="75"/>
  <c r="A2431" i="75"/>
  <c r="B2430" i="75"/>
  <c r="C2431" i="75" s="1"/>
  <c r="A2430" i="75"/>
  <c r="B2429" i="75"/>
  <c r="A2429" i="75"/>
  <c r="B2428" i="75"/>
  <c r="C2428" i="75" s="1"/>
  <c r="A2428" i="75"/>
  <c r="B2427" i="75"/>
  <c r="A2427" i="75"/>
  <c r="B2426" i="75"/>
  <c r="C2427" i="75" s="1"/>
  <c r="A2426" i="75"/>
  <c r="B2425" i="75"/>
  <c r="A2425" i="75"/>
  <c r="B2424" i="75"/>
  <c r="C2424" i="75" s="1"/>
  <c r="A2424" i="75"/>
  <c r="B2423" i="75"/>
  <c r="A2423" i="75"/>
  <c r="B2422" i="75"/>
  <c r="C2423" i="75" s="1"/>
  <c r="A2422" i="75"/>
  <c r="B2421" i="75"/>
  <c r="A2421" i="75"/>
  <c r="B2420" i="75"/>
  <c r="C2420" i="75" s="1"/>
  <c r="A2420" i="75"/>
  <c r="B2419" i="75"/>
  <c r="C2419" i="75" s="1"/>
  <c r="A2419" i="75"/>
  <c r="B2418" i="75"/>
  <c r="C2418" i="75" s="1"/>
  <c r="A2418" i="75"/>
  <c r="C2417" i="75"/>
  <c r="B2417" i="75"/>
  <c r="A2417" i="75"/>
  <c r="B2416" i="75"/>
  <c r="C2416" i="75" s="1"/>
  <c r="A2416" i="75"/>
  <c r="B2415" i="75"/>
  <c r="C2415" i="75" s="1"/>
  <c r="A2415" i="75"/>
  <c r="B2414" i="75"/>
  <c r="C2414" i="75" s="1"/>
  <c r="A2414" i="75"/>
  <c r="B2413" i="75"/>
  <c r="A2413" i="75"/>
  <c r="B2412" i="75"/>
  <c r="C2412" i="75" s="1"/>
  <c r="A2412" i="75"/>
  <c r="B2411" i="75"/>
  <c r="C2411" i="75" s="1"/>
  <c r="A2411" i="75"/>
  <c r="B2410" i="75"/>
  <c r="C2410" i="75" s="1"/>
  <c r="A2410" i="75"/>
  <c r="C2409" i="75"/>
  <c r="B2409" i="75"/>
  <c r="A2409" i="75"/>
  <c r="B2408" i="75"/>
  <c r="C2408" i="75" s="1"/>
  <c r="A2408" i="75"/>
  <c r="B2407" i="75"/>
  <c r="C2407" i="75" s="1"/>
  <c r="A2407" i="75"/>
  <c r="B2406" i="75"/>
  <c r="C2406" i="75" s="1"/>
  <c r="A2406" i="75"/>
  <c r="B2405" i="75"/>
  <c r="A2405" i="75"/>
  <c r="B2404" i="75"/>
  <c r="C2405" i="75" s="1"/>
  <c r="A2404" i="75"/>
  <c r="B2403" i="75"/>
  <c r="C2404" i="75" s="1"/>
  <c r="A2403" i="75"/>
  <c r="B2402" i="75"/>
  <c r="C2402" i="75" s="1"/>
  <c r="A2402" i="75"/>
  <c r="B2401" i="75"/>
  <c r="A2401" i="75"/>
  <c r="B2400" i="75"/>
  <c r="C2401" i="75" s="1"/>
  <c r="A2400" i="75"/>
  <c r="C2399" i="75"/>
  <c r="B2399" i="75"/>
  <c r="A2399" i="75"/>
  <c r="B2398" i="75"/>
  <c r="C2398" i="75" s="1"/>
  <c r="A2398" i="75"/>
  <c r="B2397" i="75"/>
  <c r="A2397" i="75"/>
  <c r="B2396" i="75"/>
  <c r="C2397" i="75" s="1"/>
  <c r="A2396" i="75"/>
  <c r="B2395" i="75"/>
  <c r="C2395" i="75" s="1"/>
  <c r="A2395" i="75"/>
  <c r="B2394" i="75"/>
  <c r="C2394" i="75" s="1"/>
  <c r="A2394" i="75"/>
  <c r="B2393" i="75"/>
  <c r="A2393" i="75"/>
  <c r="B2392" i="75"/>
  <c r="C2392" i="75" s="1"/>
  <c r="A2392" i="75"/>
  <c r="C2391" i="75"/>
  <c r="B2391" i="75"/>
  <c r="A2391" i="75"/>
  <c r="B2390" i="75"/>
  <c r="C2390" i="75" s="1"/>
  <c r="A2390" i="75"/>
  <c r="B2389" i="75"/>
  <c r="A2389" i="75"/>
  <c r="B2388" i="75"/>
  <c r="C2389" i="75" s="1"/>
  <c r="A2388" i="75"/>
  <c r="B2387" i="75"/>
  <c r="C2388" i="75" s="1"/>
  <c r="A2387" i="75"/>
  <c r="B2386" i="75"/>
  <c r="C2386" i="75" s="1"/>
  <c r="A2386" i="75"/>
  <c r="B2385" i="75"/>
  <c r="A2385" i="75"/>
  <c r="B2384" i="75"/>
  <c r="C2385" i="75" s="1"/>
  <c r="A2384" i="75"/>
  <c r="C2383" i="75"/>
  <c r="B2383" i="75"/>
  <c r="A2383" i="75"/>
  <c r="B2382" i="75"/>
  <c r="C2382" i="75" s="1"/>
  <c r="A2382" i="75"/>
  <c r="B2381" i="75"/>
  <c r="A2381" i="75"/>
  <c r="B2380" i="75"/>
  <c r="C2381" i="75" s="1"/>
  <c r="A2380" i="75"/>
  <c r="B2379" i="75"/>
  <c r="C2379" i="75" s="1"/>
  <c r="A2379" i="75"/>
  <c r="B2378" i="75"/>
  <c r="C2378" i="75" s="1"/>
  <c r="A2378" i="75"/>
  <c r="B2377" i="75"/>
  <c r="A2377" i="75"/>
  <c r="B2376" i="75"/>
  <c r="C2376" i="75" s="1"/>
  <c r="A2376" i="75"/>
  <c r="C2375" i="75"/>
  <c r="B2375" i="75"/>
  <c r="A2375" i="75"/>
  <c r="B2374" i="75"/>
  <c r="C2374" i="75" s="1"/>
  <c r="A2374" i="75"/>
  <c r="B2373" i="75"/>
  <c r="A2373" i="75"/>
  <c r="B2372" i="75"/>
  <c r="C2373" i="75" s="1"/>
  <c r="A2372" i="75"/>
  <c r="B2371" i="75"/>
  <c r="C2372" i="75" s="1"/>
  <c r="A2371" i="75"/>
  <c r="B2370" i="75"/>
  <c r="C2370" i="75" s="1"/>
  <c r="A2370" i="75"/>
  <c r="B2369" i="75"/>
  <c r="A2369" i="75"/>
  <c r="B2368" i="75"/>
  <c r="C2369" i="75" s="1"/>
  <c r="A2368" i="75"/>
  <c r="C2367" i="75"/>
  <c r="B2367" i="75"/>
  <c r="A2367" i="75"/>
  <c r="B2366" i="75"/>
  <c r="C2366" i="75" s="1"/>
  <c r="A2366" i="75"/>
  <c r="B2365" i="75"/>
  <c r="A2365" i="75"/>
  <c r="B2364" i="75"/>
  <c r="C2365" i="75" s="1"/>
  <c r="A2364" i="75"/>
  <c r="B2363" i="75"/>
  <c r="C2363" i="75" s="1"/>
  <c r="A2363" i="75"/>
  <c r="B2362" i="75"/>
  <c r="C2362" i="75" s="1"/>
  <c r="A2362" i="75"/>
  <c r="B2361" i="75"/>
  <c r="A2361" i="75"/>
  <c r="B2360" i="75"/>
  <c r="C2360" i="75" s="1"/>
  <c r="A2360" i="75"/>
  <c r="C2359" i="75"/>
  <c r="B2359" i="75"/>
  <c r="A2359" i="75"/>
  <c r="B2358" i="75"/>
  <c r="C2358" i="75" s="1"/>
  <c r="A2358" i="75"/>
  <c r="B2357" i="75"/>
  <c r="A2357" i="75"/>
  <c r="B2356" i="75"/>
  <c r="C2357" i="75" s="1"/>
  <c r="A2356" i="75"/>
  <c r="B2355" i="75"/>
  <c r="C2356" i="75" s="1"/>
  <c r="A2355" i="75"/>
  <c r="B2354" i="75"/>
  <c r="C2354" i="75" s="1"/>
  <c r="A2354" i="75"/>
  <c r="B2353" i="75"/>
  <c r="A2353" i="75"/>
  <c r="B2352" i="75"/>
  <c r="C2353" i="75" s="1"/>
  <c r="A2352" i="75"/>
  <c r="C2351" i="75"/>
  <c r="B2351" i="75"/>
  <c r="A2351" i="75"/>
  <c r="B2350" i="75"/>
  <c r="C2350" i="75" s="1"/>
  <c r="A2350" i="75"/>
  <c r="B2349" i="75"/>
  <c r="A2349" i="75"/>
  <c r="B2348" i="75"/>
  <c r="C2349" i="75" s="1"/>
  <c r="A2348" i="75"/>
  <c r="B2347" i="75"/>
  <c r="C2347" i="75" s="1"/>
  <c r="A2347" i="75"/>
  <c r="B2346" i="75"/>
  <c r="C2346" i="75" s="1"/>
  <c r="A2346" i="75"/>
  <c r="B2345" i="75"/>
  <c r="A2345" i="75"/>
  <c r="B2344" i="75"/>
  <c r="C2344" i="75" s="1"/>
  <c r="A2344" i="75"/>
  <c r="C2343" i="75"/>
  <c r="B2343" i="75"/>
  <c r="A2343" i="75"/>
  <c r="B2342" i="75"/>
  <c r="C2342" i="75" s="1"/>
  <c r="A2342" i="75"/>
  <c r="B2341" i="75"/>
  <c r="A2341" i="75"/>
  <c r="B2340" i="75"/>
  <c r="C2341" i="75" s="1"/>
  <c r="A2340" i="75"/>
  <c r="B2339" i="75"/>
  <c r="C2340" i="75" s="1"/>
  <c r="A2339" i="75"/>
  <c r="B2338" i="75"/>
  <c r="C2338" i="75" s="1"/>
  <c r="A2338" i="75"/>
  <c r="B2337" i="75"/>
  <c r="A2337" i="75"/>
  <c r="B2336" i="75"/>
  <c r="C2337" i="75" s="1"/>
  <c r="A2336" i="75"/>
  <c r="C2335" i="75"/>
  <c r="B2335" i="75"/>
  <c r="A2335" i="75"/>
  <c r="B2334" i="75"/>
  <c r="C2334" i="75" s="1"/>
  <c r="A2334" i="75"/>
  <c r="B2333" i="75"/>
  <c r="A2333" i="75"/>
  <c r="B2332" i="75"/>
  <c r="C2333" i="75" s="1"/>
  <c r="A2332" i="75"/>
  <c r="B2331" i="75"/>
  <c r="C2331" i="75" s="1"/>
  <c r="A2331" i="75"/>
  <c r="B2330" i="75"/>
  <c r="C2330" i="75" s="1"/>
  <c r="A2330" i="75"/>
  <c r="B2329" i="75"/>
  <c r="A2329" i="75"/>
  <c r="B2328" i="75"/>
  <c r="C2328" i="75" s="1"/>
  <c r="A2328" i="75"/>
  <c r="C2327" i="75"/>
  <c r="B2327" i="75"/>
  <c r="A2327" i="75"/>
  <c r="B2326" i="75"/>
  <c r="C2326" i="75" s="1"/>
  <c r="A2326" i="75"/>
  <c r="B2325" i="75"/>
  <c r="A2325" i="75"/>
  <c r="B2324" i="75"/>
  <c r="C2325" i="75" s="1"/>
  <c r="A2324" i="75"/>
  <c r="B2323" i="75"/>
  <c r="C2324" i="75" s="1"/>
  <c r="A2323" i="75"/>
  <c r="B2322" i="75"/>
  <c r="C2322" i="75" s="1"/>
  <c r="A2322" i="75"/>
  <c r="B2321" i="75"/>
  <c r="A2321" i="75"/>
  <c r="B2320" i="75"/>
  <c r="C2321" i="75" s="1"/>
  <c r="A2320" i="75"/>
  <c r="C2319" i="75"/>
  <c r="B2319" i="75"/>
  <c r="A2319" i="75"/>
  <c r="B2318" i="75"/>
  <c r="C2318" i="75" s="1"/>
  <c r="A2318" i="75"/>
  <c r="B2317" i="75"/>
  <c r="A2317" i="75"/>
  <c r="B2316" i="75"/>
  <c r="C2317" i="75" s="1"/>
  <c r="A2316" i="75"/>
  <c r="B2315" i="75"/>
  <c r="C2315" i="75" s="1"/>
  <c r="A2315" i="75"/>
  <c r="B2314" i="75"/>
  <c r="C2314" i="75" s="1"/>
  <c r="A2314" i="75"/>
  <c r="B2313" i="75"/>
  <c r="A2313" i="75"/>
  <c r="B2312" i="75"/>
  <c r="C2312" i="75" s="1"/>
  <c r="A2312" i="75"/>
  <c r="C2311" i="75"/>
  <c r="B2311" i="75"/>
  <c r="A2311" i="75"/>
  <c r="B2310" i="75"/>
  <c r="C2310" i="75" s="1"/>
  <c r="A2310" i="75"/>
  <c r="B2309" i="75"/>
  <c r="A2309" i="75"/>
  <c r="B2308" i="75"/>
  <c r="C2309" i="75" s="1"/>
  <c r="A2308" i="75"/>
  <c r="B2307" i="75"/>
  <c r="C2308" i="75" s="1"/>
  <c r="A2307" i="75"/>
  <c r="B2306" i="75"/>
  <c r="C2306" i="75" s="1"/>
  <c r="A2306" i="75"/>
  <c r="B2305" i="75"/>
  <c r="A2305" i="75"/>
  <c r="B2304" i="75"/>
  <c r="C2305" i="75" s="1"/>
  <c r="A2304" i="75"/>
  <c r="C2303" i="75"/>
  <c r="B2303" i="75"/>
  <c r="A2303" i="75"/>
  <c r="B2302" i="75"/>
  <c r="C2302" i="75" s="1"/>
  <c r="A2302" i="75"/>
  <c r="B2301" i="75"/>
  <c r="A2301" i="75"/>
  <c r="B2300" i="75"/>
  <c r="C2301" i="75" s="1"/>
  <c r="A2300" i="75"/>
  <c r="B2299" i="75"/>
  <c r="C2299" i="75" s="1"/>
  <c r="A2299" i="75"/>
  <c r="B2298" i="75"/>
  <c r="C2298" i="75" s="1"/>
  <c r="A2298" i="75"/>
  <c r="B2297" i="75"/>
  <c r="A2297" i="75"/>
  <c r="B2296" i="75"/>
  <c r="C2296" i="75" s="1"/>
  <c r="A2296" i="75"/>
  <c r="C2295" i="75"/>
  <c r="B2295" i="75"/>
  <c r="A2295" i="75"/>
  <c r="B2294" i="75"/>
  <c r="C2294" i="75" s="1"/>
  <c r="A2294" i="75"/>
  <c r="B2293" i="75"/>
  <c r="A2293" i="75"/>
  <c r="B2292" i="75"/>
  <c r="C2293" i="75" s="1"/>
  <c r="A2292" i="75"/>
  <c r="B2291" i="75"/>
  <c r="C2292" i="75" s="1"/>
  <c r="A2291" i="75"/>
  <c r="B2290" i="75"/>
  <c r="C2290" i="75" s="1"/>
  <c r="A2290" i="75"/>
  <c r="B2289" i="75"/>
  <c r="A2289" i="75"/>
  <c r="B2288" i="75"/>
  <c r="C2289" i="75" s="1"/>
  <c r="A2288" i="75"/>
  <c r="C2287" i="75"/>
  <c r="B2287" i="75"/>
  <c r="A2287" i="75"/>
  <c r="B2286" i="75"/>
  <c r="C2286" i="75" s="1"/>
  <c r="A2286" i="75"/>
  <c r="B2285" i="75"/>
  <c r="A2285" i="75"/>
  <c r="B2284" i="75"/>
  <c r="C2285" i="75" s="1"/>
  <c r="A2284" i="75"/>
  <c r="B2283" i="75"/>
  <c r="C2283" i="75" s="1"/>
  <c r="A2283" i="75"/>
  <c r="B2282" i="75"/>
  <c r="C2282" i="75" s="1"/>
  <c r="A2282" i="75"/>
  <c r="B2281" i="75"/>
  <c r="A2281" i="75"/>
  <c r="B2280" i="75"/>
  <c r="C2280" i="75" s="1"/>
  <c r="A2280" i="75"/>
  <c r="C2279" i="75"/>
  <c r="B2279" i="75"/>
  <c r="A2279" i="75"/>
  <c r="B2278" i="75"/>
  <c r="C2278" i="75" s="1"/>
  <c r="A2278" i="75"/>
  <c r="B2277" i="75"/>
  <c r="A2277" i="75"/>
  <c r="B2276" i="75"/>
  <c r="C2277" i="75" s="1"/>
  <c r="A2276" i="75"/>
  <c r="B2275" i="75"/>
  <c r="C2276" i="75" s="1"/>
  <c r="A2275" i="75"/>
  <c r="B2274" i="75"/>
  <c r="C2274" i="75" s="1"/>
  <c r="A2274" i="75"/>
  <c r="B2273" i="75"/>
  <c r="A2273" i="75"/>
  <c r="B2272" i="75"/>
  <c r="C2273" i="75" s="1"/>
  <c r="A2272" i="75"/>
  <c r="C2271" i="75"/>
  <c r="B2271" i="75"/>
  <c r="A2271" i="75"/>
  <c r="B2270" i="75"/>
  <c r="C2270" i="75" s="1"/>
  <c r="A2270" i="75"/>
  <c r="B2269" i="75"/>
  <c r="A2269" i="75"/>
  <c r="B2268" i="75"/>
  <c r="C2269" i="75" s="1"/>
  <c r="A2268" i="75"/>
  <c r="B2267" i="75"/>
  <c r="C2267" i="75" s="1"/>
  <c r="A2267" i="75"/>
  <c r="B2266" i="75"/>
  <c r="C2266" i="75" s="1"/>
  <c r="A2266" i="75"/>
  <c r="B2265" i="75"/>
  <c r="A2265" i="75"/>
  <c r="B2264" i="75"/>
  <c r="C2264" i="75" s="1"/>
  <c r="A2264" i="75"/>
  <c r="C2263" i="75"/>
  <c r="B2263" i="75"/>
  <c r="A2263" i="75"/>
  <c r="B2262" i="75"/>
  <c r="C2262" i="75" s="1"/>
  <c r="A2262" i="75"/>
  <c r="B2261" i="75"/>
  <c r="A2261" i="75"/>
  <c r="B2260" i="75"/>
  <c r="C2261" i="75" s="1"/>
  <c r="A2260" i="75"/>
  <c r="B2259" i="75"/>
  <c r="C2260" i="75" s="1"/>
  <c r="A2259" i="75"/>
  <c r="B2258" i="75"/>
  <c r="C2258" i="75" s="1"/>
  <c r="A2258" i="75"/>
  <c r="B2257" i="75"/>
  <c r="A2257" i="75"/>
  <c r="B2256" i="75"/>
  <c r="C2257" i="75" s="1"/>
  <c r="A2256" i="75"/>
  <c r="C2255" i="75"/>
  <c r="B2255" i="75"/>
  <c r="A2255" i="75"/>
  <c r="B2254" i="75"/>
  <c r="C2254" i="75" s="1"/>
  <c r="A2254" i="75"/>
  <c r="B2253" i="75"/>
  <c r="A2253" i="75"/>
  <c r="B2252" i="75"/>
  <c r="C2253" i="75" s="1"/>
  <c r="A2252" i="75"/>
  <c r="B2251" i="75"/>
  <c r="C2251" i="75" s="1"/>
  <c r="A2251" i="75"/>
  <c r="B2250" i="75"/>
  <c r="C2250" i="75" s="1"/>
  <c r="A2250" i="75"/>
  <c r="B2249" i="75"/>
  <c r="A2249" i="75"/>
  <c r="B2248" i="75"/>
  <c r="C2248" i="75" s="1"/>
  <c r="A2248" i="75"/>
  <c r="C2247" i="75"/>
  <c r="B2247" i="75"/>
  <c r="A2247" i="75"/>
  <c r="B2246" i="75"/>
  <c r="C2246" i="75" s="1"/>
  <c r="A2246" i="75"/>
  <c r="B2245" i="75"/>
  <c r="A2245" i="75"/>
  <c r="B2244" i="75"/>
  <c r="C2245" i="75" s="1"/>
  <c r="A2244" i="75"/>
  <c r="B2243" i="75"/>
  <c r="C2244" i="75" s="1"/>
  <c r="A2243" i="75"/>
  <c r="B2242" i="75"/>
  <c r="C2242" i="75" s="1"/>
  <c r="A2242" i="75"/>
  <c r="B2241" i="75"/>
  <c r="A2241" i="75"/>
  <c r="B2240" i="75"/>
  <c r="C2241" i="75" s="1"/>
  <c r="A2240" i="75"/>
  <c r="C2239" i="75"/>
  <c r="B2239" i="75"/>
  <c r="A2239" i="75"/>
  <c r="B2238" i="75"/>
  <c r="C2238" i="75" s="1"/>
  <c r="A2238" i="75"/>
  <c r="B2237" i="75"/>
  <c r="A2237" i="75"/>
  <c r="B2236" i="75"/>
  <c r="C2237" i="75" s="1"/>
  <c r="A2236" i="75"/>
  <c r="B2235" i="75"/>
  <c r="C2235" i="75" s="1"/>
  <c r="A2235" i="75"/>
  <c r="B2234" i="75"/>
  <c r="C2234" i="75" s="1"/>
  <c r="A2234" i="75"/>
  <c r="B2233" i="75"/>
  <c r="A2233" i="75"/>
  <c r="B2232" i="75"/>
  <c r="C2232" i="75" s="1"/>
  <c r="A2232" i="75"/>
  <c r="C2231" i="75"/>
  <c r="B2231" i="75"/>
  <c r="A2231" i="75"/>
  <c r="B2230" i="75"/>
  <c r="C2230" i="75" s="1"/>
  <c r="A2230" i="75"/>
  <c r="B2229" i="75"/>
  <c r="A2229" i="75"/>
  <c r="B2228" i="75"/>
  <c r="C2229" i="75" s="1"/>
  <c r="A2228" i="75"/>
  <c r="B2227" i="75"/>
  <c r="C2228" i="75" s="1"/>
  <c r="A2227" i="75"/>
  <c r="B2226" i="75"/>
  <c r="C2226" i="75" s="1"/>
  <c r="A2226" i="75"/>
  <c r="B2225" i="75"/>
  <c r="A2225" i="75"/>
  <c r="B2224" i="75"/>
  <c r="C2225" i="75" s="1"/>
  <c r="A2224" i="75"/>
  <c r="C2223" i="75"/>
  <c r="B2223" i="75"/>
  <c r="A2223" i="75"/>
  <c r="B2222" i="75"/>
  <c r="C2222" i="75" s="1"/>
  <c r="A2222" i="75"/>
  <c r="B2221" i="75"/>
  <c r="A2221" i="75"/>
  <c r="B2220" i="75"/>
  <c r="C2221" i="75" s="1"/>
  <c r="A2220" i="75"/>
  <c r="B2219" i="75"/>
  <c r="C2219" i="75" s="1"/>
  <c r="A2219" i="75"/>
  <c r="B2218" i="75"/>
  <c r="C2218" i="75" s="1"/>
  <c r="A2218" i="75"/>
  <c r="B2217" i="75"/>
  <c r="A2217" i="75"/>
  <c r="B2216" i="75"/>
  <c r="C2216" i="75" s="1"/>
  <c r="A2216" i="75"/>
  <c r="C2215" i="75"/>
  <c r="B2215" i="75"/>
  <c r="A2215" i="75"/>
  <c r="B2214" i="75"/>
  <c r="C2214" i="75" s="1"/>
  <c r="A2214" i="75"/>
  <c r="B2213" i="75"/>
  <c r="A2213" i="75"/>
  <c r="B2212" i="75"/>
  <c r="C2213" i="75" s="1"/>
  <c r="A2212" i="75"/>
  <c r="B2211" i="75"/>
  <c r="C2212" i="75" s="1"/>
  <c r="A2211" i="75"/>
  <c r="B2210" i="75"/>
  <c r="C2210" i="75" s="1"/>
  <c r="A2210" i="75"/>
  <c r="B2209" i="75"/>
  <c r="A2209" i="75"/>
  <c r="B2208" i="75"/>
  <c r="C2209" i="75" s="1"/>
  <c r="A2208" i="75"/>
  <c r="C2207" i="75"/>
  <c r="B2207" i="75"/>
  <c r="A2207" i="75"/>
  <c r="B2206" i="75"/>
  <c r="C2206" i="75" s="1"/>
  <c r="A2206" i="75"/>
  <c r="B2205" i="75"/>
  <c r="A2205" i="75"/>
  <c r="B2204" i="75"/>
  <c r="C2205" i="75" s="1"/>
  <c r="A2204" i="75"/>
  <c r="B2203" i="75"/>
  <c r="C2203" i="75" s="1"/>
  <c r="A2203" i="75"/>
  <c r="B2202" i="75"/>
  <c r="C2202" i="75" s="1"/>
  <c r="A2202" i="75"/>
  <c r="B2201" i="75"/>
  <c r="A2201" i="75"/>
  <c r="B2200" i="75"/>
  <c r="C2200" i="75" s="1"/>
  <c r="A2200" i="75"/>
  <c r="C2199" i="75"/>
  <c r="B2199" i="75"/>
  <c r="A2199" i="75"/>
  <c r="B2198" i="75"/>
  <c r="C2198" i="75" s="1"/>
  <c r="A2198" i="75"/>
  <c r="B2197" i="75"/>
  <c r="A2197" i="75"/>
  <c r="B2196" i="75"/>
  <c r="C2197" i="75" s="1"/>
  <c r="A2196" i="75"/>
  <c r="B2195" i="75"/>
  <c r="C2196" i="75" s="1"/>
  <c r="A2195" i="75"/>
  <c r="B2194" i="75"/>
  <c r="C2194" i="75" s="1"/>
  <c r="A2194" i="75"/>
  <c r="B2193" i="75"/>
  <c r="A2193" i="75"/>
  <c r="B2192" i="75"/>
  <c r="C2193" i="75" s="1"/>
  <c r="A2192" i="75"/>
  <c r="C2191" i="75"/>
  <c r="B2191" i="75"/>
  <c r="A2191" i="75"/>
  <c r="B2190" i="75"/>
  <c r="C2190" i="75" s="1"/>
  <c r="A2190" i="75"/>
  <c r="B2189" i="75"/>
  <c r="A2189" i="75"/>
  <c r="B2188" i="75"/>
  <c r="C2189" i="75" s="1"/>
  <c r="A2188" i="75"/>
  <c r="B2187" i="75"/>
  <c r="C2187" i="75" s="1"/>
  <c r="A2187" i="75"/>
  <c r="B2186" i="75"/>
  <c r="C2186" i="75" s="1"/>
  <c r="A2186" i="75"/>
  <c r="B2185" i="75"/>
  <c r="A2185" i="75"/>
  <c r="B2184" i="75"/>
  <c r="C2184" i="75" s="1"/>
  <c r="A2184" i="75"/>
  <c r="C2183" i="75"/>
  <c r="B2183" i="75"/>
  <c r="A2183" i="75"/>
  <c r="B2182" i="75"/>
  <c r="A2182" i="75"/>
  <c r="B2181" i="75"/>
  <c r="C2181" i="75" s="1"/>
  <c r="A2181" i="75"/>
  <c r="B2180" i="75"/>
  <c r="A2180" i="75"/>
  <c r="B2179" i="75"/>
  <c r="C2180" i="75" s="1"/>
  <c r="A2179" i="75"/>
  <c r="B2178" i="75"/>
  <c r="A2178" i="75"/>
  <c r="B2177" i="75"/>
  <c r="C2177" i="75" s="1"/>
  <c r="A2177" i="75"/>
  <c r="B2176" i="75"/>
  <c r="A2176" i="75"/>
  <c r="B2175" i="75"/>
  <c r="C2176" i="75" s="1"/>
  <c r="A2175" i="75"/>
  <c r="B2174" i="75"/>
  <c r="A2174" i="75"/>
  <c r="B2173" i="75"/>
  <c r="C2173" i="75" s="1"/>
  <c r="A2173" i="75"/>
  <c r="B2172" i="75"/>
  <c r="A2172" i="75"/>
  <c r="B2171" i="75"/>
  <c r="C2172" i="75" s="1"/>
  <c r="A2171" i="75"/>
  <c r="B2170" i="75"/>
  <c r="A2170" i="75"/>
  <c r="B2169" i="75"/>
  <c r="C2169" i="75" s="1"/>
  <c r="A2169" i="75"/>
  <c r="B2168" i="75"/>
  <c r="A2168" i="75"/>
  <c r="B2167" i="75"/>
  <c r="C2168" i="75" s="1"/>
  <c r="A2167" i="75"/>
  <c r="B2166" i="75"/>
  <c r="A2166" i="75"/>
  <c r="B2165" i="75"/>
  <c r="C2165" i="75" s="1"/>
  <c r="A2165" i="75"/>
  <c r="B2164" i="75"/>
  <c r="A2164" i="75"/>
  <c r="B2163" i="75"/>
  <c r="C2164" i="75" s="1"/>
  <c r="A2163" i="75"/>
  <c r="B2162" i="75"/>
  <c r="A2162" i="75"/>
  <c r="B2161" i="75"/>
  <c r="C2161" i="75" s="1"/>
  <c r="A2161" i="75"/>
  <c r="B2160" i="75"/>
  <c r="A2160" i="75"/>
  <c r="B2159" i="75"/>
  <c r="C2160" i="75" s="1"/>
  <c r="A2159" i="75"/>
  <c r="B2158" i="75"/>
  <c r="A2158" i="75"/>
  <c r="B2157" i="75"/>
  <c r="C2157" i="75" s="1"/>
  <c r="A2157" i="75"/>
  <c r="B2156" i="75"/>
  <c r="A2156" i="75"/>
  <c r="B2155" i="75"/>
  <c r="C2156" i="75" s="1"/>
  <c r="A2155" i="75"/>
  <c r="B2154" i="75"/>
  <c r="A2154" i="75"/>
  <c r="B2153" i="75"/>
  <c r="C2153" i="75" s="1"/>
  <c r="A2153" i="75"/>
  <c r="B2152" i="75"/>
  <c r="A2152" i="75"/>
  <c r="B2151" i="75"/>
  <c r="C2152" i="75" s="1"/>
  <c r="A2151" i="75"/>
  <c r="B2150" i="75"/>
  <c r="A2150" i="75"/>
  <c r="B2149" i="75"/>
  <c r="C2149" i="75" s="1"/>
  <c r="A2149" i="75"/>
  <c r="B2148" i="75"/>
  <c r="A2148" i="75"/>
  <c r="B2147" i="75"/>
  <c r="C2148" i="75" s="1"/>
  <c r="A2147" i="75"/>
  <c r="B2146" i="75"/>
  <c r="A2146" i="75"/>
  <c r="B2145" i="75"/>
  <c r="C2145" i="75" s="1"/>
  <c r="A2145" i="75"/>
  <c r="B2144" i="75"/>
  <c r="A2144" i="75"/>
  <c r="B2143" i="75"/>
  <c r="C2144" i="75" s="1"/>
  <c r="A2143" i="75"/>
  <c r="B2142" i="75"/>
  <c r="A2142" i="75"/>
  <c r="B2141" i="75"/>
  <c r="C2141" i="75" s="1"/>
  <c r="A2141" i="75"/>
  <c r="B2140" i="75"/>
  <c r="A2140" i="75"/>
  <c r="B2139" i="75"/>
  <c r="C2140" i="75" s="1"/>
  <c r="A2139" i="75"/>
  <c r="B2138" i="75"/>
  <c r="A2138" i="75"/>
  <c r="B2137" i="75"/>
  <c r="C2137" i="75" s="1"/>
  <c r="A2137" i="75"/>
  <c r="B2136" i="75"/>
  <c r="A2136" i="75"/>
  <c r="B2135" i="75"/>
  <c r="C2136" i="75" s="1"/>
  <c r="A2135" i="75"/>
  <c r="B2134" i="75"/>
  <c r="A2134" i="75"/>
  <c r="B2133" i="75"/>
  <c r="C2133" i="75" s="1"/>
  <c r="A2133" i="75"/>
  <c r="B2132" i="75"/>
  <c r="A2132" i="75"/>
  <c r="B2131" i="75"/>
  <c r="C2132" i="75" s="1"/>
  <c r="A2131" i="75"/>
  <c r="B2130" i="75"/>
  <c r="A2130" i="75"/>
  <c r="B2129" i="75"/>
  <c r="C2129" i="75" s="1"/>
  <c r="A2129" i="75"/>
  <c r="B2128" i="75"/>
  <c r="A2128" i="75"/>
  <c r="B2127" i="75"/>
  <c r="C2128" i="75" s="1"/>
  <c r="A2127" i="75"/>
  <c r="B2126" i="75"/>
  <c r="A2126" i="75"/>
  <c r="B2125" i="75"/>
  <c r="C2125" i="75" s="1"/>
  <c r="A2125" i="75"/>
  <c r="B2124" i="75"/>
  <c r="A2124" i="75"/>
  <c r="B2123" i="75"/>
  <c r="C2124" i="75" s="1"/>
  <c r="A2123" i="75"/>
  <c r="B2122" i="75"/>
  <c r="A2122" i="75"/>
  <c r="B2121" i="75"/>
  <c r="C2121" i="75" s="1"/>
  <c r="A2121" i="75"/>
  <c r="B2120" i="75"/>
  <c r="A2120" i="75"/>
  <c r="B2119" i="75"/>
  <c r="C2120" i="75" s="1"/>
  <c r="A2119" i="75"/>
  <c r="B2118" i="75"/>
  <c r="A2118" i="75"/>
  <c r="B2117" i="75"/>
  <c r="C2117" i="75" s="1"/>
  <c r="A2117" i="75"/>
  <c r="B2116" i="75"/>
  <c r="A2116" i="75"/>
  <c r="B2115" i="75"/>
  <c r="C2116" i="75" s="1"/>
  <c r="A2115" i="75"/>
  <c r="B2114" i="75"/>
  <c r="A2114" i="75"/>
  <c r="B2113" i="75"/>
  <c r="C2113" i="75" s="1"/>
  <c r="A2113" i="75"/>
  <c r="B2112" i="75"/>
  <c r="A2112" i="75"/>
  <c r="B2111" i="75"/>
  <c r="C2112" i="75" s="1"/>
  <c r="A2111" i="75"/>
  <c r="B2110" i="75"/>
  <c r="A2110" i="75"/>
  <c r="B2109" i="75"/>
  <c r="C2109" i="75" s="1"/>
  <c r="A2109" i="75"/>
  <c r="B2108" i="75"/>
  <c r="A2108" i="75"/>
  <c r="B2107" i="75"/>
  <c r="C2108" i="75" s="1"/>
  <c r="A2107" i="75"/>
  <c r="B2106" i="75"/>
  <c r="A2106" i="75"/>
  <c r="B2105" i="75"/>
  <c r="C2105" i="75" s="1"/>
  <c r="A2105" i="75"/>
  <c r="B2104" i="75"/>
  <c r="A2104" i="75"/>
  <c r="B2103" i="75"/>
  <c r="C2104" i="75" s="1"/>
  <c r="A2103" i="75"/>
  <c r="B2102" i="75"/>
  <c r="A2102" i="75"/>
  <c r="B2101" i="75"/>
  <c r="C2101" i="75" s="1"/>
  <c r="A2101" i="75"/>
  <c r="B2100" i="75"/>
  <c r="A2100" i="75"/>
  <c r="B2099" i="75"/>
  <c r="C2100" i="75" s="1"/>
  <c r="A2099" i="75"/>
  <c r="B2098" i="75"/>
  <c r="A2098" i="75"/>
  <c r="B2097" i="75"/>
  <c r="C2097" i="75" s="1"/>
  <c r="A2097" i="75"/>
  <c r="B2096" i="75"/>
  <c r="A2096" i="75"/>
  <c r="B2095" i="75"/>
  <c r="C2096" i="75" s="1"/>
  <c r="A2095" i="75"/>
  <c r="B2094" i="75"/>
  <c r="A2094" i="75"/>
  <c r="B2093" i="75"/>
  <c r="C2093" i="75" s="1"/>
  <c r="A2093" i="75"/>
  <c r="B2092" i="75"/>
  <c r="A2092" i="75"/>
  <c r="B2091" i="75"/>
  <c r="C2092" i="75" s="1"/>
  <c r="A2091" i="75"/>
  <c r="B2090" i="75"/>
  <c r="A2090" i="75"/>
  <c r="B2089" i="75"/>
  <c r="C2089" i="75" s="1"/>
  <c r="A2089" i="75"/>
  <c r="B2088" i="75"/>
  <c r="A2088" i="75"/>
  <c r="B2087" i="75"/>
  <c r="C2088" i="75" s="1"/>
  <c r="A2087" i="75"/>
  <c r="B2086" i="75"/>
  <c r="A2086" i="75"/>
  <c r="B2085" i="75"/>
  <c r="C2085" i="75" s="1"/>
  <c r="A2085" i="75"/>
  <c r="B2084" i="75"/>
  <c r="A2084" i="75"/>
  <c r="B2083" i="75"/>
  <c r="C2084" i="75" s="1"/>
  <c r="A2083" i="75"/>
  <c r="B2082" i="75"/>
  <c r="A2082" i="75"/>
  <c r="B2081" i="75"/>
  <c r="C2081" i="75" s="1"/>
  <c r="A2081" i="75"/>
  <c r="B2080" i="75"/>
  <c r="A2080" i="75"/>
  <c r="B2079" i="75"/>
  <c r="C2080" i="75" s="1"/>
  <c r="A2079" i="75"/>
  <c r="B2078" i="75"/>
  <c r="A2078" i="75"/>
  <c r="B2077" i="75"/>
  <c r="C2077" i="75" s="1"/>
  <c r="A2077" i="75"/>
  <c r="B2076" i="75"/>
  <c r="A2076" i="75"/>
  <c r="B2075" i="75"/>
  <c r="C2076" i="75" s="1"/>
  <c r="A2075" i="75"/>
  <c r="B2074" i="75"/>
  <c r="A2074" i="75"/>
  <c r="B2073" i="75"/>
  <c r="C2073" i="75" s="1"/>
  <c r="A2073" i="75"/>
  <c r="B2072" i="75"/>
  <c r="A2072" i="75"/>
  <c r="B2071" i="75"/>
  <c r="A2071" i="75"/>
  <c r="B2070" i="75"/>
  <c r="A2070" i="75"/>
  <c r="B2069" i="75"/>
  <c r="C2069" i="75" s="1"/>
  <c r="A2069" i="75"/>
  <c r="B2068" i="75"/>
  <c r="A2068" i="75"/>
  <c r="B2067" i="75"/>
  <c r="C2067" i="75" s="1"/>
  <c r="A2067" i="75"/>
  <c r="C2066" i="75"/>
  <c r="B2066" i="75"/>
  <c r="A2066" i="75"/>
  <c r="B2065" i="75"/>
  <c r="C2065" i="75" s="1"/>
  <c r="A2065" i="75"/>
  <c r="B2064" i="75"/>
  <c r="A2064" i="75"/>
  <c r="B2063" i="75"/>
  <c r="C2063" i="75" s="1"/>
  <c r="A2063" i="75"/>
  <c r="B2062" i="75"/>
  <c r="A2062" i="75"/>
  <c r="B2061" i="75"/>
  <c r="C2061" i="75" s="1"/>
  <c r="A2061" i="75"/>
  <c r="B2060" i="75"/>
  <c r="A2060" i="75"/>
  <c r="B2059" i="75"/>
  <c r="C2059" i="75" s="1"/>
  <c r="A2059" i="75"/>
  <c r="C2058" i="75"/>
  <c r="B2058" i="75"/>
  <c r="A2058" i="75"/>
  <c r="B2057" i="75"/>
  <c r="C2057" i="75" s="1"/>
  <c r="A2057" i="75"/>
  <c r="B2056" i="75"/>
  <c r="A2056" i="75"/>
  <c r="B2055" i="75"/>
  <c r="C2055" i="75" s="1"/>
  <c r="A2055" i="75"/>
  <c r="B2054" i="75"/>
  <c r="A2054" i="75"/>
  <c r="B2053" i="75"/>
  <c r="C2053" i="75" s="1"/>
  <c r="A2053" i="75"/>
  <c r="B2052" i="75"/>
  <c r="A2052" i="75"/>
  <c r="B2051" i="75"/>
  <c r="C2051" i="75" s="1"/>
  <c r="A2051" i="75"/>
  <c r="C2050" i="75"/>
  <c r="B2050" i="75"/>
  <c r="A2050" i="75"/>
  <c r="B2049" i="75"/>
  <c r="C2049" i="75" s="1"/>
  <c r="A2049" i="75"/>
  <c r="B2048" i="75"/>
  <c r="A2048" i="75"/>
  <c r="B2047" i="75"/>
  <c r="C2047" i="75" s="1"/>
  <c r="A2047" i="75"/>
  <c r="B2046" i="75"/>
  <c r="A2046" i="75"/>
  <c r="B2045" i="75"/>
  <c r="C2045" i="75" s="1"/>
  <c r="A2045" i="75"/>
  <c r="B2044" i="75"/>
  <c r="A2044" i="75"/>
  <c r="B2043" i="75"/>
  <c r="C2043" i="75" s="1"/>
  <c r="A2043" i="75"/>
  <c r="C2042" i="75"/>
  <c r="B2042" i="75"/>
  <c r="A2042" i="75"/>
  <c r="B2041" i="75"/>
  <c r="C2041" i="75" s="1"/>
  <c r="A2041" i="75"/>
  <c r="B2040" i="75"/>
  <c r="A2040" i="75"/>
  <c r="B2039" i="75"/>
  <c r="C2039" i="75" s="1"/>
  <c r="A2039" i="75"/>
  <c r="B2038" i="75"/>
  <c r="A2038" i="75"/>
  <c r="B2037" i="75"/>
  <c r="C2037" i="75" s="1"/>
  <c r="A2037" i="75"/>
  <c r="B2036" i="75"/>
  <c r="A2036" i="75"/>
  <c r="B2035" i="75"/>
  <c r="C2035" i="75" s="1"/>
  <c r="A2035" i="75"/>
  <c r="C2034" i="75"/>
  <c r="B2034" i="75"/>
  <c r="A2034" i="75"/>
  <c r="B2033" i="75"/>
  <c r="C2033" i="75" s="1"/>
  <c r="A2033" i="75"/>
  <c r="B2032" i="75"/>
  <c r="A2032" i="75"/>
  <c r="B2031" i="75"/>
  <c r="C2031" i="75" s="1"/>
  <c r="A2031" i="75"/>
  <c r="B2030" i="75"/>
  <c r="A2030" i="75"/>
  <c r="B2029" i="75"/>
  <c r="C2029" i="75" s="1"/>
  <c r="A2029" i="75"/>
  <c r="B2028" i="75"/>
  <c r="A2028" i="75"/>
  <c r="B2027" i="75"/>
  <c r="C2027" i="75" s="1"/>
  <c r="A2027" i="75"/>
  <c r="C2026" i="75"/>
  <c r="B2026" i="75"/>
  <c r="A2026" i="75"/>
  <c r="B2025" i="75"/>
  <c r="C2025" i="75" s="1"/>
  <c r="A2025" i="75"/>
  <c r="B2024" i="75"/>
  <c r="A2024" i="75"/>
  <c r="B2023" i="75"/>
  <c r="C2023" i="75" s="1"/>
  <c r="A2023" i="75"/>
  <c r="B2022" i="75"/>
  <c r="A2022" i="75"/>
  <c r="B2021" i="75"/>
  <c r="C2021" i="75" s="1"/>
  <c r="A2021" i="75"/>
  <c r="B2020" i="75"/>
  <c r="A2020" i="75"/>
  <c r="B2019" i="75"/>
  <c r="C2019" i="75" s="1"/>
  <c r="A2019" i="75"/>
  <c r="C2018" i="75"/>
  <c r="B2018" i="75"/>
  <c r="A2018" i="75"/>
  <c r="B2017" i="75"/>
  <c r="C2017" i="75" s="1"/>
  <c r="A2017" i="75"/>
  <c r="B2016" i="75"/>
  <c r="A2016" i="75"/>
  <c r="B2015" i="75"/>
  <c r="C2015" i="75" s="1"/>
  <c r="A2015" i="75"/>
  <c r="B2014" i="75"/>
  <c r="A2014" i="75"/>
  <c r="B2013" i="75"/>
  <c r="C2014" i="75" s="1"/>
  <c r="A2013" i="75"/>
  <c r="B2012" i="75"/>
  <c r="C2012" i="75" s="1"/>
  <c r="A2012" i="75"/>
  <c r="B2011" i="75"/>
  <c r="C2011" i="75" s="1"/>
  <c r="A2011" i="75"/>
  <c r="B2010" i="75"/>
  <c r="A2010" i="75"/>
  <c r="B2009" i="75"/>
  <c r="C2010" i="75" s="1"/>
  <c r="A2009" i="75"/>
  <c r="B2008" i="75"/>
  <c r="A2008" i="75"/>
  <c r="B2007" i="75"/>
  <c r="C2007" i="75" s="1"/>
  <c r="A2007" i="75"/>
  <c r="B2006" i="75"/>
  <c r="A2006" i="75"/>
  <c r="B2005" i="75"/>
  <c r="C2006" i="75" s="1"/>
  <c r="A2005" i="75"/>
  <c r="B2004" i="75"/>
  <c r="C2005" i="75" s="1"/>
  <c r="A2004" i="75"/>
  <c r="B2003" i="75"/>
  <c r="C2003" i="75" s="1"/>
  <c r="A2003" i="75"/>
  <c r="B2002" i="75"/>
  <c r="A2002" i="75"/>
  <c r="B2001" i="75"/>
  <c r="C2002" i="75" s="1"/>
  <c r="A2001" i="75"/>
  <c r="C2000" i="75"/>
  <c r="B2000" i="75"/>
  <c r="C2001" i="75" s="1"/>
  <c r="A2000" i="75"/>
  <c r="B1999" i="75"/>
  <c r="C1999" i="75" s="1"/>
  <c r="A1999" i="75"/>
  <c r="B1998" i="75"/>
  <c r="A1998" i="75"/>
  <c r="B1997" i="75"/>
  <c r="C1998" i="75" s="1"/>
  <c r="A1997" i="75"/>
  <c r="B1996" i="75"/>
  <c r="C1997" i="75" s="1"/>
  <c r="A1996" i="75"/>
  <c r="B1995" i="75"/>
  <c r="C1995" i="75" s="1"/>
  <c r="A1995" i="75"/>
  <c r="B1994" i="75"/>
  <c r="A1994" i="75"/>
  <c r="B1993" i="75"/>
  <c r="C1994" i="75" s="1"/>
  <c r="A1993" i="75"/>
  <c r="B1992" i="75"/>
  <c r="A1992" i="75"/>
  <c r="B1991" i="75"/>
  <c r="C1991" i="75" s="1"/>
  <c r="A1991" i="75"/>
  <c r="B1990" i="75"/>
  <c r="A1990" i="75"/>
  <c r="B1989" i="75"/>
  <c r="C1990" i="75" s="1"/>
  <c r="A1989" i="75"/>
  <c r="B1988" i="75"/>
  <c r="C1989" i="75" s="1"/>
  <c r="A1988" i="75"/>
  <c r="B1987" i="75"/>
  <c r="C1987" i="75" s="1"/>
  <c r="A1987" i="75"/>
  <c r="B1986" i="75"/>
  <c r="A1986" i="75"/>
  <c r="B1985" i="75"/>
  <c r="C1986" i="75" s="1"/>
  <c r="A1985" i="75"/>
  <c r="C1984" i="75"/>
  <c r="B1984" i="75"/>
  <c r="C1985" i="75" s="1"/>
  <c r="A1984" i="75"/>
  <c r="B1983" i="75"/>
  <c r="C1983" i="75" s="1"/>
  <c r="A1983" i="75"/>
  <c r="B1982" i="75"/>
  <c r="A1982" i="75"/>
  <c r="B1981" i="75"/>
  <c r="C1982" i="75" s="1"/>
  <c r="A1981" i="75"/>
  <c r="B1980" i="75"/>
  <c r="C1981" i="75" s="1"/>
  <c r="A1980" i="75"/>
  <c r="B1979" i="75"/>
  <c r="C1979" i="75" s="1"/>
  <c r="A1979" i="75"/>
  <c r="B1978" i="75"/>
  <c r="A1978" i="75"/>
  <c r="B1977" i="75"/>
  <c r="C1978" i="75" s="1"/>
  <c r="A1977" i="75"/>
  <c r="B1976" i="75"/>
  <c r="A1976" i="75"/>
  <c r="B1975" i="75"/>
  <c r="C1975" i="75" s="1"/>
  <c r="A1975" i="75"/>
  <c r="B1974" i="75"/>
  <c r="A1974" i="75"/>
  <c r="B1973" i="75"/>
  <c r="C1974" i="75" s="1"/>
  <c r="A1973" i="75"/>
  <c r="B1972" i="75"/>
  <c r="C1973" i="75" s="1"/>
  <c r="A1972" i="75"/>
  <c r="B1971" i="75"/>
  <c r="C1971" i="75" s="1"/>
  <c r="A1971" i="75"/>
  <c r="B1970" i="75"/>
  <c r="A1970" i="75"/>
  <c r="B1969" i="75"/>
  <c r="C1970" i="75" s="1"/>
  <c r="A1969" i="75"/>
  <c r="C1968" i="75"/>
  <c r="B1968" i="75"/>
  <c r="C1969" i="75" s="1"/>
  <c r="A1968" i="75"/>
  <c r="B1967" i="75"/>
  <c r="C1967" i="75" s="1"/>
  <c r="A1967" i="75"/>
  <c r="B1966" i="75"/>
  <c r="A1966" i="75"/>
  <c r="B1965" i="75"/>
  <c r="C1966" i="75" s="1"/>
  <c r="A1965" i="75"/>
  <c r="B1964" i="75"/>
  <c r="C1965" i="75" s="1"/>
  <c r="A1964" i="75"/>
  <c r="B1963" i="75"/>
  <c r="C1963" i="75" s="1"/>
  <c r="A1963" i="75"/>
  <c r="B1962" i="75"/>
  <c r="A1962" i="75"/>
  <c r="B1961" i="75"/>
  <c r="C1962" i="75" s="1"/>
  <c r="A1961" i="75"/>
  <c r="B1960" i="75"/>
  <c r="A1960" i="75"/>
  <c r="B1959" i="75"/>
  <c r="C1959" i="75" s="1"/>
  <c r="A1959" i="75"/>
  <c r="B1958" i="75"/>
  <c r="A1958" i="75"/>
  <c r="B1957" i="75"/>
  <c r="C1958" i="75" s="1"/>
  <c r="A1957" i="75"/>
  <c r="B1956" i="75"/>
  <c r="C1957" i="75" s="1"/>
  <c r="A1956" i="75"/>
  <c r="B1955" i="75"/>
  <c r="C1955" i="75" s="1"/>
  <c r="A1955" i="75"/>
  <c r="B1954" i="75"/>
  <c r="A1954" i="75"/>
  <c r="B1953" i="75"/>
  <c r="C1954" i="75" s="1"/>
  <c r="A1953" i="75"/>
  <c r="C1952" i="75"/>
  <c r="B1952" i="75"/>
  <c r="C1953" i="75" s="1"/>
  <c r="A1952" i="75"/>
  <c r="B1951" i="75"/>
  <c r="C1951" i="75" s="1"/>
  <c r="A1951" i="75"/>
  <c r="B1950" i="75"/>
  <c r="A1950" i="75"/>
  <c r="B1949" i="75"/>
  <c r="C1950" i="75" s="1"/>
  <c r="A1949" i="75"/>
  <c r="B1948" i="75"/>
  <c r="C1949" i="75" s="1"/>
  <c r="A1948" i="75"/>
  <c r="B1947" i="75"/>
  <c r="C1947" i="75" s="1"/>
  <c r="A1947" i="75"/>
  <c r="B1946" i="75"/>
  <c r="A1946" i="75"/>
  <c r="B1945" i="75"/>
  <c r="C1946" i="75" s="1"/>
  <c r="A1945" i="75"/>
  <c r="B1944" i="75"/>
  <c r="A1944" i="75"/>
  <c r="B1943" i="75"/>
  <c r="C1943" i="75" s="1"/>
  <c r="A1943" i="75"/>
  <c r="B1942" i="75"/>
  <c r="A1942" i="75"/>
  <c r="B1941" i="75"/>
  <c r="C1942" i="75" s="1"/>
  <c r="A1941" i="75"/>
  <c r="B1940" i="75"/>
  <c r="C1941" i="75" s="1"/>
  <c r="A1940" i="75"/>
  <c r="B1939" i="75"/>
  <c r="C1939" i="75" s="1"/>
  <c r="A1939" i="75"/>
  <c r="B1938" i="75"/>
  <c r="A1938" i="75"/>
  <c r="B1937" i="75"/>
  <c r="C1938" i="75" s="1"/>
  <c r="A1937" i="75"/>
  <c r="C1936" i="75"/>
  <c r="B1936" i="75"/>
  <c r="C1937" i="75" s="1"/>
  <c r="A1936" i="75"/>
  <c r="B1935" i="75"/>
  <c r="C1935" i="75" s="1"/>
  <c r="A1935" i="75"/>
  <c r="B1934" i="75"/>
  <c r="A1934" i="75"/>
  <c r="B1933" i="75"/>
  <c r="C1934" i="75" s="1"/>
  <c r="A1933" i="75"/>
  <c r="B1932" i="75"/>
  <c r="C1933" i="75" s="1"/>
  <c r="A1932" i="75"/>
  <c r="B1931" i="75"/>
  <c r="C1931" i="75" s="1"/>
  <c r="A1931" i="75"/>
  <c r="B1930" i="75"/>
  <c r="A1930" i="75"/>
  <c r="B1929" i="75"/>
  <c r="C1930" i="75" s="1"/>
  <c r="A1929" i="75"/>
  <c r="B1928" i="75"/>
  <c r="A1928" i="75"/>
  <c r="B1927" i="75"/>
  <c r="C1927" i="75" s="1"/>
  <c r="A1927" i="75"/>
  <c r="B1926" i="75"/>
  <c r="A1926" i="75"/>
  <c r="B1925" i="75"/>
  <c r="C1926" i="75" s="1"/>
  <c r="A1925" i="75"/>
  <c r="B1924" i="75"/>
  <c r="C1925" i="75" s="1"/>
  <c r="A1924" i="75"/>
  <c r="B1923" i="75"/>
  <c r="C1923" i="75" s="1"/>
  <c r="A1923" i="75"/>
  <c r="B1922" i="75"/>
  <c r="A1922" i="75"/>
  <c r="B1921" i="75"/>
  <c r="C1922" i="75" s="1"/>
  <c r="A1921" i="75"/>
  <c r="C1920" i="75"/>
  <c r="B1920" i="75"/>
  <c r="C1921" i="75" s="1"/>
  <c r="A1920" i="75"/>
  <c r="B1919" i="75"/>
  <c r="C1919" i="75" s="1"/>
  <c r="A1919" i="75"/>
  <c r="B1918" i="75"/>
  <c r="A1918" i="75"/>
  <c r="B1917" i="75"/>
  <c r="C1918" i="75" s="1"/>
  <c r="A1917" i="75"/>
  <c r="B1916" i="75"/>
  <c r="C1917" i="75" s="1"/>
  <c r="A1916" i="75"/>
  <c r="B1915" i="75"/>
  <c r="C1915" i="75" s="1"/>
  <c r="A1915" i="75"/>
  <c r="B1914" i="75"/>
  <c r="A1914" i="75"/>
  <c r="B1913" i="75"/>
  <c r="C1914" i="75" s="1"/>
  <c r="A1913" i="75"/>
  <c r="B1912" i="75"/>
  <c r="A1912" i="75"/>
  <c r="B1911" i="75"/>
  <c r="C1911" i="75" s="1"/>
  <c r="A1911" i="75"/>
  <c r="B1910" i="75"/>
  <c r="A1910" i="75"/>
  <c r="B1909" i="75"/>
  <c r="C1910" i="75" s="1"/>
  <c r="A1909" i="75"/>
  <c r="B1908" i="75"/>
  <c r="C1909" i="75" s="1"/>
  <c r="A1908" i="75"/>
  <c r="B1907" i="75"/>
  <c r="C1907" i="75" s="1"/>
  <c r="A1907" i="75"/>
  <c r="B1906" i="75"/>
  <c r="A1906" i="75"/>
  <c r="B1905" i="75"/>
  <c r="C1906" i="75" s="1"/>
  <c r="A1905" i="75"/>
  <c r="C1904" i="75"/>
  <c r="B1904" i="75"/>
  <c r="C1905" i="75" s="1"/>
  <c r="A1904" i="75"/>
  <c r="B1903" i="75"/>
  <c r="C1903" i="75" s="1"/>
  <c r="A1903" i="75"/>
  <c r="B1902" i="75"/>
  <c r="A1902" i="75"/>
  <c r="B1901" i="75"/>
  <c r="C1902" i="75" s="1"/>
  <c r="A1901" i="75"/>
  <c r="B1900" i="75"/>
  <c r="C1901" i="75" s="1"/>
  <c r="A1900" i="75"/>
  <c r="B1899" i="75"/>
  <c r="C1899" i="75" s="1"/>
  <c r="A1899" i="75"/>
  <c r="B1898" i="75"/>
  <c r="A1898" i="75"/>
  <c r="B1897" i="75"/>
  <c r="C1898" i="75" s="1"/>
  <c r="A1897" i="75"/>
  <c r="C1896" i="75"/>
  <c r="B1896" i="75"/>
  <c r="A1896" i="75"/>
  <c r="B1895" i="75"/>
  <c r="C1895" i="75" s="1"/>
  <c r="A1895" i="75"/>
  <c r="B1894" i="75"/>
  <c r="A1894" i="75"/>
  <c r="B1893" i="75"/>
  <c r="C1894" i="75" s="1"/>
  <c r="A1893" i="75"/>
  <c r="B1892" i="75"/>
  <c r="C1892" i="75" s="1"/>
  <c r="A1892" i="75"/>
  <c r="B1891" i="75"/>
  <c r="C1891" i="75" s="1"/>
  <c r="A1891" i="75"/>
  <c r="B1890" i="75"/>
  <c r="A1890" i="75"/>
  <c r="B1889" i="75"/>
  <c r="C1889" i="75" s="1"/>
  <c r="A1889" i="75"/>
  <c r="C1888" i="75"/>
  <c r="B1888" i="75"/>
  <c r="A1888" i="75"/>
  <c r="B1887" i="75"/>
  <c r="C1887" i="75" s="1"/>
  <c r="A1887" i="75"/>
  <c r="B1886" i="75"/>
  <c r="A1886" i="75"/>
  <c r="B1885" i="75"/>
  <c r="C1886" i="75" s="1"/>
  <c r="A1885" i="75"/>
  <c r="B1884" i="75"/>
  <c r="C1885" i="75" s="1"/>
  <c r="A1884" i="75"/>
  <c r="B1883" i="75"/>
  <c r="C1883" i="75" s="1"/>
  <c r="A1883" i="75"/>
  <c r="B1882" i="75"/>
  <c r="A1882" i="75"/>
  <c r="B1881" i="75"/>
  <c r="C1882" i="75" s="1"/>
  <c r="A1881" i="75"/>
  <c r="C1880" i="75"/>
  <c r="B1880" i="75"/>
  <c r="A1880" i="75"/>
  <c r="B1879" i="75"/>
  <c r="C1879" i="75" s="1"/>
  <c r="A1879" i="75"/>
  <c r="B1878" i="75"/>
  <c r="A1878" i="75"/>
  <c r="B1877" i="75"/>
  <c r="C1878" i="75" s="1"/>
  <c r="A1877" i="75"/>
  <c r="B1876" i="75"/>
  <c r="C1876" i="75" s="1"/>
  <c r="A1876" i="75"/>
  <c r="B1875" i="75"/>
  <c r="C1875" i="75" s="1"/>
  <c r="A1875" i="75"/>
  <c r="B1874" i="75"/>
  <c r="A1874" i="75"/>
  <c r="B1873" i="75"/>
  <c r="C1873" i="75" s="1"/>
  <c r="A1873" i="75"/>
  <c r="C1872" i="75"/>
  <c r="B1872" i="75"/>
  <c r="A1872" i="75"/>
  <c r="B1871" i="75"/>
  <c r="C1871" i="75" s="1"/>
  <c r="A1871" i="75"/>
  <c r="B1870" i="75"/>
  <c r="A1870" i="75"/>
  <c r="B1869" i="75"/>
  <c r="C1870" i="75" s="1"/>
  <c r="A1869" i="75"/>
  <c r="B1868" i="75"/>
  <c r="C1869" i="75" s="1"/>
  <c r="A1868" i="75"/>
  <c r="B1867" i="75"/>
  <c r="C1867" i="75" s="1"/>
  <c r="A1867" i="75"/>
  <c r="B1866" i="75"/>
  <c r="A1866" i="75"/>
  <c r="B1865" i="75"/>
  <c r="C1866" i="75" s="1"/>
  <c r="A1865" i="75"/>
  <c r="C1864" i="75"/>
  <c r="B1864" i="75"/>
  <c r="A1864" i="75"/>
  <c r="B1863" i="75"/>
  <c r="C1863" i="75" s="1"/>
  <c r="A1863" i="75"/>
  <c r="B1862" i="75"/>
  <c r="A1862" i="75"/>
  <c r="B1861" i="75"/>
  <c r="C1862" i="75" s="1"/>
  <c r="A1861" i="75"/>
  <c r="B1860" i="75"/>
  <c r="C1860" i="75" s="1"/>
  <c r="A1860" i="75"/>
  <c r="B1859" i="75"/>
  <c r="C1859" i="75" s="1"/>
  <c r="A1859" i="75"/>
  <c r="B1858" i="75"/>
  <c r="A1858" i="75"/>
  <c r="B1857" i="75"/>
  <c r="C1857" i="75" s="1"/>
  <c r="A1857" i="75"/>
  <c r="C1856" i="75"/>
  <c r="B1856" i="75"/>
  <c r="A1856" i="75"/>
  <c r="B1855" i="75"/>
  <c r="C1855" i="75" s="1"/>
  <c r="A1855" i="75"/>
  <c r="B1854" i="75"/>
  <c r="A1854" i="75"/>
  <c r="B1853" i="75"/>
  <c r="C1854" i="75" s="1"/>
  <c r="A1853" i="75"/>
  <c r="B1852" i="75"/>
  <c r="C1853" i="75" s="1"/>
  <c r="A1852" i="75"/>
  <c r="B1851" i="75"/>
  <c r="C1851" i="75" s="1"/>
  <c r="A1851" i="75"/>
  <c r="B1850" i="75"/>
  <c r="A1850" i="75"/>
  <c r="B1849" i="75"/>
  <c r="C1850" i="75" s="1"/>
  <c r="A1849" i="75"/>
  <c r="C1848" i="75"/>
  <c r="B1848" i="75"/>
  <c r="A1848" i="75"/>
  <c r="B1847" i="75"/>
  <c r="C1847" i="75" s="1"/>
  <c r="A1847" i="75"/>
  <c r="B1846" i="75"/>
  <c r="A1846" i="75"/>
  <c r="B1845" i="75"/>
  <c r="C1846" i="75" s="1"/>
  <c r="A1845" i="75"/>
  <c r="B1844" i="75"/>
  <c r="C1844" i="75" s="1"/>
  <c r="A1844" i="75"/>
  <c r="B1843" i="75"/>
  <c r="C1843" i="75" s="1"/>
  <c r="A1843" i="75"/>
  <c r="B1842" i="75"/>
  <c r="A1842" i="75"/>
  <c r="B1841" i="75"/>
  <c r="C1841" i="75" s="1"/>
  <c r="A1841" i="75"/>
  <c r="C1840" i="75"/>
  <c r="B1840" i="75"/>
  <c r="A1840" i="75"/>
  <c r="B1839" i="75"/>
  <c r="C1839" i="75" s="1"/>
  <c r="A1839" i="75"/>
  <c r="B1838" i="75"/>
  <c r="A1838" i="75"/>
  <c r="B1837" i="75"/>
  <c r="C1838" i="75" s="1"/>
  <c r="A1837" i="75"/>
  <c r="B1836" i="75"/>
  <c r="C1837" i="75" s="1"/>
  <c r="A1836" i="75"/>
  <c r="B1835" i="75"/>
  <c r="A1835" i="75"/>
  <c r="B1834" i="75"/>
  <c r="C1834" i="75" s="1"/>
  <c r="A1834" i="75"/>
  <c r="B1833" i="75"/>
  <c r="A1833" i="75"/>
  <c r="B1832" i="75"/>
  <c r="C1833" i="75" s="1"/>
  <c r="A1832" i="75"/>
  <c r="B1831" i="75"/>
  <c r="A1831" i="75"/>
  <c r="B1830" i="75"/>
  <c r="C1830" i="75" s="1"/>
  <c r="A1830" i="75"/>
  <c r="B1829" i="75"/>
  <c r="A1829" i="75"/>
  <c r="B1828" i="75"/>
  <c r="C1829" i="75" s="1"/>
  <c r="A1828" i="75"/>
  <c r="B1827" i="75"/>
  <c r="A1827" i="75"/>
  <c r="B1826" i="75"/>
  <c r="C1826" i="75" s="1"/>
  <c r="A1826" i="75"/>
  <c r="B1825" i="75"/>
  <c r="A1825" i="75"/>
  <c r="B1824" i="75"/>
  <c r="C1825" i="75" s="1"/>
  <c r="A1824" i="75"/>
  <c r="B1823" i="75"/>
  <c r="A1823" i="75"/>
  <c r="B1822" i="75"/>
  <c r="C1822" i="75" s="1"/>
  <c r="A1822" i="75"/>
  <c r="B1821" i="75"/>
  <c r="A1821" i="75"/>
  <c r="B1820" i="75"/>
  <c r="C1821" i="75" s="1"/>
  <c r="A1820" i="75"/>
  <c r="B1819" i="75"/>
  <c r="A1819" i="75"/>
  <c r="B1818" i="75"/>
  <c r="C1818" i="75" s="1"/>
  <c r="A1818" i="75"/>
  <c r="B1817" i="75"/>
  <c r="A1817" i="75"/>
  <c r="B1816" i="75"/>
  <c r="C1817" i="75" s="1"/>
  <c r="A1816" i="75"/>
  <c r="B1815" i="75"/>
  <c r="A1815" i="75"/>
  <c r="B1814" i="75"/>
  <c r="C1814" i="75" s="1"/>
  <c r="A1814" i="75"/>
  <c r="B1813" i="75"/>
  <c r="A1813" i="75"/>
  <c r="B1812" i="75"/>
  <c r="C1813" i="75" s="1"/>
  <c r="A1812" i="75"/>
  <c r="B1811" i="75"/>
  <c r="A1811" i="75"/>
  <c r="B1810" i="75"/>
  <c r="C1810" i="75" s="1"/>
  <c r="A1810" i="75"/>
  <c r="B1809" i="75"/>
  <c r="A1809" i="75"/>
  <c r="B1808" i="75"/>
  <c r="C1809" i="75" s="1"/>
  <c r="A1808" i="75"/>
  <c r="B1807" i="75"/>
  <c r="A1807" i="75"/>
  <c r="B1806" i="75"/>
  <c r="C1806" i="75" s="1"/>
  <c r="A1806" i="75"/>
  <c r="B1805" i="75"/>
  <c r="A1805" i="75"/>
  <c r="B1804" i="75"/>
  <c r="C1805" i="75" s="1"/>
  <c r="A1804" i="75"/>
  <c r="B1803" i="75"/>
  <c r="A1803" i="75"/>
  <c r="B1802" i="75"/>
  <c r="C1802" i="75" s="1"/>
  <c r="A1802" i="75"/>
  <c r="B1801" i="75"/>
  <c r="A1801" i="75"/>
  <c r="B1800" i="75"/>
  <c r="C1801" i="75" s="1"/>
  <c r="A1800" i="75"/>
  <c r="B1799" i="75"/>
  <c r="A1799" i="75"/>
  <c r="B1798" i="75"/>
  <c r="C1798" i="75" s="1"/>
  <c r="A1798" i="75"/>
  <c r="B1797" i="75"/>
  <c r="A1797" i="75"/>
  <c r="B1796" i="75"/>
  <c r="C1797" i="75" s="1"/>
  <c r="A1796" i="75"/>
  <c r="B1795" i="75"/>
  <c r="A1795" i="75"/>
  <c r="B1794" i="75"/>
  <c r="C1794" i="75" s="1"/>
  <c r="A1794" i="75"/>
  <c r="B1793" i="75"/>
  <c r="A1793" i="75"/>
  <c r="B1792" i="75"/>
  <c r="C1793" i="75" s="1"/>
  <c r="A1792" i="75"/>
  <c r="B1791" i="75"/>
  <c r="A1791" i="75"/>
  <c r="B1790" i="75"/>
  <c r="C1790" i="75" s="1"/>
  <c r="A1790" i="75"/>
  <c r="B1789" i="75"/>
  <c r="A1789" i="75"/>
  <c r="B1788" i="75"/>
  <c r="C1789" i="75" s="1"/>
  <c r="A1788" i="75"/>
  <c r="B1787" i="75"/>
  <c r="A1787" i="75"/>
  <c r="B1786" i="75"/>
  <c r="C1786" i="75" s="1"/>
  <c r="A1786" i="75"/>
  <c r="B1785" i="75"/>
  <c r="A1785" i="75"/>
  <c r="B1784" i="75"/>
  <c r="C1785" i="75" s="1"/>
  <c r="A1784" i="75"/>
  <c r="B1783" i="75"/>
  <c r="A1783" i="75"/>
  <c r="B1782" i="75"/>
  <c r="C1782" i="75" s="1"/>
  <c r="A1782" i="75"/>
  <c r="B1781" i="75"/>
  <c r="A1781" i="75"/>
  <c r="B1780" i="75"/>
  <c r="C1781" i="75" s="1"/>
  <c r="A1780" i="75"/>
  <c r="B1779" i="75"/>
  <c r="A1779" i="75"/>
  <c r="B1778" i="75"/>
  <c r="C1778" i="75" s="1"/>
  <c r="A1778" i="75"/>
  <c r="B1777" i="75"/>
  <c r="A1777" i="75"/>
  <c r="B1776" i="75"/>
  <c r="C1777" i="75" s="1"/>
  <c r="A1776" i="75"/>
  <c r="B1775" i="75"/>
  <c r="A1775" i="75"/>
  <c r="B1774" i="75"/>
  <c r="C1774" i="75" s="1"/>
  <c r="A1774" i="75"/>
  <c r="B1773" i="75"/>
  <c r="A1773" i="75"/>
  <c r="B1772" i="75"/>
  <c r="C1773" i="75" s="1"/>
  <c r="A1772" i="75"/>
  <c r="B1771" i="75"/>
  <c r="A1771" i="75"/>
  <c r="B1770" i="75"/>
  <c r="C1770" i="75" s="1"/>
  <c r="A1770" i="75"/>
  <c r="B1769" i="75"/>
  <c r="A1769" i="75"/>
  <c r="B1768" i="75"/>
  <c r="C1769" i="75" s="1"/>
  <c r="A1768" i="75"/>
  <c r="B1767" i="75"/>
  <c r="A1767" i="75"/>
  <c r="B1766" i="75"/>
  <c r="C1766" i="75" s="1"/>
  <c r="A1766" i="75"/>
  <c r="B1765" i="75"/>
  <c r="A1765" i="75"/>
  <c r="B1764" i="75"/>
  <c r="C1765" i="75" s="1"/>
  <c r="A1764" i="75"/>
  <c r="B1763" i="75"/>
  <c r="A1763" i="75"/>
  <c r="B1762" i="75"/>
  <c r="C1762" i="75" s="1"/>
  <c r="A1762" i="75"/>
  <c r="B1761" i="75"/>
  <c r="A1761" i="75"/>
  <c r="B1760" i="75"/>
  <c r="C1761" i="75" s="1"/>
  <c r="A1760" i="75"/>
  <c r="B1759" i="75"/>
  <c r="A1759" i="75"/>
  <c r="B1758" i="75"/>
  <c r="C1758" i="75" s="1"/>
  <c r="A1758" i="75"/>
  <c r="B1757" i="75"/>
  <c r="A1757" i="75"/>
  <c r="B1756" i="75"/>
  <c r="C1757" i="75" s="1"/>
  <c r="A1756" i="75"/>
  <c r="B1755" i="75"/>
  <c r="A1755" i="75"/>
  <c r="B1754" i="75"/>
  <c r="C1754" i="75" s="1"/>
  <c r="A1754" i="75"/>
  <c r="B1753" i="75"/>
  <c r="A1753" i="75"/>
  <c r="B1752" i="75"/>
  <c r="C1753" i="75" s="1"/>
  <c r="A1752" i="75"/>
  <c r="B1751" i="75"/>
  <c r="A1751" i="75"/>
  <c r="B1750" i="75"/>
  <c r="C1750" i="75" s="1"/>
  <c r="A1750" i="75"/>
  <c r="B1749" i="75"/>
  <c r="A1749" i="75"/>
  <c r="B1748" i="75"/>
  <c r="C1749" i="75" s="1"/>
  <c r="A1748" i="75"/>
  <c r="B1747" i="75"/>
  <c r="A1747" i="75"/>
  <c r="B1746" i="75"/>
  <c r="C1746" i="75" s="1"/>
  <c r="A1746" i="75"/>
  <c r="B1745" i="75"/>
  <c r="A1745" i="75"/>
  <c r="B1744" i="75"/>
  <c r="C1745" i="75" s="1"/>
  <c r="A1744" i="75"/>
  <c r="B1743" i="75"/>
  <c r="A1743" i="75"/>
  <c r="B1742" i="75"/>
  <c r="C1742" i="75" s="1"/>
  <c r="A1742" i="75"/>
  <c r="B1741" i="75"/>
  <c r="A1741" i="75"/>
  <c r="B1740" i="75"/>
  <c r="C1741" i="75" s="1"/>
  <c r="A1740" i="75"/>
  <c r="B1739" i="75"/>
  <c r="A1739" i="75"/>
  <c r="B1738" i="75"/>
  <c r="C1738" i="75" s="1"/>
  <c r="A1738" i="75"/>
  <c r="B1737" i="75"/>
  <c r="A1737" i="75"/>
  <c r="B1736" i="75"/>
  <c r="C1737" i="75" s="1"/>
  <c r="A1736" i="75"/>
  <c r="B1735" i="75"/>
  <c r="A1735" i="75"/>
  <c r="B1734" i="75"/>
  <c r="C1734" i="75" s="1"/>
  <c r="A1734" i="75"/>
  <c r="B1733" i="75"/>
  <c r="A1733" i="75"/>
  <c r="B1732" i="75"/>
  <c r="C1733" i="75" s="1"/>
  <c r="A1732" i="75"/>
  <c r="B1731" i="75"/>
  <c r="A1731" i="75"/>
  <c r="B1730" i="75"/>
  <c r="C1730" i="75" s="1"/>
  <c r="A1730" i="75"/>
  <c r="B1729" i="75"/>
  <c r="A1729" i="75"/>
  <c r="B1728" i="75"/>
  <c r="C1729" i="75" s="1"/>
  <c r="A1728" i="75"/>
  <c r="B1727" i="75"/>
  <c r="A1727" i="75"/>
  <c r="B1726" i="75"/>
  <c r="C1726" i="75" s="1"/>
  <c r="A1726" i="75"/>
  <c r="B1725" i="75"/>
  <c r="A1725" i="75"/>
  <c r="B1724" i="75"/>
  <c r="C1725" i="75" s="1"/>
  <c r="A1724" i="75"/>
  <c r="B1723" i="75"/>
  <c r="A1723" i="75"/>
  <c r="B1722" i="75"/>
  <c r="C1722" i="75" s="1"/>
  <c r="A1722" i="75"/>
  <c r="B1721" i="75"/>
  <c r="A1721" i="75"/>
  <c r="B1720" i="75"/>
  <c r="C1721" i="75" s="1"/>
  <c r="A1720" i="75"/>
  <c r="B1719" i="75"/>
  <c r="A1719" i="75"/>
  <c r="B1718" i="75"/>
  <c r="C1718" i="75" s="1"/>
  <c r="A1718" i="75"/>
  <c r="B1717" i="75"/>
  <c r="A1717" i="75"/>
  <c r="B1716" i="75"/>
  <c r="C1717" i="75" s="1"/>
  <c r="A1716" i="75"/>
  <c r="B1715" i="75"/>
  <c r="A1715" i="75"/>
  <c r="B1714" i="75"/>
  <c r="C1714" i="75" s="1"/>
  <c r="A1714" i="75"/>
  <c r="B1713" i="75"/>
  <c r="A1713" i="75"/>
  <c r="B1712" i="75"/>
  <c r="C1713" i="75" s="1"/>
  <c r="A1712" i="75"/>
  <c r="B1711" i="75"/>
  <c r="A1711" i="75"/>
  <c r="B1710" i="75"/>
  <c r="C1710" i="75" s="1"/>
  <c r="A1710" i="75"/>
  <c r="B1709" i="75"/>
  <c r="A1709" i="75"/>
  <c r="B1708" i="75"/>
  <c r="C1709" i="75" s="1"/>
  <c r="A1708" i="75"/>
  <c r="B1707" i="75"/>
  <c r="A1707" i="75"/>
  <c r="B1706" i="75"/>
  <c r="C1706" i="75" s="1"/>
  <c r="A1706" i="75"/>
  <c r="B1705" i="75"/>
  <c r="A1705" i="75"/>
  <c r="B1704" i="75"/>
  <c r="C1705" i="75" s="1"/>
  <c r="A1704" i="75"/>
  <c r="B1703" i="75"/>
  <c r="A1703" i="75"/>
  <c r="B1702" i="75"/>
  <c r="C1702" i="75" s="1"/>
  <c r="A1702" i="75"/>
  <c r="B1701" i="75"/>
  <c r="A1701" i="75"/>
  <c r="B1700" i="75"/>
  <c r="C1701" i="75" s="1"/>
  <c r="A1700" i="75"/>
  <c r="B1699" i="75"/>
  <c r="A1699" i="75"/>
  <c r="B1698" i="75"/>
  <c r="C1698" i="75" s="1"/>
  <c r="A1698" i="75"/>
  <c r="B1697" i="75"/>
  <c r="A1697" i="75"/>
  <c r="B1696" i="75"/>
  <c r="C1697" i="75" s="1"/>
  <c r="A1696" i="75"/>
  <c r="B1695" i="75"/>
  <c r="A1695" i="75"/>
  <c r="B1694" i="75"/>
  <c r="C1694" i="75" s="1"/>
  <c r="A1694" i="75"/>
  <c r="B1693" i="75"/>
  <c r="A1693" i="75"/>
  <c r="B1692" i="75"/>
  <c r="C1693" i="75" s="1"/>
  <c r="A1692" i="75"/>
  <c r="B1691" i="75"/>
  <c r="A1691" i="75"/>
  <c r="B1690" i="75"/>
  <c r="C1690" i="75" s="1"/>
  <c r="A1690" i="75"/>
  <c r="B1689" i="75"/>
  <c r="A1689" i="75"/>
  <c r="B1688" i="75"/>
  <c r="C1689" i="75" s="1"/>
  <c r="A1688" i="75"/>
  <c r="B1687" i="75"/>
  <c r="A1687" i="75"/>
  <c r="B1686" i="75"/>
  <c r="C1686" i="75" s="1"/>
  <c r="A1686" i="75"/>
  <c r="B1685" i="75"/>
  <c r="A1685" i="75"/>
  <c r="B1684" i="75"/>
  <c r="C1685" i="75" s="1"/>
  <c r="A1684" i="75"/>
  <c r="B1683" i="75"/>
  <c r="A1683" i="75"/>
  <c r="B1682" i="75"/>
  <c r="C1682" i="75" s="1"/>
  <c r="A1682" i="75"/>
  <c r="B1681" i="75"/>
  <c r="A1681" i="75"/>
  <c r="B1680" i="75"/>
  <c r="C1681" i="75" s="1"/>
  <c r="A1680" i="75"/>
  <c r="B1679" i="75"/>
  <c r="A1679" i="75"/>
  <c r="B1678" i="75"/>
  <c r="C1678" i="75" s="1"/>
  <c r="A1678" i="75"/>
  <c r="B1677" i="75"/>
  <c r="A1677" i="75"/>
  <c r="B1676" i="75"/>
  <c r="C1677" i="75" s="1"/>
  <c r="A1676" i="75"/>
  <c r="B1675" i="75"/>
  <c r="A1675" i="75"/>
  <c r="B1674" i="75"/>
  <c r="C1674" i="75" s="1"/>
  <c r="A1674" i="75"/>
  <c r="B1673" i="75"/>
  <c r="A1673" i="75"/>
  <c r="B1672" i="75"/>
  <c r="C1673" i="75" s="1"/>
  <c r="A1672" i="75"/>
  <c r="B1671" i="75"/>
  <c r="A1671" i="75"/>
  <c r="B1670" i="75"/>
  <c r="C1670" i="75" s="1"/>
  <c r="A1670" i="75"/>
  <c r="B1669" i="75"/>
  <c r="A1669" i="75"/>
  <c r="B1668" i="75"/>
  <c r="C1669" i="75" s="1"/>
  <c r="A1668" i="75"/>
  <c r="B1667" i="75"/>
  <c r="A1667" i="75"/>
  <c r="B1666" i="75"/>
  <c r="C1666" i="75" s="1"/>
  <c r="A1666" i="75"/>
  <c r="B1665" i="75"/>
  <c r="A1665" i="75"/>
  <c r="B1664" i="75"/>
  <c r="C1665" i="75" s="1"/>
  <c r="A1664" i="75"/>
  <c r="C1663" i="75"/>
  <c r="B1663" i="75"/>
  <c r="A1663" i="75"/>
  <c r="B1662" i="75"/>
  <c r="C1662" i="75" s="1"/>
  <c r="A1662" i="75"/>
  <c r="B1661" i="75"/>
  <c r="A1661" i="75"/>
  <c r="B1660" i="75"/>
  <c r="C1661" i="75" s="1"/>
  <c r="A1660" i="75"/>
  <c r="B1659" i="75"/>
  <c r="A1659" i="75"/>
  <c r="B1658" i="75"/>
  <c r="C1658" i="75" s="1"/>
  <c r="A1658" i="75"/>
  <c r="B1657" i="75"/>
  <c r="A1657" i="75"/>
  <c r="B1656" i="75"/>
  <c r="C1657" i="75" s="1"/>
  <c r="A1656" i="75"/>
  <c r="B1655" i="75"/>
  <c r="A1655" i="75"/>
  <c r="B1654" i="75"/>
  <c r="C1654" i="75" s="1"/>
  <c r="A1654" i="75"/>
  <c r="B1653" i="75"/>
  <c r="A1653" i="75"/>
  <c r="B1652" i="75"/>
  <c r="C1653" i="75" s="1"/>
  <c r="A1652" i="75"/>
  <c r="B1651" i="75"/>
  <c r="A1651" i="75"/>
  <c r="B1650" i="75"/>
  <c r="C1650" i="75" s="1"/>
  <c r="A1650" i="75"/>
  <c r="B1649" i="75"/>
  <c r="A1649" i="75"/>
  <c r="B1648" i="75"/>
  <c r="C1649" i="75" s="1"/>
  <c r="A1648" i="75"/>
  <c r="C1647" i="75"/>
  <c r="B1647" i="75"/>
  <c r="A1647" i="75"/>
  <c r="B1646" i="75"/>
  <c r="C1646" i="75" s="1"/>
  <c r="A1646" i="75"/>
  <c r="B1645" i="75"/>
  <c r="A1645" i="75"/>
  <c r="B1644" i="75"/>
  <c r="C1644" i="75" s="1"/>
  <c r="A1644" i="75"/>
  <c r="C1643" i="75"/>
  <c r="B1643" i="75"/>
  <c r="A1643" i="75"/>
  <c r="B1642" i="75"/>
  <c r="C1642" i="75" s="1"/>
  <c r="A1642" i="75"/>
  <c r="B1641" i="75"/>
  <c r="A1641" i="75"/>
  <c r="B1640" i="75"/>
  <c r="C1640" i="75" s="1"/>
  <c r="A1640" i="75"/>
  <c r="C1639" i="75"/>
  <c r="B1639" i="75"/>
  <c r="A1639" i="75"/>
  <c r="B1638" i="75"/>
  <c r="C1638" i="75" s="1"/>
  <c r="A1638" i="75"/>
  <c r="B1637" i="75"/>
  <c r="A1637" i="75"/>
  <c r="B1636" i="75"/>
  <c r="C1636" i="75" s="1"/>
  <c r="A1636" i="75"/>
  <c r="C1635" i="75"/>
  <c r="B1635" i="75"/>
  <c r="A1635" i="75"/>
  <c r="B1634" i="75"/>
  <c r="C1634" i="75" s="1"/>
  <c r="A1634" i="75"/>
  <c r="B1633" i="75"/>
  <c r="A1633" i="75"/>
  <c r="B1632" i="75"/>
  <c r="C1632" i="75" s="1"/>
  <c r="A1632" i="75"/>
  <c r="C1631" i="75"/>
  <c r="B1631" i="75"/>
  <c r="A1631" i="75"/>
  <c r="B1630" i="75"/>
  <c r="C1630" i="75" s="1"/>
  <c r="A1630" i="75"/>
  <c r="B1629" i="75"/>
  <c r="A1629" i="75"/>
  <c r="B1628" i="75"/>
  <c r="C1628" i="75" s="1"/>
  <c r="A1628" i="75"/>
  <c r="C1627" i="75"/>
  <c r="B1627" i="75"/>
  <c r="A1627" i="75"/>
  <c r="B1626" i="75"/>
  <c r="C1626" i="75" s="1"/>
  <c r="A1626" i="75"/>
  <c r="B1625" i="75"/>
  <c r="A1625" i="75"/>
  <c r="B1624" i="75"/>
  <c r="C1624" i="75" s="1"/>
  <c r="A1624" i="75"/>
  <c r="C1623" i="75"/>
  <c r="B1623" i="75"/>
  <c r="A1623" i="75"/>
  <c r="B1622" i="75"/>
  <c r="C1622" i="75" s="1"/>
  <c r="A1622" i="75"/>
  <c r="B1621" i="75"/>
  <c r="A1621" i="75"/>
  <c r="B1620" i="75"/>
  <c r="C1620" i="75" s="1"/>
  <c r="A1620" i="75"/>
  <c r="C1619" i="75"/>
  <c r="B1619" i="75"/>
  <c r="A1619" i="75"/>
  <c r="B1618" i="75"/>
  <c r="A1618" i="75"/>
  <c r="B1617" i="75"/>
  <c r="C1617" i="75" s="1"/>
  <c r="A1617" i="75"/>
  <c r="B1616" i="75"/>
  <c r="C1616" i="75" s="1"/>
  <c r="A1616" i="75"/>
  <c r="B1615" i="75"/>
  <c r="A1615" i="75"/>
  <c r="B1614" i="75"/>
  <c r="C1615" i="75" s="1"/>
  <c r="A1614" i="75"/>
  <c r="C1613" i="75"/>
  <c r="B1613" i="75"/>
  <c r="A1613" i="75"/>
  <c r="B1612" i="75"/>
  <c r="C1612" i="75" s="1"/>
  <c r="A1612" i="75"/>
  <c r="B1611" i="75"/>
  <c r="A1611" i="75"/>
  <c r="B1610" i="75"/>
  <c r="C1611" i="75" s="1"/>
  <c r="A1610" i="75"/>
  <c r="B1609" i="75"/>
  <c r="C1609" i="75" s="1"/>
  <c r="A1609" i="75"/>
  <c r="B1608" i="75"/>
  <c r="C1608" i="75" s="1"/>
  <c r="A1608" i="75"/>
  <c r="B1607" i="75"/>
  <c r="A1607" i="75"/>
  <c r="B1606" i="75"/>
  <c r="C1606" i="75" s="1"/>
  <c r="A1606" i="75"/>
  <c r="C1605" i="75"/>
  <c r="B1605" i="75"/>
  <c r="A1605" i="75"/>
  <c r="B1604" i="75"/>
  <c r="C1604" i="75" s="1"/>
  <c r="A1604" i="75"/>
  <c r="B1603" i="75"/>
  <c r="A1603" i="75"/>
  <c r="B1602" i="75"/>
  <c r="C1603" i="75" s="1"/>
  <c r="A1602" i="75"/>
  <c r="B1601" i="75"/>
  <c r="C1602" i="75" s="1"/>
  <c r="A1601" i="75"/>
  <c r="B1600" i="75"/>
  <c r="C1600" i="75" s="1"/>
  <c r="A1600" i="75"/>
  <c r="B1599" i="75"/>
  <c r="A1599" i="75"/>
  <c r="B1598" i="75"/>
  <c r="C1599" i="75" s="1"/>
  <c r="A1598" i="75"/>
  <c r="C1597" i="75"/>
  <c r="B1597" i="75"/>
  <c r="A1597" i="75"/>
  <c r="B1596" i="75"/>
  <c r="C1596" i="75" s="1"/>
  <c r="A1596" i="75"/>
  <c r="B1595" i="75"/>
  <c r="A1595" i="75"/>
  <c r="B1594" i="75"/>
  <c r="C1595" i="75" s="1"/>
  <c r="A1594" i="75"/>
  <c r="B1593" i="75"/>
  <c r="C1593" i="75" s="1"/>
  <c r="A1593" i="75"/>
  <c r="B1592" i="75"/>
  <c r="C1592" i="75" s="1"/>
  <c r="A1592" i="75"/>
  <c r="B1591" i="75"/>
  <c r="A1591" i="75"/>
  <c r="B1590" i="75"/>
  <c r="C1590" i="75" s="1"/>
  <c r="A1590" i="75"/>
  <c r="C1589" i="75"/>
  <c r="B1589" i="75"/>
  <c r="A1589" i="75"/>
  <c r="B1588" i="75"/>
  <c r="C1588" i="75" s="1"/>
  <c r="A1588" i="75"/>
  <c r="B1587" i="75"/>
  <c r="A1587" i="75"/>
  <c r="B1586" i="75"/>
  <c r="C1587" i="75" s="1"/>
  <c r="A1586" i="75"/>
  <c r="B1585" i="75"/>
  <c r="C1586" i="75" s="1"/>
  <c r="A1585" i="75"/>
  <c r="B1584" i="75"/>
  <c r="C1584" i="75" s="1"/>
  <c r="A1584" i="75"/>
  <c r="B1583" i="75"/>
  <c r="A1583" i="75"/>
  <c r="B1582" i="75"/>
  <c r="C1583" i="75" s="1"/>
  <c r="A1582" i="75"/>
  <c r="C1581" i="75"/>
  <c r="B1581" i="75"/>
  <c r="A1581" i="75"/>
  <c r="B1580" i="75"/>
  <c r="C1580" i="75" s="1"/>
  <c r="A1580" i="75"/>
  <c r="B1579" i="75"/>
  <c r="A1579" i="75"/>
  <c r="B1578" i="75"/>
  <c r="C1579" i="75" s="1"/>
  <c r="A1578" i="75"/>
  <c r="B1577" i="75"/>
  <c r="C1577" i="75" s="1"/>
  <c r="A1577" i="75"/>
  <c r="B1576" i="75"/>
  <c r="C1576" i="75" s="1"/>
  <c r="A1576" i="75"/>
  <c r="B1575" i="75"/>
  <c r="A1575" i="75"/>
  <c r="B1574" i="75"/>
  <c r="C1574" i="75" s="1"/>
  <c r="A1574" i="75"/>
  <c r="C1573" i="75"/>
  <c r="B1573" i="75"/>
  <c r="A1573" i="75"/>
  <c r="B1572" i="75"/>
  <c r="C1572" i="75" s="1"/>
  <c r="A1572" i="75"/>
  <c r="B1571" i="75"/>
  <c r="A1571" i="75"/>
  <c r="B1570" i="75"/>
  <c r="C1571" i="75" s="1"/>
  <c r="A1570" i="75"/>
  <c r="B1569" i="75"/>
  <c r="C1570" i="75" s="1"/>
  <c r="A1569" i="75"/>
  <c r="B1568" i="75"/>
  <c r="C1568" i="75" s="1"/>
  <c r="A1568" i="75"/>
  <c r="B1567" i="75"/>
  <c r="A1567" i="75"/>
  <c r="B1566" i="75"/>
  <c r="C1567" i="75" s="1"/>
  <c r="A1566" i="75"/>
  <c r="C1565" i="75"/>
  <c r="B1565" i="75"/>
  <c r="A1565" i="75"/>
  <c r="B1564" i="75"/>
  <c r="C1564" i="75" s="1"/>
  <c r="A1564" i="75"/>
  <c r="B1563" i="75"/>
  <c r="A1563" i="75"/>
  <c r="B1562" i="75"/>
  <c r="C1563" i="75" s="1"/>
  <c r="A1562" i="75"/>
  <c r="B1561" i="75"/>
  <c r="C1561" i="75" s="1"/>
  <c r="A1561" i="75"/>
  <c r="B1560" i="75"/>
  <c r="C1560" i="75" s="1"/>
  <c r="A1560" i="75"/>
  <c r="B1559" i="75"/>
  <c r="A1559" i="75"/>
  <c r="B1558" i="75"/>
  <c r="C1558" i="75" s="1"/>
  <c r="A1558" i="75"/>
  <c r="C1557" i="75"/>
  <c r="B1557" i="75"/>
  <c r="A1557" i="75"/>
  <c r="B1556" i="75"/>
  <c r="C1556" i="75" s="1"/>
  <c r="A1556" i="75"/>
  <c r="B1555" i="75"/>
  <c r="A1555" i="75"/>
  <c r="B1554" i="75"/>
  <c r="C1555" i="75" s="1"/>
  <c r="A1554" i="75"/>
  <c r="B1553" i="75"/>
  <c r="C1554" i="75" s="1"/>
  <c r="A1553" i="75"/>
  <c r="B1552" i="75"/>
  <c r="C1552" i="75" s="1"/>
  <c r="A1552" i="75"/>
  <c r="B1551" i="75"/>
  <c r="A1551" i="75"/>
  <c r="B1550" i="75"/>
  <c r="C1551" i="75" s="1"/>
  <c r="A1550" i="75"/>
  <c r="C1549" i="75"/>
  <c r="B1549" i="75"/>
  <c r="A1549" i="75"/>
  <c r="B1548" i="75"/>
  <c r="C1548" i="75" s="1"/>
  <c r="A1548" i="75"/>
  <c r="B1547" i="75"/>
  <c r="A1547" i="75"/>
  <c r="B1546" i="75"/>
  <c r="C1547" i="75" s="1"/>
  <c r="A1546" i="75"/>
  <c r="B1545" i="75"/>
  <c r="C1545" i="75" s="1"/>
  <c r="A1545" i="75"/>
  <c r="B1544" i="75"/>
  <c r="C1544" i="75" s="1"/>
  <c r="A1544" i="75"/>
  <c r="B1543" i="75"/>
  <c r="A1543" i="75"/>
  <c r="B1542" i="75"/>
  <c r="C1542" i="75" s="1"/>
  <c r="A1542" i="75"/>
  <c r="C1541" i="75"/>
  <c r="B1541" i="75"/>
  <c r="A1541" i="75"/>
  <c r="B1540" i="75"/>
  <c r="C1540" i="75" s="1"/>
  <c r="A1540" i="75"/>
  <c r="B1539" i="75"/>
  <c r="A1539" i="75"/>
  <c r="B1538" i="75"/>
  <c r="C1539" i="75" s="1"/>
  <c r="A1538" i="75"/>
  <c r="B1537" i="75"/>
  <c r="C1538" i="75" s="1"/>
  <c r="A1537" i="75"/>
  <c r="B1536" i="75"/>
  <c r="C1536" i="75" s="1"/>
  <c r="A1536" i="75"/>
  <c r="B1535" i="75"/>
  <c r="A1535" i="75"/>
  <c r="B1534" i="75"/>
  <c r="C1535" i="75" s="1"/>
  <c r="A1534" i="75"/>
  <c r="C1533" i="75"/>
  <c r="B1533" i="75"/>
  <c r="A1533" i="75"/>
  <c r="B1532" i="75"/>
  <c r="C1532" i="75" s="1"/>
  <c r="A1532" i="75"/>
  <c r="B1531" i="75"/>
  <c r="A1531" i="75"/>
  <c r="B1530" i="75"/>
  <c r="C1531" i="75" s="1"/>
  <c r="A1530" i="75"/>
  <c r="B1529" i="75"/>
  <c r="C1529" i="75" s="1"/>
  <c r="A1529" i="75"/>
  <c r="B1528" i="75"/>
  <c r="C1528" i="75" s="1"/>
  <c r="A1528" i="75"/>
  <c r="B1527" i="75"/>
  <c r="A1527" i="75"/>
  <c r="B1526" i="75"/>
  <c r="C1526" i="75" s="1"/>
  <c r="A1526" i="75"/>
  <c r="C1525" i="75"/>
  <c r="B1525" i="75"/>
  <c r="A1525" i="75"/>
  <c r="B1524" i="75"/>
  <c r="C1524" i="75" s="1"/>
  <c r="A1524" i="75"/>
  <c r="B1523" i="75"/>
  <c r="A1523" i="75"/>
  <c r="B1522" i="75"/>
  <c r="C1523" i="75" s="1"/>
  <c r="A1522" i="75"/>
  <c r="B1521" i="75"/>
  <c r="C1522" i="75" s="1"/>
  <c r="A1521" i="75"/>
  <c r="B1520" i="75"/>
  <c r="C1520" i="75" s="1"/>
  <c r="A1520" i="75"/>
  <c r="B1519" i="75"/>
  <c r="A1519" i="75"/>
  <c r="B1518" i="75"/>
  <c r="C1519" i="75" s="1"/>
  <c r="A1518" i="75"/>
  <c r="C1517" i="75"/>
  <c r="B1517" i="75"/>
  <c r="A1517" i="75"/>
  <c r="B1516" i="75"/>
  <c r="C1516" i="75" s="1"/>
  <c r="A1516" i="75"/>
  <c r="B1515" i="75"/>
  <c r="A1515" i="75"/>
  <c r="B1514" i="75"/>
  <c r="C1515" i="75" s="1"/>
  <c r="A1514" i="75"/>
  <c r="B1513" i="75"/>
  <c r="C1513" i="75" s="1"/>
  <c r="A1513" i="75"/>
  <c r="B1512" i="75"/>
  <c r="C1512" i="75" s="1"/>
  <c r="A1512" i="75"/>
  <c r="B1511" i="75"/>
  <c r="A1511" i="75"/>
  <c r="B1510" i="75"/>
  <c r="C1510" i="75" s="1"/>
  <c r="A1510" i="75"/>
  <c r="C1509" i="75"/>
  <c r="B1509" i="75"/>
  <c r="A1509" i="75"/>
  <c r="B1508" i="75"/>
  <c r="C1508" i="75" s="1"/>
  <c r="A1508" i="75"/>
  <c r="B1507" i="75"/>
  <c r="A1507" i="75"/>
  <c r="B1506" i="75"/>
  <c r="C1507" i="75" s="1"/>
  <c r="A1506" i="75"/>
  <c r="B1505" i="75"/>
  <c r="C1506" i="75" s="1"/>
  <c r="A1505" i="75"/>
  <c r="B1504" i="75"/>
  <c r="C1504" i="75" s="1"/>
  <c r="A1504" i="75"/>
  <c r="B1503" i="75"/>
  <c r="A1503" i="75"/>
  <c r="B1502" i="75"/>
  <c r="C1503" i="75" s="1"/>
  <c r="A1502" i="75"/>
  <c r="C1501" i="75"/>
  <c r="B1501" i="75"/>
  <c r="A1501" i="75"/>
  <c r="B1500" i="75"/>
  <c r="C1500" i="75" s="1"/>
  <c r="A1500" i="75"/>
  <c r="B1499" i="75"/>
  <c r="A1499" i="75"/>
  <c r="B1498" i="75"/>
  <c r="C1499" i="75" s="1"/>
  <c r="A1498" i="75"/>
  <c r="B1497" i="75"/>
  <c r="C1497" i="75" s="1"/>
  <c r="A1497" i="75"/>
  <c r="B1496" i="75"/>
  <c r="C1496" i="75" s="1"/>
  <c r="A1496" i="75"/>
  <c r="B1495" i="75"/>
  <c r="A1495" i="75"/>
  <c r="B1494" i="75"/>
  <c r="C1494" i="75" s="1"/>
  <c r="A1494" i="75"/>
  <c r="C1493" i="75"/>
  <c r="B1493" i="75"/>
  <c r="A1493" i="75"/>
  <c r="B1492" i="75"/>
  <c r="C1492" i="75" s="1"/>
  <c r="A1492" i="75"/>
  <c r="B1491" i="75"/>
  <c r="A1491" i="75"/>
  <c r="B1490" i="75"/>
  <c r="C1491" i="75" s="1"/>
  <c r="A1490" i="75"/>
  <c r="B1489" i="75"/>
  <c r="C1490" i="75" s="1"/>
  <c r="A1489" i="75"/>
  <c r="B1488" i="75"/>
  <c r="C1488" i="75" s="1"/>
  <c r="A1488" i="75"/>
  <c r="B1487" i="75"/>
  <c r="A1487" i="75"/>
  <c r="B1486" i="75"/>
  <c r="C1487" i="75" s="1"/>
  <c r="A1486" i="75"/>
  <c r="C1485" i="75"/>
  <c r="B1485" i="75"/>
  <c r="A1485" i="75"/>
  <c r="B1484" i="75"/>
  <c r="C1484" i="75" s="1"/>
  <c r="A1484" i="75"/>
  <c r="B1483" i="75"/>
  <c r="A1483" i="75"/>
  <c r="B1482" i="75"/>
  <c r="C1483" i="75" s="1"/>
  <c r="A1482" i="75"/>
  <c r="B1481" i="75"/>
  <c r="C1481" i="75" s="1"/>
  <c r="A1481" i="75"/>
  <c r="B1480" i="75"/>
  <c r="C1480" i="75" s="1"/>
  <c r="A1480" i="75"/>
  <c r="B1479" i="75"/>
  <c r="A1479" i="75"/>
  <c r="B1478" i="75"/>
  <c r="C1478" i="75" s="1"/>
  <c r="A1478" i="75"/>
  <c r="C1477" i="75"/>
  <c r="B1477" i="75"/>
  <c r="A1477" i="75"/>
  <c r="B1476" i="75"/>
  <c r="C1476" i="75" s="1"/>
  <c r="A1476" i="75"/>
  <c r="B1475" i="75"/>
  <c r="A1475" i="75"/>
  <c r="B1474" i="75"/>
  <c r="C1475" i="75" s="1"/>
  <c r="A1474" i="75"/>
  <c r="B1473" i="75"/>
  <c r="C1474" i="75" s="1"/>
  <c r="A1473" i="75"/>
  <c r="B1472" i="75"/>
  <c r="C1472" i="75" s="1"/>
  <c r="A1472" i="75"/>
  <c r="B1471" i="75"/>
  <c r="A1471" i="75"/>
  <c r="B1470" i="75"/>
  <c r="C1471" i="75" s="1"/>
  <c r="A1470" i="75"/>
  <c r="C1469" i="75"/>
  <c r="B1469" i="75"/>
  <c r="A1469" i="75"/>
  <c r="B1468" i="75"/>
  <c r="C1468" i="75" s="1"/>
  <c r="A1468" i="75"/>
  <c r="B1467" i="75"/>
  <c r="A1467" i="75"/>
  <c r="B1466" i="75"/>
  <c r="C1467" i="75" s="1"/>
  <c r="A1466" i="75"/>
  <c r="B1465" i="75"/>
  <c r="C1465" i="75" s="1"/>
  <c r="A1465" i="75"/>
  <c r="B1464" i="75"/>
  <c r="C1464" i="75" s="1"/>
  <c r="A1464" i="75"/>
  <c r="B1463" i="75"/>
  <c r="A1463" i="75"/>
  <c r="B1462" i="75"/>
  <c r="C1462" i="75" s="1"/>
  <c r="A1462" i="75"/>
  <c r="C1461" i="75"/>
  <c r="B1461" i="75"/>
  <c r="A1461" i="75"/>
  <c r="B1460" i="75"/>
  <c r="C1460" i="75" s="1"/>
  <c r="A1460" i="75"/>
  <c r="B1459" i="75"/>
  <c r="A1459" i="75"/>
  <c r="B1458" i="75"/>
  <c r="C1459" i="75" s="1"/>
  <c r="A1458" i="75"/>
  <c r="B1457" i="75"/>
  <c r="C1458" i="75" s="1"/>
  <c r="A1457" i="75"/>
  <c r="B1456" i="75"/>
  <c r="C1456" i="75" s="1"/>
  <c r="A1456" i="75"/>
  <c r="B1455" i="75"/>
  <c r="A1455" i="75"/>
  <c r="B1454" i="75"/>
  <c r="C1455" i="75" s="1"/>
  <c r="A1454" i="75"/>
  <c r="C1453" i="75"/>
  <c r="B1453" i="75"/>
  <c r="A1453" i="75"/>
  <c r="B1452" i="75"/>
  <c r="C1452" i="75" s="1"/>
  <c r="A1452" i="75"/>
  <c r="B1451" i="75"/>
  <c r="A1451" i="75"/>
  <c r="B1450" i="75"/>
  <c r="C1451" i="75" s="1"/>
  <c r="A1450" i="75"/>
  <c r="B1449" i="75"/>
  <c r="C1449" i="75" s="1"/>
  <c r="A1449" i="75"/>
  <c r="B1448" i="75"/>
  <c r="C1448" i="75" s="1"/>
  <c r="A1448" i="75"/>
  <c r="B1447" i="75"/>
  <c r="A1447" i="75"/>
  <c r="B1446" i="75"/>
  <c r="C1446" i="75" s="1"/>
  <c r="A1446" i="75"/>
  <c r="C1445" i="75"/>
  <c r="B1445" i="75"/>
  <c r="A1445" i="75"/>
  <c r="B1444" i="75"/>
  <c r="C1444" i="75" s="1"/>
  <c r="A1444" i="75"/>
  <c r="B1443" i="75"/>
  <c r="A1443" i="75"/>
  <c r="B1442" i="75"/>
  <c r="C1443" i="75" s="1"/>
  <c r="A1442" i="75"/>
  <c r="B1441" i="75"/>
  <c r="C1442" i="75" s="1"/>
  <c r="A1441" i="75"/>
  <c r="B1440" i="75"/>
  <c r="C1440" i="75" s="1"/>
  <c r="A1440" i="75"/>
  <c r="B1439" i="75"/>
  <c r="A1439" i="75"/>
  <c r="B1438" i="75"/>
  <c r="C1439" i="75" s="1"/>
  <c r="A1438" i="75"/>
  <c r="C1437" i="75"/>
  <c r="B1437" i="75"/>
  <c r="A1437" i="75"/>
  <c r="B1436" i="75"/>
  <c r="C1436" i="75" s="1"/>
  <c r="A1436" i="75"/>
  <c r="B1435" i="75"/>
  <c r="A1435" i="75"/>
  <c r="B1434" i="75"/>
  <c r="C1435" i="75" s="1"/>
  <c r="A1434" i="75"/>
  <c r="B1433" i="75"/>
  <c r="C1433" i="75" s="1"/>
  <c r="A1433" i="75"/>
  <c r="B1432" i="75"/>
  <c r="C1432" i="75" s="1"/>
  <c r="A1432" i="75"/>
  <c r="B1431" i="75"/>
  <c r="A1431" i="75"/>
  <c r="B1430" i="75"/>
  <c r="C1430" i="75" s="1"/>
  <c r="A1430" i="75"/>
  <c r="C1429" i="75"/>
  <c r="B1429" i="75"/>
  <c r="A1429" i="75"/>
  <c r="B1428" i="75"/>
  <c r="C1428" i="75" s="1"/>
  <c r="A1428" i="75"/>
  <c r="B1427" i="75"/>
  <c r="A1427" i="75"/>
  <c r="B1426" i="75"/>
  <c r="C1427" i="75" s="1"/>
  <c r="A1426" i="75"/>
  <c r="B1425" i="75"/>
  <c r="C1426" i="75" s="1"/>
  <c r="A1425" i="75"/>
  <c r="B1424" i="75"/>
  <c r="C1424" i="75" s="1"/>
  <c r="A1424" i="75"/>
  <c r="B1423" i="75"/>
  <c r="A1423" i="75"/>
  <c r="B1422" i="75"/>
  <c r="C1423" i="75" s="1"/>
  <c r="A1422" i="75"/>
  <c r="C1421" i="75"/>
  <c r="B1421" i="75"/>
  <c r="A1421" i="75"/>
  <c r="B1420" i="75"/>
  <c r="C1420" i="75" s="1"/>
  <c r="A1420" i="75"/>
  <c r="B1419" i="75"/>
  <c r="A1419" i="75"/>
  <c r="B1418" i="75"/>
  <c r="C1419" i="75" s="1"/>
  <c r="A1418" i="75"/>
  <c r="B1417" i="75"/>
  <c r="C1417" i="75" s="1"/>
  <c r="A1417" i="75"/>
  <c r="B1416" i="75"/>
  <c r="C1416" i="75" s="1"/>
  <c r="A1416" i="75"/>
  <c r="B1415" i="75"/>
  <c r="A1415" i="75"/>
  <c r="B1414" i="75"/>
  <c r="C1414" i="75" s="1"/>
  <c r="A1414" i="75"/>
  <c r="C1413" i="75"/>
  <c r="B1413" i="75"/>
  <c r="A1413" i="75"/>
  <c r="B1412" i="75"/>
  <c r="C1412" i="75" s="1"/>
  <c r="A1412" i="75"/>
  <c r="B1411" i="75"/>
  <c r="A1411" i="75"/>
  <c r="B1410" i="75"/>
  <c r="C1411" i="75" s="1"/>
  <c r="A1410" i="75"/>
  <c r="B1409" i="75"/>
  <c r="C1410" i="75" s="1"/>
  <c r="A1409" i="75"/>
  <c r="B1408" i="75"/>
  <c r="C1408" i="75" s="1"/>
  <c r="A1408" i="75"/>
  <c r="B1407" i="75"/>
  <c r="A1407" i="75"/>
  <c r="B1406" i="75"/>
  <c r="C1407" i="75" s="1"/>
  <c r="A1406" i="75"/>
  <c r="C1405" i="75"/>
  <c r="B1405" i="75"/>
  <c r="A1405" i="75"/>
  <c r="B1404" i="75"/>
  <c r="C1404" i="75" s="1"/>
  <c r="A1404" i="75"/>
  <c r="B1403" i="75"/>
  <c r="A1403" i="75"/>
  <c r="B1402" i="75"/>
  <c r="C1403" i="75" s="1"/>
  <c r="A1402" i="75"/>
  <c r="B1401" i="75"/>
  <c r="C1401" i="75" s="1"/>
  <c r="A1401" i="75"/>
  <c r="B1400" i="75"/>
  <c r="C1400" i="75" s="1"/>
  <c r="A1400" i="75"/>
  <c r="B1399" i="75"/>
  <c r="A1399" i="75"/>
  <c r="B1398" i="75"/>
  <c r="C1398" i="75" s="1"/>
  <c r="A1398" i="75"/>
  <c r="C1397" i="75"/>
  <c r="B1397" i="75"/>
  <c r="A1397" i="75"/>
  <c r="B1396" i="75"/>
  <c r="C1396" i="75" s="1"/>
  <c r="A1396" i="75"/>
  <c r="B1395" i="75"/>
  <c r="A1395" i="75"/>
  <c r="B1394" i="75"/>
  <c r="C1395" i="75" s="1"/>
  <c r="A1394" i="75"/>
  <c r="B1393" i="75"/>
  <c r="C1394" i="75" s="1"/>
  <c r="A1393" i="75"/>
  <c r="B1392" i="75"/>
  <c r="C1392" i="75" s="1"/>
  <c r="A1392" i="75"/>
  <c r="B1391" i="75"/>
  <c r="A1391" i="75"/>
  <c r="B1390" i="75"/>
  <c r="C1391" i="75" s="1"/>
  <c r="A1390" i="75"/>
  <c r="C1389" i="75"/>
  <c r="B1389" i="75"/>
  <c r="A1389" i="75"/>
  <c r="B1388" i="75"/>
  <c r="C1388" i="75" s="1"/>
  <c r="A1388" i="75"/>
  <c r="B1387" i="75"/>
  <c r="A1387" i="75"/>
  <c r="B1386" i="75"/>
  <c r="C1387" i="75" s="1"/>
  <c r="A1386" i="75"/>
  <c r="B1385" i="75"/>
  <c r="C1385" i="75" s="1"/>
  <c r="A1385" i="75"/>
  <c r="B1384" i="75"/>
  <c r="C1384" i="75" s="1"/>
  <c r="A1384" i="75"/>
  <c r="B1383" i="75"/>
  <c r="A1383" i="75"/>
  <c r="B1382" i="75"/>
  <c r="C1382" i="75" s="1"/>
  <c r="A1382" i="75"/>
  <c r="C1381" i="75"/>
  <c r="B1381" i="75"/>
  <c r="A1381" i="75"/>
  <c r="B1380" i="75"/>
  <c r="C1380" i="75" s="1"/>
  <c r="A1380" i="75"/>
  <c r="B1379" i="75"/>
  <c r="A1379" i="75"/>
  <c r="B1378" i="75"/>
  <c r="C1379" i="75" s="1"/>
  <c r="A1378" i="75"/>
  <c r="B1377" i="75"/>
  <c r="C1378" i="75" s="1"/>
  <c r="A1377" i="75"/>
  <c r="B1376" i="75"/>
  <c r="C1376" i="75" s="1"/>
  <c r="A1376" i="75"/>
  <c r="B1375" i="75"/>
  <c r="A1375" i="75"/>
  <c r="B1374" i="75"/>
  <c r="C1375" i="75" s="1"/>
  <c r="A1374" i="75"/>
  <c r="C1373" i="75"/>
  <c r="B1373" i="75"/>
  <c r="A1373" i="75"/>
  <c r="B1372" i="75"/>
  <c r="C1372" i="75" s="1"/>
  <c r="A1372" i="75"/>
  <c r="B1371" i="75"/>
  <c r="A1371" i="75"/>
  <c r="B1370" i="75"/>
  <c r="C1371" i="75" s="1"/>
  <c r="A1370" i="75"/>
  <c r="B1369" i="75"/>
  <c r="C1369" i="75" s="1"/>
  <c r="A1369" i="75"/>
  <c r="B1368" i="75"/>
  <c r="C1368" i="75" s="1"/>
  <c r="A1368" i="75"/>
  <c r="B1367" i="75"/>
  <c r="A1367" i="75"/>
  <c r="B1366" i="75"/>
  <c r="C1366" i="75" s="1"/>
  <c r="A1366" i="75"/>
  <c r="C1365" i="75"/>
  <c r="B1365" i="75"/>
  <c r="A1365" i="75"/>
  <c r="B1364" i="75"/>
  <c r="C1364" i="75" s="1"/>
  <c r="A1364" i="75"/>
  <c r="B1363" i="75"/>
  <c r="A1363" i="75"/>
  <c r="B1362" i="75"/>
  <c r="C1363" i="75" s="1"/>
  <c r="A1362" i="75"/>
  <c r="B1361" i="75"/>
  <c r="C1362" i="75" s="1"/>
  <c r="A1361" i="75"/>
  <c r="B1360" i="75"/>
  <c r="C1360" i="75" s="1"/>
  <c r="A1360" i="75"/>
  <c r="B1359" i="75"/>
  <c r="A1359" i="75"/>
  <c r="B1358" i="75"/>
  <c r="C1359" i="75" s="1"/>
  <c r="A1358" i="75"/>
  <c r="C1357" i="75"/>
  <c r="B1357" i="75"/>
  <c r="A1357" i="75"/>
  <c r="B1356" i="75"/>
  <c r="C1356" i="75" s="1"/>
  <c r="A1356" i="75"/>
  <c r="B1355" i="75"/>
  <c r="A1355" i="75"/>
  <c r="B1354" i="75"/>
  <c r="C1355" i="75" s="1"/>
  <c r="A1354" i="75"/>
  <c r="B1353" i="75"/>
  <c r="C1353" i="75" s="1"/>
  <c r="A1353" i="75"/>
  <c r="B1352" i="75"/>
  <c r="C1352" i="75" s="1"/>
  <c r="A1352" i="75"/>
  <c r="B1351" i="75"/>
  <c r="A1351" i="75"/>
  <c r="B1350" i="75"/>
  <c r="C1350" i="75" s="1"/>
  <c r="A1350" i="75"/>
  <c r="C1349" i="75"/>
  <c r="B1349" i="75"/>
  <c r="A1349" i="75"/>
  <c r="B1348" i="75"/>
  <c r="C1348" i="75" s="1"/>
  <c r="A1348" i="75"/>
  <c r="B1347" i="75"/>
  <c r="A1347" i="75"/>
  <c r="B1346" i="75"/>
  <c r="C1347" i="75" s="1"/>
  <c r="A1346" i="75"/>
  <c r="B1345" i="75"/>
  <c r="C1346" i="75" s="1"/>
  <c r="A1345" i="75"/>
  <c r="B1344" i="75"/>
  <c r="C1344" i="75" s="1"/>
  <c r="A1344" i="75"/>
  <c r="B1343" i="75"/>
  <c r="A1343" i="75"/>
  <c r="B1342" i="75"/>
  <c r="C1343" i="75" s="1"/>
  <c r="A1342" i="75"/>
  <c r="C1341" i="75"/>
  <c r="B1341" i="75"/>
  <c r="A1341" i="75"/>
  <c r="B1340" i="75"/>
  <c r="C1340" i="75" s="1"/>
  <c r="A1340" i="75"/>
  <c r="B1339" i="75"/>
  <c r="A1339" i="75"/>
  <c r="B1338" i="75"/>
  <c r="C1339" i="75" s="1"/>
  <c r="A1338" i="75"/>
  <c r="B1337" i="75"/>
  <c r="C1337" i="75" s="1"/>
  <c r="A1337" i="75"/>
  <c r="B1336" i="75"/>
  <c r="C1336" i="75" s="1"/>
  <c r="A1336" i="75"/>
  <c r="B1335" i="75"/>
  <c r="A1335" i="75"/>
  <c r="B1334" i="75"/>
  <c r="C1334" i="75" s="1"/>
  <c r="A1334" i="75"/>
  <c r="C1333" i="75"/>
  <c r="B1333" i="75"/>
  <c r="A1333" i="75"/>
  <c r="B1332" i="75"/>
  <c r="C1332" i="75" s="1"/>
  <c r="A1332" i="75"/>
  <c r="B1331" i="75"/>
  <c r="A1331" i="75"/>
  <c r="B1330" i="75"/>
  <c r="C1331" i="75" s="1"/>
  <c r="A1330" i="75"/>
  <c r="B1329" i="75"/>
  <c r="C1330" i="75" s="1"/>
  <c r="A1329" i="75"/>
  <c r="B1328" i="75"/>
  <c r="C1328" i="75" s="1"/>
  <c r="A1328" i="75"/>
  <c r="B1327" i="75"/>
  <c r="A1327" i="75"/>
  <c r="B1326" i="75"/>
  <c r="C1327" i="75" s="1"/>
  <c r="A1326" i="75"/>
  <c r="C1325" i="75"/>
  <c r="B1325" i="75"/>
  <c r="A1325" i="75"/>
  <c r="B1324" i="75"/>
  <c r="C1324" i="75" s="1"/>
  <c r="A1324" i="75"/>
  <c r="B1323" i="75"/>
  <c r="A1323" i="75"/>
  <c r="B1322" i="75"/>
  <c r="C1323" i="75" s="1"/>
  <c r="A1322" i="75"/>
  <c r="B1321" i="75"/>
  <c r="C1321" i="75" s="1"/>
  <c r="A1321" i="75"/>
  <c r="B1320" i="75"/>
  <c r="C1320" i="75" s="1"/>
  <c r="A1320" i="75"/>
  <c r="B1319" i="75"/>
  <c r="A1319" i="75"/>
  <c r="B1318" i="75"/>
  <c r="C1318" i="75" s="1"/>
  <c r="A1318" i="75"/>
  <c r="B1317" i="75"/>
  <c r="A1317" i="75"/>
  <c r="B1316" i="75"/>
  <c r="C1317" i="75" s="1"/>
  <c r="A1316" i="75"/>
  <c r="B1315" i="75"/>
  <c r="A1315" i="75"/>
  <c r="B1314" i="75"/>
  <c r="C1314" i="75" s="1"/>
  <c r="A1314" i="75"/>
  <c r="B1313" i="75"/>
  <c r="A1313" i="75"/>
  <c r="B1312" i="75"/>
  <c r="C1313" i="75" s="1"/>
  <c r="A1312" i="75"/>
  <c r="B1311" i="75"/>
  <c r="A1311" i="75"/>
  <c r="B1310" i="75"/>
  <c r="C1310" i="75" s="1"/>
  <c r="A1310" i="75"/>
  <c r="B1309" i="75"/>
  <c r="A1309" i="75"/>
  <c r="B1308" i="75"/>
  <c r="C1309" i="75" s="1"/>
  <c r="A1308" i="75"/>
  <c r="B1307" i="75"/>
  <c r="A1307" i="75"/>
  <c r="B1306" i="75"/>
  <c r="C1306" i="75" s="1"/>
  <c r="A1306" i="75"/>
  <c r="B1305" i="75"/>
  <c r="A1305" i="75"/>
  <c r="B1304" i="75"/>
  <c r="C1305" i="75" s="1"/>
  <c r="A1304" i="75"/>
  <c r="B1303" i="75"/>
  <c r="A1303" i="75"/>
  <c r="B1302" i="75"/>
  <c r="C1302" i="75" s="1"/>
  <c r="A1302" i="75"/>
  <c r="B1301" i="75"/>
  <c r="A1301" i="75"/>
  <c r="B1300" i="75"/>
  <c r="C1301" i="75" s="1"/>
  <c r="A1300" i="75"/>
  <c r="B1299" i="75"/>
  <c r="A1299" i="75"/>
  <c r="B1298" i="75"/>
  <c r="C1298" i="75" s="1"/>
  <c r="A1298" i="75"/>
  <c r="B1297" i="75"/>
  <c r="A1297" i="75"/>
  <c r="B1296" i="75"/>
  <c r="C1297" i="75" s="1"/>
  <c r="A1296" i="75"/>
  <c r="B1295" i="75"/>
  <c r="A1295" i="75"/>
  <c r="B1294" i="75"/>
  <c r="C1294" i="75" s="1"/>
  <c r="A1294" i="75"/>
  <c r="B1293" i="75"/>
  <c r="A1293" i="75"/>
  <c r="B1292" i="75"/>
  <c r="C1293" i="75" s="1"/>
  <c r="A1292" i="75"/>
  <c r="B1291" i="75"/>
  <c r="A1291" i="75"/>
  <c r="B1290" i="75"/>
  <c r="C1290" i="75" s="1"/>
  <c r="A1290" i="75"/>
  <c r="B1289" i="75"/>
  <c r="A1289" i="75"/>
  <c r="B1288" i="75"/>
  <c r="C1289" i="75" s="1"/>
  <c r="A1288" i="75"/>
  <c r="B1287" i="75"/>
  <c r="A1287" i="75"/>
  <c r="B1286" i="75"/>
  <c r="C1286" i="75" s="1"/>
  <c r="A1286" i="75"/>
  <c r="B1285" i="75"/>
  <c r="A1285" i="75"/>
  <c r="B1284" i="75"/>
  <c r="C1285" i="75" s="1"/>
  <c r="A1284" i="75"/>
  <c r="B1283" i="75"/>
  <c r="A1283" i="75"/>
  <c r="B1282" i="75"/>
  <c r="C1282" i="75" s="1"/>
  <c r="A1282" i="75"/>
  <c r="B1281" i="75"/>
  <c r="A1281" i="75"/>
  <c r="B1280" i="75"/>
  <c r="C1281" i="75" s="1"/>
  <c r="A1280" i="75"/>
  <c r="B1279" i="75"/>
  <c r="A1279" i="75"/>
  <c r="B1278" i="75"/>
  <c r="C1278" i="75" s="1"/>
  <c r="A1278" i="75"/>
  <c r="B1277" i="75"/>
  <c r="A1277" i="75"/>
  <c r="B1276" i="75"/>
  <c r="C1277" i="75" s="1"/>
  <c r="A1276" i="75"/>
  <c r="B1275" i="75"/>
  <c r="A1275" i="75"/>
  <c r="B1274" i="75"/>
  <c r="C1274" i="75" s="1"/>
  <c r="A1274" i="75"/>
  <c r="B1273" i="75"/>
  <c r="A1273" i="75"/>
  <c r="B1272" i="75"/>
  <c r="C1273" i="75" s="1"/>
  <c r="A1272" i="75"/>
  <c r="B1271" i="75"/>
  <c r="A1271" i="75"/>
  <c r="B1270" i="75"/>
  <c r="C1270" i="75" s="1"/>
  <c r="A1270" i="75"/>
  <c r="B1269" i="75"/>
  <c r="A1269" i="75"/>
  <c r="B1268" i="75"/>
  <c r="C1269" i="75" s="1"/>
  <c r="A1268" i="75"/>
  <c r="B1267" i="75"/>
  <c r="A1267" i="75"/>
  <c r="B1266" i="75"/>
  <c r="C1266" i="75" s="1"/>
  <c r="A1266" i="75"/>
  <c r="B1265" i="75"/>
  <c r="A1265" i="75"/>
  <c r="B1264" i="75"/>
  <c r="C1265" i="75" s="1"/>
  <c r="A1264" i="75"/>
  <c r="B1263" i="75"/>
  <c r="A1263" i="75"/>
  <c r="B1262" i="75"/>
  <c r="C1262" i="75" s="1"/>
  <c r="A1262" i="75"/>
  <c r="B1261" i="75"/>
  <c r="A1261" i="75"/>
  <c r="B1260" i="75"/>
  <c r="C1261" i="75" s="1"/>
  <c r="A1260" i="75"/>
  <c r="B1259" i="75"/>
  <c r="A1259" i="75"/>
  <c r="B1258" i="75"/>
  <c r="C1258" i="75" s="1"/>
  <c r="A1258" i="75"/>
  <c r="B1257" i="75"/>
  <c r="A1257" i="75"/>
  <c r="B1256" i="75"/>
  <c r="C1257" i="75" s="1"/>
  <c r="A1256" i="75"/>
  <c r="B1255" i="75"/>
  <c r="A1255" i="75"/>
  <c r="B1254" i="75"/>
  <c r="C1254" i="75" s="1"/>
  <c r="A1254" i="75"/>
  <c r="B1253" i="75"/>
  <c r="A1253" i="75"/>
  <c r="B1252" i="75"/>
  <c r="C1253" i="75" s="1"/>
  <c r="A1252" i="75"/>
  <c r="B1251" i="75"/>
  <c r="A1251" i="75"/>
  <c r="B1250" i="75"/>
  <c r="C1250" i="75" s="1"/>
  <c r="A1250" i="75"/>
  <c r="B1249" i="75"/>
  <c r="A1249" i="75"/>
  <c r="B1248" i="75"/>
  <c r="C1249" i="75" s="1"/>
  <c r="A1248" i="75"/>
  <c r="B1247" i="75"/>
  <c r="A1247" i="75"/>
  <c r="B1246" i="75"/>
  <c r="C1246" i="75" s="1"/>
  <c r="A1246" i="75"/>
  <c r="B1245" i="75"/>
  <c r="A1245" i="75"/>
  <c r="B1244" i="75"/>
  <c r="C1245" i="75" s="1"/>
  <c r="A1244" i="75"/>
  <c r="B1243" i="75"/>
  <c r="A1243" i="75"/>
  <c r="B1242" i="75"/>
  <c r="C1242" i="75" s="1"/>
  <c r="A1242" i="75"/>
  <c r="B1241" i="75"/>
  <c r="A1241" i="75"/>
  <c r="B1240" i="75"/>
  <c r="C1241" i="75" s="1"/>
  <c r="A1240" i="75"/>
  <c r="B1239" i="75"/>
  <c r="A1239" i="75"/>
  <c r="B1238" i="75"/>
  <c r="C1238" i="75" s="1"/>
  <c r="A1238" i="75"/>
  <c r="B1237" i="75"/>
  <c r="A1237" i="75"/>
  <c r="B1236" i="75"/>
  <c r="C1237" i="75" s="1"/>
  <c r="A1236" i="75"/>
  <c r="B1235" i="75"/>
  <c r="A1235" i="75"/>
  <c r="B1234" i="75"/>
  <c r="C1234" i="75" s="1"/>
  <c r="A1234" i="75"/>
  <c r="B1233" i="75"/>
  <c r="A1233" i="75"/>
  <c r="B1232" i="75"/>
  <c r="C1233" i="75" s="1"/>
  <c r="A1232" i="75"/>
  <c r="B1231" i="75"/>
  <c r="A1231" i="75"/>
  <c r="B1230" i="75"/>
  <c r="C1230" i="75" s="1"/>
  <c r="A1230" i="75"/>
  <c r="B1229" i="75"/>
  <c r="A1229" i="75"/>
  <c r="B1228" i="75"/>
  <c r="C1229" i="75" s="1"/>
  <c r="A1228" i="75"/>
  <c r="B1227" i="75"/>
  <c r="A1227" i="75"/>
  <c r="B1226" i="75"/>
  <c r="C1226" i="75" s="1"/>
  <c r="A1226" i="75"/>
  <c r="B1225" i="75"/>
  <c r="A1225" i="75"/>
  <c r="B1224" i="75"/>
  <c r="C1225" i="75" s="1"/>
  <c r="A1224" i="75"/>
  <c r="B1223" i="75"/>
  <c r="A1223" i="75"/>
  <c r="B1222" i="75"/>
  <c r="C1222" i="75" s="1"/>
  <c r="A1222" i="75"/>
  <c r="B1221" i="75"/>
  <c r="A1221" i="75"/>
  <c r="B1220" i="75"/>
  <c r="C1221" i="75" s="1"/>
  <c r="A1220" i="75"/>
  <c r="B1219" i="75"/>
  <c r="A1219" i="75"/>
  <c r="B1218" i="75"/>
  <c r="C1218" i="75" s="1"/>
  <c r="A1218" i="75"/>
  <c r="B1217" i="75"/>
  <c r="A1217" i="75"/>
  <c r="B1216" i="75"/>
  <c r="C1217" i="75" s="1"/>
  <c r="A1216" i="75"/>
  <c r="B1215" i="75"/>
  <c r="A1215" i="75"/>
  <c r="B1214" i="75"/>
  <c r="C1214" i="75" s="1"/>
  <c r="A1214" i="75"/>
  <c r="B1213" i="75"/>
  <c r="A1213" i="75"/>
  <c r="B1212" i="75"/>
  <c r="C1213" i="75" s="1"/>
  <c r="A1212" i="75"/>
  <c r="B1211" i="75"/>
  <c r="A1211" i="75"/>
  <c r="B1210" i="75"/>
  <c r="C1210" i="75" s="1"/>
  <c r="A1210" i="75"/>
  <c r="B1209" i="75"/>
  <c r="A1209" i="75"/>
  <c r="B1208" i="75"/>
  <c r="C1209" i="75" s="1"/>
  <c r="A1208" i="75"/>
  <c r="B1207" i="75"/>
  <c r="A1207" i="75"/>
  <c r="B1206" i="75"/>
  <c r="C1206" i="75" s="1"/>
  <c r="A1206" i="75"/>
  <c r="B1205" i="75"/>
  <c r="A1205" i="75"/>
  <c r="B1204" i="75"/>
  <c r="C1205" i="75" s="1"/>
  <c r="A1204" i="75"/>
  <c r="B1203" i="75"/>
  <c r="A1203" i="75"/>
  <c r="B1202" i="75"/>
  <c r="C1202" i="75" s="1"/>
  <c r="A1202" i="75"/>
  <c r="B1201" i="75"/>
  <c r="A1201" i="75"/>
  <c r="B1200" i="75"/>
  <c r="C1201" i="75" s="1"/>
  <c r="A1200" i="75"/>
  <c r="B1199" i="75"/>
  <c r="A1199" i="75"/>
  <c r="B1198" i="75"/>
  <c r="C1198" i="75" s="1"/>
  <c r="A1198" i="75"/>
  <c r="B1197" i="75"/>
  <c r="A1197" i="75"/>
  <c r="B1196" i="75"/>
  <c r="C1197" i="75" s="1"/>
  <c r="A1196" i="75"/>
  <c r="B1195" i="75"/>
  <c r="A1195" i="75"/>
  <c r="B1194" i="75"/>
  <c r="C1194" i="75" s="1"/>
  <c r="A1194" i="75"/>
  <c r="B1193" i="75"/>
  <c r="A1193" i="75"/>
  <c r="B1192" i="75"/>
  <c r="C1193" i="75" s="1"/>
  <c r="A1192" i="75"/>
  <c r="B1191" i="75"/>
  <c r="A1191" i="75"/>
  <c r="B1190" i="75"/>
  <c r="C1190" i="75" s="1"/>
  <c r="A1190" i="75"/>
  <c r="B1189" i="75"/>
  <c r="A1189" i="75"/>
  <c r="B1188" i="75"/>
  <c r="C1189" i="75" s="1"/>
  <c r="A1188" i="75"/>
  <c r="B1187" i="75"/>
  <c r="A1187" i="75"/>
  <c r="B1186" i="75"/>
  <c r="C1186" i="75" s="1"/>
  <c r="A1186" i="75"/>
  <c r="B1185" i="75"/>
  <c r="A1185" i="75"/>
  <c r="B1184" i="75"/>
  <c r="C1185" i="75" s="1"/>
  <c r="A1184" i="75"/>
  <c r="B1183" i="75"/>
  <c r="A1183" i="75"/>
  <c r="B1182" i="75"/>
  <c r="C1182" i="75" s="1"/>
  <c r="A1182" i="75"/>
  <c r="B1181" i="75"/>
  <c r="A1181" i="75"/>
  <c r="B1180" i="75"/>
  <c r="C1181" i="75" s="1"/>
  <c r="A1180" i="75"/>
  <c r="B1179" i="75"/>
  <c r="A1179" i="75"/>
  <c r="B1178" i="75"/>
  <c r="C1178" i="75" s="1"/>
  <c r="A1178" i="75"/>
  <c r="B1177" i="75"/>
  <c r="A1177" i="75"/>
  <c r="B1176" i="75"/>
  <c r="C1177" i="75" s="1"/>
  <c r="A1176" i="75"/>
  <c r="B1175" i="75"/>
  <c r="A1175" i="75"/>
  <c r="B1174" i="75"/>
  <c r="C1174" i="75" s="1"/>
  <c r="A1174" i="75"/>
  <c r="B1173" i="75"/>
  <c r="A1173" i="75"/>
  <c r="B1172" i="75"/>
  <c r="C1173" i="75" s="1"/>
  <c r="A1172" i="75"/>
  <c r="B1171" i="75"/>
  <c r="A1171" i="75"/>
  <c r="B1170" i="75"/>
  <c r="C1170" i="75" s="1"/>
  <c r="A1170" i="75"/>
  <c r="B1169" i="75"/>
  <c r="A1169" i="75"/>
  <c r="B1168" i="75"/>
  <c r="C1169" i="75" s="1"/>
  <c r="A1168" i="75"/>
  <c r="B1167" i="75"/>
  <c r="A1167" i="75"/>
  <c r="B1166" i="75"/>
  <c r="C1166" i="75" s="1"/>
  <c r="A1166" i="75"/>
  <c r="B1165" i="75"/>
  <c r="A1165" i="75"/>
  <c r="B1164" i="75"/>
  <c r="C1165" i="75" s="1"/>
  <c r="A1164" i="75"/>
  <c r="B1163" i="75"/>
  <c r="A1163" i="75"/>
  <c r="B1162" i="75"/>
  <c r="C1162" i="75" s="1"/>
  <c r="A1162" i="75"/>
  <c r="B1161" i="75"/>
  <c r="A1161" i="75"/>
  <c r="B1160" i="75"/>
  <c r="C1161" i="75" s="1"/>
  <c r="A1160" i="75"/>
  <c r="B1159" i="75"/>
  <c r="A1159" i="75"/>
  <c r="B1158" i="75"/>
  <c r="C1158" i="75" s="1"/>
  <c r="A1158" i="75"/>
  <c r="B1157" i="75"/>
  <c r="A1157" i="75"/>
  <c r="B1156" i="75"/>
  <c r="C1157" i="75" s="1"/>
  <c r="A1156" i="75"/>
  <c r="B1155" i="75"/>
  <c r="A1155" i="75"/>
  <c r="B1154" i="75"/>
  <c r="C1154" i="75" s="1"/>
  <c r="A1154" i="75"/>
  <c r="B1153" i="75"/>
  <c r="A1153" i="75"/>
  <c r="B1152" i="75"/>
  <c r="C1153" i="75" s="1"/>
  <c r="A1152" i="75"/>
  <c r="B1151" i="75"/>
  <c r="A1151" i="75"/>
  <c r="B1150" i="75"/>
  <c r="C1150" i="75" s="1"/>
  <c r="A1150" i="75"/>
  <c r="B1149" i="75"/>
  <c r="A1149" i="75"/>
  <c r="B1148" i="75"/>
  <c r="C1149" i="75" s="1"/>
  <c r="A1148" i="75"/>
  <c r="B1147" i="75"/>
  <c r="A1147" i="75"/>
  <c r="B1146" i="75"/>
  <c r="C1146" i="75" s="1"/>
  <c r="A1146" i="75"/>
  <c r="B1145" i="75"/>
  <c r="A1145" i="75"/>
  <c r="B1144" i="75"/>
  <c r="C1145" i="75" s="1"/>
  <c r="A1144" i="75"/>
  <c r="B1143" i="75"/>
  <c r="A1143" i="75"/>
  <c r="B1142" i="75"/>
  <c r="C1142" i="75" s="1"/>
  <c r="A1142" i="75"/>
  <c r="B1141" i="75"/>
  <c r="A1141" i="75"/>
  <c r="B1140" i="75"/>
  <c r="C1141" i="75" s="1"/>
  <c r="A1140" i="75"/>
  <c r="C1139" i="75"/>
  <c r="B1139" i="75"/>
  <c r="A1139" i="75"/>
  <c r="B1138" i="75"/>
  <c r="C1138" i="75" s="1"/>
  <c r="A1138" i="75"/>
  <c r="B1137" i="75"/>
  <c r="A1137" i="75"/>
  <c r="B1136" i="75"/>
  <c r="C1137" i="75" s="1"/>
  <c r="A1136" i="75"/>
  <c r="B1135" i="75"/>
  <c r="A1135" i="75"/>
  <c r="B1134" i="75"/>
  <c r="C1134" i="75" s="1"/>
  <c r="A1134" i="75"/>
  <c r="B1133" i="75"/>
  <c r="A1133" i="75"/>
  <c r="B1132" i="75"/>
  <c r="C1133" i="75" s="1"/>
  <c r="A1132" i="75"/>
  <c r="C1131" i="75"/>
  <c r="B1131" i="75"/>
  <c r="A1131" i="75"/>
  <c r="B1130" i="75"/>
  <c r="C1130" i="75" s="1"/>
  <c r="A1130" i="75"/>
  <c r="B1129" i="75"/>
  <c r="A1129" i="75"/>
  <c r="B1128" i="75"/>
  <c r="A1128" i="75"/>
  <c r="B1127" i="75"/>
  <c r="A1127" i="75"/>
  <c r="B1126" i="75"/>
  <c r="C1126" i="75" s="1"/>
  <c r="A1126" i="75"/>
  <c r="C1125" i="75"/>
  <c r="B1125" i="75"/>
  <c r="A1125" i="75"/>
  <c r="B1124" i="75"/>
  <c r="C1124" i="75" s="1"/>
  <c r="A1124" i="75"/>
  <c r="B1123" i="75"/>
  <c r="A1123" i="75"/>
  <c r="B1122" i="75"/>
  <c r="C1122" i="75" s="1"/>
  <c r="A1122" i="75"/>
  <c r="C1121" i="75"/>
  <c r="B1121" i="75"/>
  <c r="A1121" i="75"/>
  <c r="B1120" i="75"/>
  <c r="C1120" i="75" s="1"/>
  <c r="A1120" i="75"/>
  <c r="B1119" i="75"/>
  <c r="A1119" i="75"/>
  <c r="B1118" i="75"/>
  <c r="C1118" i="75" s="1"/>
  <c r="A1118" i="75"/>
  <c r="C1117" i="75"/>
  <c r="B1117" i="75"/>
  <c r="A1117" i="75"/>
  <c r="B1116" i="75"/>
  <c r="C1116" i="75" s="1"/>
  <c r="A1116" i="75"/>
  <c r="B1115" i="75"/>
  <c r="A1115" i="75"/>
  <c r="B1114" i="75"/>
  <c r="C1114" i="75" s="1"/>
  <c r="A1114" i="75"/>
  <c r="C1113" i="75"/>
  <c r="B1113" i="75"/>
  <c r="A1113" i="75"/>
  <c r="B1112" i="75"/>
  <c r="C1112" i="75" s="1"/>
  <c r="A1112" i="75"/>
  <c r="B1111" i="75"/>
  <c r="A1111" i="75"/>
  <c r="B1110" i="75"/>
  <c r="C1110" i="75" s="1"/>
  <c r="A1110" i="75"/>
  <c r="C1109" i="75"/>
  <c r="B1109" i="75"/>
  <c r="A1109" i="75"/>
  <c r="B1108" i="75"/>
  <c r="C1108" i="75" s="1"/>
  <c r="A1108" i="75"/>
  <c r="B1107" i="75"/>
  <c r="A1107" i="75"/>
  <c r="B1106" i="75"/>
  <c r="C1106" i="75" s="1"/>
  <c r="A1106" i="75"/>
  <c r="C1105" i="75"/>
  <c r="B1105" i="75"/>
  <c r="A1105" i="75"/>
  <c r="B1104" i="75"/>
  <c r="C1104" i="75" s="1"/>
  <c r="A1104" i="75"/>
  <c r="B1103" i="75"/>
  <c r="A1103" i="75"/>
  <c r="B1102" i="75"/>
  <c r="C1102" i="75" s="1"/>
  <c r="A1102" i="75"/>
  <c r="C1101" i="75"/>
  <c r="B1101" i="75"/>
  <c r="A1101" i="75"/>
  <c r="B1100" i="75"/>
  <c r="C1100" i="75" s="1"/>
  <c r="A1100" i="75"/>
  <c r="B1099" i="75"/>
  <c r="A1099" i="75"/>
  <c r="B1098" i="75"/>
  <c r="C1098" i="75" s="1"/>
  <c r="A1098" i="75"/>
  <c r="C1097" i="75"/>
  <c r="B1097" i="75"/>
  <c r="A1097" i="75"/>
  <c r="B1096" i="75"/>
  <c r="C1096" i="75" s="1"/>
  <c r="A1096" i="75"/>
  <c r="B1095" i="75"/>
  <c r="A1095" i="75"/>
  <c r="B1094" i="75"/>
  <c r="C1094" i="75" s="1"/>
  <c r="A1094" i="75"/>
  <c r="C1093" i="75"/>
  <c r="B1093" i="75"/>
  <c r="A1093" i="75"/>
  <c r="B1092" i="75"/>
  <c r="C1092" i="75" s="1"/>
  <c r="A1092" i="75"/>
  <c r="B1091" i="75"/>
  <c r="A1091" i="75"/>
  <c r="B1090" i="75"/>
  <c r="C1090" i="75" s="1"/>
  <c r="A1090" i="75"/>
  <c r="C1089" i="75"/>
  <c r="B1089" i="75"/>
  <c r="A1089" i="75"/>
  <c r="B1088" i="75"/>
  <c r="C1088" i="75" s="1"/>
  <c r="A1088" i="75"/>
  <c r="B1087" i="75"/>
  <c r="A1087" i="75"/>
  <c r="B1086" i="75"/>
  <c r="C1086" i="75" s="1"/>
  <c r="A1086" i="75"/>
  <c r="C1085" i="75"/>
  <c r="B1085" i="75"/>
  <c r="A1085" i="75"/>
  <c r="B1084" i="75"/>
  <c r="C1084" i="75" s="1"/>
  <c r="A1084" i="75"/>
  <c r="B1083" i="75"/>
  <c r="A1083" i="75"/>
  <c r="B1082" i="75"/>
  <c r="C1082" i="75" s="1"/>
  <c r="A1082" i="75"/>
  <c r="C1081" i="75"/>
  <c r="B1081" i="75"/>
  <c r="A1081" i="75"/>
  <c r="B1080" i="75"/>
  <c r="C1080" i="75" s="1"/>
  <c r="A1080" i="75"/>
  <c r="B1079" i="75"/>
  <c r="A1079" i="75"/>
  <c r="B1078" i="75"/>
  <c r="C1078" i="75" s="1"/>
  <c r="A1078" i="75"/>
  <c r="C1077" i="75"/>
  <c r="B1077" i="75"/>
  <c r="A1077" i="75"/>
  <c r="B1076" i="75"/>
  <c r="C1076" i="75" s="1"/>
  <c r="A1076" i="75"/>
  <c r="B1075" i="75"/>
  <c r="A1075" i="75"/>
  <c r="B1074" i="75"/>
  <c r="C1074" i="75" s="1"/>
  <c r="A1074" i="75"/>
  <c r="C1073" i="75"/>
  <c r="B1073" i="75"/>
  <c r="A1073" i="75"/>
  <c r="B1072" i="75"/>
  <c r="C1072" i="75" s="1"/>
  <c r="A1072" i="75"/>
  <c r="B1071" i="75"/>
  <c r="A1071" i="75"/>
  <c r="B1070" i="75"/>
  <c r="C1070" i="75" s="1"/>
  <c r="A1070" i="75"/>
  <c r="C1069" i="75"/>
  <c r="B1069" i="75"/>
  <c r="A1069" i="75"/>
  <c r="B1068" i="75"/>
  <c r="C1068" i="75" s="1"/>
  <c r="A1068" i="75"/>
  <c r="B1067" i="75"/>
  <c r="A1067" i="75"/>
  <c r="B1066" i="75"/>
  <c r="C1066" i="75" s="1"/>
  <c r="A1066" i="75"/>
  <c r="C1065" i="75"/>
  <c r="B1065" i="75"/>
  <c r="A1065" i="75"/>
  <c r="B1064" i="75"/>
  <c r="C1064" i="75" s="1"/>
  <c r="A1064" i="75"/>
  <c r="B1063" i="75"/>
  <c r="A1063" i="75"/>
  <c r="B1062" i="75"/>
  <c r="C1062" i="75" s="1"/>
  <c r="A1062" i="75"/>
  <c r="C1061" i="75"/>
  <c r="B1061" i="75"/>
  <c r="A1061" i="75"/>
  <c r="B1060" i="75"/>
  <c r="C1060" i="75" s="1"/>
  <c r="A1060" i="75"/>
  <c r="B1059" i="75"/>
  <c r="A1059" i="75"/>
  <c r="B1058" i="75"/>
  <c r="C1058" i="75" s="1"/>
  <c r="A1058" i="75"/>
  <c r="C1057" i="75"/>
  <c r="B1057" i="75"/>
  <c r="A1057" i="75"/>
  <c r="B1056" i="75"/>
  <c r="C1056" i="75" s="1"/>
  <c r="A1056" i="75"/>
  <c r="B1055" i="75"/>
  <c r="A1055" i="75"/>
  <c r="B1054" i="75"/>
  <c r="C1054" i="75" s="1"/>
  <c r="A1054" i="75"/>
  <c r="C1053" i="75"/>
  <c r="B1053" i="75"/>
  <c r="A1053" i="75"/>
  <c r="B1052" i="75"/>
  <c r="C1052" i="75" s="1"/>
  <c r="A1052" i="75"/>
  <c r="B1051" i="75"/>
  <c r="A1051" i="75"/>
  <c r="B1050" i="75"/>
  <c r="C1050" i="75" s="1"/>
  <c r="A1050" i="75"/>
  <c r="C1049" i="75"/>
  <c r="B1049" i="75"/>
  <c r="A1049" i="75"/>
  <c r="B1048" i="75"/>
  <c r="C1048" i="75" s="1"/>
  <c r="A1048" i="75"/>
  <c r="B1047" i="75"/>
  <c r="A1047" i="75"/>
  <c r="B1046" i="75"/>
  <c r="C1046" i="75" s="1"/>
  <c r="A1046" i="75"/>
  <c r="C1045" i="75"/>
  <c r="B1045" i="75"/>
  <c r="A1045" i="75"/>
  <c r="B1044" i="75"/>
  <c r="C1044" i="75" s="1"/>
  <c r="A1044" i="75"/>
  <c r="B1043" i="75"/>
  <c r="A1043" i="75"/>
  <c r="B1042" i="75"/>
  <c r="C1042" i="75" s="1"/>
  <c r="A1042" i="75"/>
  <c r="C1041" i="75"/>
  <c r="B1041" i="75"/>
  <c r="A1041" i="75"/>
  <c r="B1040" i="75"/>
  <c r="C1040" i="75" s="1"/>
  <c r="A1040" i="75"/>
  <c r="B1039" i="75"/>
  <c r="A1039" i="75"/>
  <c r="B1038" i="75"/>
  <c r="C1038" i="75" s="1"/>
  <c r="A1038" i="75"/>
  <c r="C1037" i="75"/>
  <c r="B1037" i="75"/>
  <c r="A1037" i="75"/>
  <c r="B1036" i="75"/>
  <c r="C1036" i="75" s="1"/>
  <c r="A1036" i="75"/>
  <c r="B1035" i="75"/>
  <c r="A1035" i="75"/>
  <c r="B1034" i="75"/>
  <c r="C1035" i="75" s="1"/>
  <c r="A1034" i="75"/>
  <c r="B1033" i="75"/>
  <c r="C1034" i="75" s="1"/>
  <c r="A1033" i="75"/>
  <c r="B1032" i="75"/>
  <c r="C1032" i="75" s="1"/>
  <c r="A1032" i="75"/>
  <c r="B1031" i="75"/>
  <c r="A1031" i="75"/>
  <c r="B1030" i="75"/>
  <c r="C1031" i="75" s="1"/>
  <c r="A1030" i="75"/>
  <c r="C1029" i="75"/>
  <c r="B1029" i="75"/>
  <c r="A1029" i="75"/>
  <c r="B1028" i="75"/>
  <c r="C1028" i="75" s="1"/>
  <c r="A1028" i="75"/>
  <c r="B1027" i="75"/>
  <c r="A1027" i="75"/>
  <c r="B1026" i="75"/>
  <c r="C1027" i="75" s="1"/>
  <c r="A1026" i="75"/>
  <c r="B1025" i="75"/>
  <c r="C1025" i="75" s="1"/>
  <c r="A1025" i="75"/>
  <c r="B1024" i="75"/>
  <c r="C1024" i="75" s="1"/>
  <c r="A1024" i="75"/>
  <c r="B1023" i="75"/>
  <c r="A1023" i="75"/>
  <c r="B1022" i="75"/>
  <c r="C1022" i="75" s="1"/>
  <c r="A1022" i="75"/>
  <c r="C1021" i="75"/>
  <c r="B1021" i="75"/>
  <c r="A1021" i="75"/>
  <c r="B1020" i="75"/>
  <c r="C1020" i="75" s="1"/>
  <c r="A1020" i="75"/>
  <c r="B1019" i="75"/>
  <c r="A1019" i="75"/>
  <c r="B1018" i="75"/>
  <c r="C1019" i="75" s="1"/>
  <c r="A1018" i="75"/>
  <c r="B1017" i="75"/>
  <c r="C1018" i="75" s="1"/>
  <c r="A1017" i="75"/>
  <c r="B1016" i="75"/>
  <c r="C1016" i="75" s="1"/>
  <c r="A1016" i="75"/>
  <c r="B1015" i="75"/>
  <c r="A1015" i="75"/>
  <c r="B1014" i="75"/>
  <c r="C1015" i="75" s="1"/>
  <c r="A1014" i="75"/>
  <c r="C1013" i="75"/>
  <c r="B1013" i="75"/>
  <c r="A1013" i="75"/>
  <c r="B1012" i="75"/>
  <c r="C1012" i="75" s="1"/>
  <c r="A1012" i="75"/>
  <c r="B1011" i="75"/>
  <c r="A1011" i="75"/>
  <c r="B1010" i="75"/>
  <c r="C1011" i="75" s="1"/>
  <c r="A1010" i="75"/>
  <c r="B1009" i="75"/>
  <c r="C1009" i="75" s="1"/>
  <c r="A1009" i="75"/>
  <c r="B1008" i="75"/>
  <c r="C1008" i="75" s="1"/>
  <c r="A1008" i="75"/>
  <c r="B1007" i="75"/>
  <c r="A1007" i="75"/>
  <c r="B1006" i="75"/>
  <c r="C1006" i="75" s="1"/>
  <c r="A1006" i="75"/>
  <c r="C1005" i="75"/>
  <c r="B1005" i="75"/>
  <c r="A1005" i="75"/>
  <c r="B1004" i="75"/>
  <c r="C1004" i="75" s="1"/>
  <c r="A1004" i="75"/>
  <c r="B1003" i="75"/>
  <c r="A1003" i="75"/>
  <c r="B1002" i="75"/>
  <c r="C1003" i="75" s="1"/>
  <c r="A1002" i="75"/>
  <c r="B1001" i="75"/>
  <c r="C1002" i="75" s="1"/>
  <c r="A1001" i="75"/>
  <c r="B1000" i="75"/>
  <c r="C1000" i="75" s="1"/>
  <c r="A1000" i="75"/>
  <c r="B999" i="75"/>
  <c r="A999" i="75"/>
  <c r="B998" i="75"/>
  <c r="C999" i="75" s="1"/>
  <c r="A998" i="75"/>
  <c r="C997" i="75"/>
  <c r="B997" i="75"/>
  <c r="A997" i="75"/>
  <c r="B996" i="75"/>
  <c r="C996" i="75" s="1"/>
  <c r="A996" i="75"/>
  <c r="B995" i="75"/>
  <c r="A995" i="75"/>
  <c r="B994" i="75"/>
  <c r="C995" i="75" s="1"/>
  <c r="A994" i="75"/>
  <c r="B993" i="75"/>
  <c r="C993" i="75" s="1"/>
  <c r="A993" i="75"/>
  <c r="B992" i="75"/>
  <c r="C992" i="75" s="1"/>
  <c r="A992" i="75"/>
  <c r="B991" i="75"/>
  <c r="A991" i="75"/>
  <c r="B990" i="75"/>
  <c r="C990" i="75" s="1"/>
  <c r="A990" i="75"/>
  <c r="C989" i="75"/>
  <c r="B989" i="75"/>
  <c r="A989" i="75"/>
  <c r="B988" i="75"/>
  <c r="C988" i="75" s="1"/>
  <c r="A988" i="75"/>
  <c r="B987" i="75"/>
  <c r="A987" i="75"/>
  <c r="B986" i="75"/>
  <c r="C987" i="75" s="1"/>
  <c r="A986" i="75"/>
  <c r="B985" i="75"/>
  <c r="C986" i="75" s="1"/>
  <c r="A985" i="75"/>
  <c r="B984" i="75"/>
  <c r="C984" i="75" s="1"/>
  <c r="A984" i="75"/>
  <c r="B983" i="75"/>
  <c r="A983" i="75"/>
  <c r="B982" i="75"/>
  <c r="C983" i="75" s="1"/>
  <c r="A982" i="75"/>
  <c r="C981" i="75"/>
  <c r="B981" i="75"/>
  <c r="A981" i="75"/>
  <c r="B980" i="75"/>
  <c r="C980" i="75" s="1"/>
  <c r="A980" i="75"/>
  <c r="B979" i="75"/>
  <c r="A979" i="75"/>
  <c r="B978" i="75"/>
  <c r="C979" i="75" s="1"/>
  <c r="A978" i="75"/>
  <c r="B977" i="75"/>
  <c r="C977" i="75" s="1"/>
  <c r="A977" i="75"/>
  <c r="B976" i="75"/>
  <c r="C976" i="75" s="1"/>
  <c r="A976" i="75"/>
  <c r="B975" i="75"/>
  <c r="A975" i="75"/>
  <c r="B974" i="75"/>
  <c r="C974" i="75" s="1"/>
  <c r="A974" i="75"/>
  <c r="C973" i="75"/>
  <c r="B973" i="75"/>
  <c r="A973" i="75"/>
  <c r="B972" i="75"/>
  <c r="C972" i="75" s="1"/>
  <c r="A972" i="75"/>
  <c r="B971" i="75"/>
  <c r="A971" i="75"/>
  <c r="B970" i="75"/>
  <c r="C971" i="75" s="1"/>
  <c r="A970" i="75"/>
  <c r="B969" i="75"/>
  <c r="C970" i="75" s="1"/>
  <c r="A969" i="75"/>
  <c r="B968" i="75"/>
  <c r="C968" i="75" s="1"/>
  <c r="A968" i="75"/>
  <c r="B967" i="75"/>
  <c r="A967" i="75"/>
  <c r="B966" i="75"/>
  <c r="C967" i="75" s="1"/>
  <c r="A966" i="75"/>
  <c r="C965" i="75"/>
  <c r="B965" i="75"/>
  <c r="A965" i="75"/>
  <c r="B964" i="75"/>
  <c r="C964" i="75" s="1"/>
  <c r="A964" i="75"/>
  <c r="B963" i="75"/>
  <c r="A963" i="75"/>
  <c r="B962" i="75"/>
  <c r="C963" i="75" s="1"/>
  <c r="A962" i="75"/>
  <c r="B961" i="75"/>
  <c r="C961" i="75" s="1"/>
  <c r="A961" i="75"/>
  <c r="B960" i="75"/>
  <c r="C960" i="75" s="1"/>
  <c r="A960" i="75"/>
  <c r="B959" i="75"/>
  <c r="A959" i="75"/>
  <c r="B958" i="75"/>
  <c r="C958" i="75" s="1"/>
  <c r="A958" i="75"/>
  <c r="C957" i="75"/>
  <c r="B957" i="75"/>
  <c r="A957" i="75"/>
  <c r="B956" i="75"/>
  <c r="C956" i="75" s="1"/>
  <c r="A956" i="75"/>
  <c r="B955" i="75"/>
  <c r="A955" i="75"/>
  <c r="B954" i="75"/>
  <c r="C955" i="75" s="1"/>
  <c r="A954" i="75"/>
  <c r="B953" i="75"/>
  <c r="C954" i="75" s="1"/>
  <c r="A953" i="75"/>
  <c r="B952" i="75"/>
  <c r="C952" i="75" s="1"/>
  <c r="A952" i="75"/>
  <c r="B951" i="75"/>
  <c r="A951" i="75"/>
  <c r="B950" i="75"/>
  <c r="C951" i="75" s="1"/>
  <c r="A950" i="75"/>
  <c r="C949" i="75"/>
  <c r="B949" i="75"/>
  <c r="A949" i="75"/>
  <c r="B948" i="75"/>
  <c r="C948" i="75" s="1"/>
  <c r="A948" i="75"/>
  <c r="B947" i="75"/>
  <c r="A947" i="75"/>
  <c r="B946" i="75"/>
  <c r="C947" i="75" s="1"/>
  <c r="A946" i="75"/>
  <c r="B945" i="75"/>
  <c r="C945" i="75" s="1"/>
  <c r="A945" i="75"/>
  <c r="B944" i="75"/>
  <c r="C944" i="75" s="1"/>
  <c r="A944" i="75"/>
  <c r="B943" i="75"/>
  <c r="A943" i="75"/>
  <c r="B942" i="75"/>
  <c r="C942" i="75" s="1"/>
  <c r="A942" i="75"/>
  <c r="C941" i="75"/>
  <c r="B941" i="75"/>
  <c r="A941" i="75"/>
  <c r="B940" i="75"/>
  <c r="C940" i="75" s="1"/>
  <c r="A940" i="75"/>
  <c r="B939" i="75"/>
  <c r="A939" i="75"/>
  <c r="B938" i="75"/>
  <c r="C939" i="75" s="1"/>
  <c r="A938" i="75"/>
  <c r="B937" i="75"/>
  <c r="C938" i="75" s="1"/>
  <c r="A937" i="75"/>
  <c r="B936" i="75"/>
  <c r="C936" i="75" s="1"/>
  <c r="A936" i="75"/>
  <c r="B935" i="75"/>
  <c r="A935" i="75"/>
  <c r="B934" i="75"/>
  <c r="C935" i="75" s="1"/>
  <c r="A934" i="75"/>
  <c r="C933" i="75"/>
  <c r="B933" i="75"/>
  <c r="A933" i="75"/>
  <c r="B932" i="75"/>
  <c r="C932" i="75" s="1"/>
  <c r="A932" i="75"/>
  <c r="B931" i="75"/>
  <c r="A931" i="75"/>
  <c r="B930" i="75"/>
  <c r="C931" i="75" s="1"/>
  <c r="A930" i="75"/>
  <c r="B929" i="75"/>
  <c r="C929" i="75" s="1"/>
  <c r="A929" i="75"/>
  <c r="B928" i="75"/>
  <c r="C928" i="75" s="1"/>
  <c r="A928" i="75"/>
  <c r="B927" i="75"/>
  <c r="A927" i="75"/>
  <c r="B926" i="75"/>
  <c r="C926" i="75" s="1"/>
  <c r="A926" i="75"/>
  <c r="C925" i="75"/>
  <c r="B925" i="75"/>
  <c r="A925" i="75"/>
  <c r="B924" i="75"/>
  <c r="C924" i="75" s="1"/>
  <c r="A924" i="75"/>
  <c r="B923" i="75"/>
  <c r="A923" i="75"/>
  <c r="B922" i="75"/>
  <c r="C923" i="75" s="1"/>
  <c r="A922" i="75"/>
  <c r="B921" i="75"/>
  <c r="C922" i="75" s="1"/>
  <c r="A921" i="75"/>
  <c r="B920" i="75"/>
  <c r="C920" i="75" s="1"/>
  <c r="A920" i="75"/>
  <c r="B919" i="75"/>
  <c r="A919" i="75"/>
  <c r="B918" i="75"/>
  <c r="C919" i="75" s="1"/>
  <c r="A918" i="75"/>
  <c r="C917" i="75"/>
  <c r="B917" i="75"/>
  <c r="A917" i="75"/>
  <c r="B916" i="75"/>
  <c r="C916" i="75" s="1"/>
  <c r="A916" i="75"/>
  <c r="B915" i="75"/>
  <c r="A915" i="75"/>
  <c r="B914" i="75"/>
  <c r="C915" i="75" s="1"/>
  <c r="A914" i="75"/>
  <c r="B913" i="75"/>
  <c r="C913" i="75" s="1"/>
  <c r="A913" i="75"/>
  <c r="B912" i="75"/>
  <c r="C912" i="75" s="1"/>
  <c r="A912" i="75"/>
  <c r="B911" i="75"/>
  <c r="A911" i="75"/>
  <c r="B910" i="75"/>
  <c r="C910" i="75" s="1"/>
  <c r="A910" i="75"/>
  <c r="C909" i="75"/>
  <c r="B909" i="75"/>
  <c r="A909" i="75"/>
  <c r="B908" i="75"/>
  <c r="C908" i="75" s="1"/>
  <c r="A908" i="75"/>
  <c r="B907" i="75"/>
  <c r="A907" i="75"/>
  <c r="B906" i="75"/>
  <c r="C907" i="75" s="1"/>
  <c r="A906" i="75"/>
  <c r="B905" i="75"/>
  <c r="C906" i="75" s="1"/>
  <c r="A905" i="75"/>
  <c r="B904" i="75"/>
  <c r="C904" i="75" s="1"/>
  <c r="A904" i="75"/>
  <c r="B903" i="75"/>
  <c r="A903" i="75"/>
  <c r="B902" i="75"/>
  <c r="C903" i="75" s="1"/>
  <c r="A902" i="75"/>
  <c r="C901" i="75"/>
  <c r="B901" i="75"/>
  <c r="A901" i="75"/>
  <c r="B900" i="75"/>
  <c r="C900" i="75" s="1"/>
  <c r="A900" i="75"/>
  <c r="B899" i="75"/>
  <c r="A899" i="75"/>
  <c r="B898" i="75"/>
  <c r="C899" i="75" s="1"/>
  <c r="A898" i="75"/>
  <c r="B897" i="75"/>
  <c r="C897" i="75" s="1"/>
  <c r="A897" i="75"/>
  <c r="B896" i="75"/>
  <c r="C896" i="75" s="1"/>
  <c r="A896" i="75"/>
  <c r="B895" i="75"/>
  <c r="A895" i="75"/>
  <c r="B894" i="75"/>
  <c r="C894" i="75" s="1"/>
  <c r="A894" i="75"/>
  <c r="C893" i="75"/>
  <c r="B893" i="75"/>
  <c r="A893" i="75"/>
  <c r="B892" i="75"/>
  <c r="C892" i="75" s="1"/>
  <c r="A892" i="75"/>
  <c r="B891" i="75"/>
  <c r="A891" i="75"/>
  <c r="B890" i="75"/>
  <c r="C891" i="75" s="1"/>
  <c r="A890" i="75"/>
  <c r="B889" i="75"/>
  <c r="C890" i="75" s="1"/>
  <c r="A889" i="75"/>
  <c r="B888" i="75"/>
  <c r="C888" i="75" s="1"/>
  <c r="A888" i="75"/>
  <c r="B887" i="75"/>
  <c r="A887" i="75"/>
  <c r="B886" i="75"/>
  <c r="C887" i="75" s="1"/>
  <c r="A886" i="75"/>
  <c r="C885" i="75"/>
  <c r="B885" i="75"/>
  <c r="A885" i="75"/>
  <c r="B884" i="75"/>
  <c r="C884" i="75" s="1"/>
  <c r="A884" i="75"/>
  <c r="B883" i="75"/>
  <c r="A883" i="75"/>
  <c r="B882" i="75"/>
  <c r="C883" i="75" s="1"/>
  <c r="A882" i="75"/>
  <c r="B881" i="75"/>
  <c r="C881" i="75" s="1"/>
  <c r="A881" i="75"/>
  <c r="B880" i="75"/>
  <c r="C880" i="75" s="1"/>
  <c r="A880" i="75"/>
  <c r="B879" i="75"/>
  <c r="A879" i="75"/>
  <c r="B878" i="75"/>
  <c r="C878" i="75" s="1"/>
  <c r="A878" i="75"/>
  <c r="C877" i="75"/>
  <c r="B877" i="75"/>
  <c r="A877" i="75"/>
  <c r="B876" i="75"/>
  <c r="C876" i="75" s="1"/>
  <c r="A876" i="75"/>
  <c r="B875" i="75"/>
  <c r="A875" i="75"/>
  <c r="B874" i="75"/>
  <c r="C875" i="75" s="1"/>
  <c r="A874" i="75"/>
  <c r="B873" i="75"/>
  <c r="C874" i="75" s="1"/>
  <c r="A873" i="75"/>
  <c r="B872" i="75"/>
  <c r="C872" i="75" s="1"/>
  <c r="A872" i="75"/>
  <c r="B871" i="75"/>
  <c r="A871" i="75"/>
  <c r="B870" i="75"/>
  <c r="C871" i="75" s="1"/>
  <c r="A870" i="75"/>
  <c r="C869" i="75"/>
  <c r="B869" i="75"/>
  <c r="A869" i="75"/>
  <c r="B868" i="75"/>
  <c r="C868" i="75" s="1"/>
  <c r="A868" i="75"/>
  <c r="B867" i="75"/>
  <c r="A867" i="75"/>
  <c r="B866" i="75"/>
  <c r="C867" i="75" s="1"/>
  <c r="A866" i="75"/>
  <c r="B865" i="75"/>
  <c r="C865" i="75" s="1"/>
  <c r="A865" i="75"/>
  <c r="B864" i="75"/>
  <c r="C864" i="75" s="1"/>
  <c r="A864" i="75"/>
  <c r="B863" i="75"/>
  <c r="A863" i="75"/>
  <c r="B862" i="75"/>
  <c r="C862" i="75" s="1"/>
  <c r="A862" i="75"/>
  <c r="C861" i="75"/>
  <c r="B861" i="75"/>
  <c r="A861" i="75"/>
  <c r="B860" i="75"/>
  <c r="C860" i="75" s="1"/>
  <c r="A860" i="75"/>
  <c r="B859" i="75"/>
  <c r="A859" i="75"/>
  <c r="B858" i="75"/>
  <c r="C859" i="75" s="1"/>
  <c r="A858" i="75"/>
  <c r="B857" i="75"/>
  <c r="C858" i="75" s="1"/>
  <c r="A857" i="75"/>
  <c r="B856" i="75"/>
  <c r="C856" i="75" s="1"/>
  <c r="A856" i="75"/>
  <c r="B855" i="75"/>
  <c r="A855" i="75"/>
  <c r="B854" i="75"/>
  <c r="C855" i="75" s="1"/>
  <c r="A854" i="75"/>
  <c r="C853" i="75"/>
  <c r="B853" i="75"/>
  <c r="A853" i="75"/>
  <c r="B852" i="75"/>
  <c r="C852" i="75" s="1"/>
  <c r="A852" i="75"/>
  <c r="B851" i="75"/>
  <c r="A851" i="75"/>
  <c r="B850" i="75"/>
  <c r="C851" i="75" s="1"/>
  <c r="A850" i="75"/>
  <c r="B849" i="75"/>
  <c r="C849" i="75" s="1"/>
  <c r="A849" i="75"/>
  <c r="B848" i="75"/>
  <c r="C848" i="75" s="1"/>
  <c r="A848" i="75"/>
  <c r="B847" i="75"/>
  <c r="A847" i="75"/>
  <c r="B846" i="75"/>
  <c r="C846" i="75" s="1"/>
  <c r="A846" i="75"/>
  <c r="C845" i="75"/>
  <c r="B845" i="75"/>
  <c r="A845" i="75"/>
  <c r="B844" i="75"/>
  <c r="C844" i="75" s="1"/>
  <c r="A844" i="75"/>
  <c r="B843" i="75"/>
  <c r="A843" i="75"/>
  <c r="B842" i="75"/>
  <c r="C843" i="75" s="1"/>
  <c r="A842" i="75"/>
  <c r="B841" i="75"/>
  <c r="C842" i="75" s="1"/>
  <c r="A841" i="75"/>
  <c r="B840" i="75"/>
  <c r="C840" i="75" s="1"/>
  <c r="A840" i="75"/>
  <c r="B839" i="75"/>
  <c r="A839" i="75"/>
  <c r="B838" i="75"/>
  <c r="C839" i="75" s="1"/>
  <c r="A838" i="75"/>
  <c r="C837" i="75"/>
  <c r="B837" i="75"/>
  <c r="A837" i="75"/>
  <c r="B836" i="75"/>
  <c r="C836" i="75" s="1"/>
  <c r="A836" i="75"/>
  <c r="B835" i="75"/>
  <c r="A835" i="75"/>
  <c r="B834" i="75"/>
  <c r="C835" i="75" s="1"/>
  <c r="A834" i="75"/>
  <c r="B833" i="75"/>
  <c r="C833" i="75" s="1"/>
  <c r="A833" i="75"/>
  <c r="B832" i="75"/>
  <c r="C832" i="75" s="1"/>
  <c r="A832" i="75"/>
  <c r="B831" i="75"/>
  <c r="A831" i="75"/>
  <c r="B830" i="75"/>
  <c r="C830" i="75" s="1"/>
  <c r="A830" i="75"/>
  <c r="C829" i="75"/>
  <c r="B829" i="75"/>
  <c r="A829" i="75"/>
  <c r="B828" i="75"/>
  <c r="C828" i="75" s="1"/>
  <c r="A828" i="75"/>
  <c r="B827" i="75"/>
  <c r="A827" i="75"/>
  <c r="B826" i="75"/>
  <c r="C827" i="75" s="1"/>
  <c r="A826" i="75"/>
  <c r="B825" i="75"/>
  <c r="C826" i="75" s="1"/>
  <c r="A825" i="75"/>
  <c r="B824" i="75"/>
  <c r="C824" i="75" s="1"/>
  <c r="A824" i="75"/>
  <c r="B823" i="75"/>
  <c r="A823" i="75"/>
  <c r="B822" i="75"/>
  <c r="C823" i="75" s="1"/>
  <c r="A822" i="75"/>
  <c r="C821" i="75"/>
  <c r="B821" i="75"/>
  <c r="A821" i="75"/>
  <c r="B820" i="75"/>
  <c r="C820" i="75" s="1"/>
  <c r="A820" i="75"/>
  <c r="B819" i="75"/>
  <c r="A819" i="75"/>
  <c r="B818" i="75"/>
  <c r="C819" i="75" s="1"/>
  <c r="A818" i="75"/>
  <c r="B817" i="75"/>
  <c r="C817" i="75" s="1"/>
  <c r="A817" i="75"/>
  <c r="B816" i="75"/>
  <c r="C816" i="75" s="1"/>
  <c r="A816" i="75"/>
  <c r="B815" i="75"/>
  <c r="A815" i="75"/>
  <c r="B814" i="75"/>
  <c r="C814" i="75" s="1"/>
  <c r="A814" i="75"/>
  <c r="C813" i="75"/>
  <c r="B813" i="75"/>
  <c r="A813" i="75"/>
  <c r="B812" i="75"/>
  <c r="C812" i="75" s="1"/>
  <c r="A812" i="75"/>
  <c r="B811" i="75"/>
  <c r="A811" i="75"/>
  <c r="B810" i="75"/>
  <c r="C811" i="75" s="1"/>
  <c r="A810" i="75"/>
  <c r="B809" i="75"/>
  <c r="C810" i="75" s="1"/>
  <c r="A809" i="75"/>
  <c r="B808" i="75"/>
  <c r="C808" i="75" s="1"/>
  <c r="A808" i="75"/>
  <c r="B807" i="75"/>
  <c r="A807" i="75"/>
  <c r="B806" i="75"/>
  <c r="C807" i="75" s="1"/>
  <c r="A806" i="75"/>
  <c r="C805" i="75"/>
  <c r="B805" i="75"/>
  <c r="A805" i="75"/>
  <c r="B804" i="75"/>
  <c r="C804" i="75" s="1"/>
  <c r="A804" i="75"/>
  <c r="B803" i="75"/>
  <c r="A803" i="75"/>
  <c r="B802" i="75"/>
  <c r="C803" i="75" s="1"/>
  <c r="A802" i="75"/>
  <c r="B801" i="75"/>
  <c r="C801" i="75" s="1"/>
  <c r="A801" i="75"/>
  <c r="B800" i="75"/>
  <c r="A800" i="75"/>
  <c r="B799" i="75"/>
  <c r="C800" i="75" s="1"/>
  <c r="A799" i="75"/>
  <c r="B798" i="75"/>
  <c r="A798" i="75"/>
  <c r="B797" i="75"/>
  <c r="C797" i="75" s="1"/>
  <c r="A797" i="75"/>
  <c r="B796" i="75"/>
  <c r="A796" i="75"/>
  <c r="B795" i="75"/>
  <c r="C796" i="75" s="1"/>
  <c r="A795" i="75"/>
  <c r="B794" i="75"/>
  <c r="A794" i="75"/>
  <c r="B793" i="75"/>
  <c r="C793" i="75" s="1"/>
  <c r="A793" i="75"/>
  <c r="B792" i="75"/>
  <c r="A792" i="75"/>
  <c r="B791" i="75"/>
  <c r="C792" i="75" s="1"/>
  <c r="A791" i="75"/>
  <c r="B790" i="75"/>
  <c r="A790" i="75"/>
  <c r="B789" i="75"/>
  <c r="C789" i="75" s="1"/>
  <c r="A789" i="75"/>
  <c r="B788" i="75"/>
  <c r="A788" i="75"/>
  <c r="B787" i="75"/>
  <c r="C788" i="75" s="1"/>
  <c r="A787" i="75"/>
  <c r="B786" i="75"/>
  <c r="A786" i="75"/>
  <c r="B785" i="75"/>
  <c r="C785" i="75" s="1"/>
  <c r="A785" i="75"/>
  <c r="B784" i="75"/>
  <c r="A784" i="75"/>
  <c r="B783" i="75"/>
  <c r="C784" i="75" s="1"/>
  <c r="A783" i="75"/>
  <c r="B782" i="75"/>
  <c r="A782" i="75"/>
  <c r="B781" i="75"/>
  <c r="C781" i="75" s="1"/>
  <c r="A781" i="75"/>
  <c r="B780" i="75"/>
  <c r="A780" i="75"/>
  <c r="B779" i="75"/>
  <c r="C780" i="75" s="1"/>
  <c r="A779" i="75"/>
  <c r="B778" i="75"/>
  <c r="A778" i="75"/>
  <c r="B777" i="75"/>
  <c r="C777" i="75" s="1"/>
  <c r="A777" i="75"/>
  <c r="B776" i="75"/>
  <c r="A776" i="75"/>
  <c r="B775" i="75"/>
  <c r="C776" i="75" s="1"/>
  <c r="A775" i="75"/>
  <c r="B774" i="75"/>
  <c r="A774" i="75"/>
  <c r="B773" i="75"/>
  <c r="C773" i="75" s="1"/>
  <c r="A773" i="75"/>
  <c r="B772" i="75"/>
  <c r="A772" i="75"/>
  <c r="B771" i="75"/>
  <c r="C772" i="75" s="1"/>
  <c r="A771" i="75"/>
  <c r="B770" i="75"/>
  <c r="A770" i="75"/>
  <c r="B769" i="75"/>
  <c r="C769" i="75" s="1"/>
  <c r="A769" i="75"/>
  <c r="B768" i="75"/>
  <c r="A768" i="75"/>
  <c r="B767" i="75"/>
  <c r="C768" i="75" s="1"/>
  <c r="A767" i="75"/>
  <c r="B766" i="75"/>
  <c r="A766" i="75"/>
  <c r="B765" i="75"/>
  <c r="C765" i="75" s="1"/>
  <c r="A765" i="75"/>
  <c r="B764" i="75"/>
  <c r="A764" i="75"/>
  <c r="B763" i="75"/>
  <c r="C764" i="75" s="1"/>
  <c r="A763" i="75"/>
  <c r="B762" i="75"/>
  <c r="A762" i="75"/>
  <c r="B761" i="75"/>
  <c r="C761" i="75" s="1"/>
  <c r="A761" i="75"/>
  <c r="B760" i="75"/>
  <c r="A760" i="75"/>
  <c r="B759" i="75"/>
  <c r="C760" i="75" s="1"/>
  <c r="A759" i="75"/>
  <c r="B758" i="75"/>
  <c r="A758" i="75"/>
  <c r="B757" i="75"/>
  <c r="C757" i="75" s="1"/>
  <c r="A757" i="75"/>
  <c r="B756" i="75"/>
  <c r="A756" i="75"/>
  <c r="B755" i="75"/>
  <c r="C756" i="75" s="1"/>
  <c r="A755" i="75"/>
  <c r="B754" i="75"/>
  <c r="A754" i="75"/>
  <c r="B753" i="75"/>
  <c r="C753" i="75" s="1"/>
  <c r="A753" i="75"/>
  <c r="B752" i="75"/>
  <c r="A752" i="75"/>
  <c r="B751" i="75"/>
  <c r="C752" i="75" s="1"/>
  <c r="A751" i="75"/>
  <c r="B750" i="75"/>
  <c r="A750" i="75"/>
  <c r="B749" i="75"/>
  <c r="C749" i="75" s="1"/>
  <c r="A749" i="75"/>
  <c r="B748" i="75"/>
  <c r="A748" i="75"/>
  <c r="B747" i="75"/>
  <c r="C748" i="75" s="1"/>
  <c r="A747" i="75"/>
  <c r="B746" i="75"/>
  <c r="A746" i="75"/>
  <c r="B745" i="75"/>
  <c r="C745" i="75" s="1"/>
  <c r="A745" i="75"/>
  <c r="B744" i="75"/>
  <c r="A744" i="75"/>
  <c r="B743" i="75"/>
  <c r="C744" i="75" s="1"/>
  <c r="A743" i="75"/>
  <c r="B742" i="75"/>
  <c r="A742" i="75"/>
  <c r="B741" i="75"/>
  <c r="C741" i="75" s="1"/>
  <c r="A741" i="75"/>
  <c r="B740" i="75"/>
  <c r="A740" i="75"/>
  <c r="B739" i="75"/>
  <c r="C740" i="75" s="1"/>
  <c r="A739" i="75"/>
  <c r="B738" i="75"/>
  <c r="A738" i="75"/>
  <c r="B737" i="75"/>
  <c r="C737" i="75" s="1"/>
  <c r="A737" i="75"/>
  <c r="B736" i="75"/>
  <c r="A736" i="75"/>
  <c r="B735" i="75"/>
  <c r="C736" i="75" s="1"/>
  <c r="A735" i="75"/>
  <c r="B734" i="75"/>
  <c r="A734" i="75"/>
  <c r="B733" i="75"/>
  <c r="C733" i="75" s="1"/>
  <c r="A733" i="75"/>
  <c r="B732" i="75"/>
  <c r="A732" i="75"/>
  <c r="B731" i="75"/>
  <c r="C732" i="75" s="1"/>
  <c r="A731" i="75"/>
  <c r="B730" i="75"/>
  <c r="A730" i="75"/>
  <c r="B729" i="75"/>
  <c r="C729" i="75" s="1"/>
  <c r="A729" i="75"/>
  <c r="B728" i="75"/>
  <c r="A728" i="75"/>
  <c r="B727" i="75"/>
  <c r="C728" i="75" s="1"/>
  <c r="A727" i="75"/>
  <c r="B726" i="75"/>
  <c r="A726" i="75"/>
  <c r="B725" i="75"/>
  <c r="C725" i="75" s="1"/>
  <c r="A725" i="75"/>
  <c r="B724" i="75"/>
  <c r="A724" i="75"/>
  <c r="B723" i="75"/>
  <c r="C724" i="75" s="1"/>
  <c r="A723" i="75"/>
  <c r="B722" i="75"/>
  <c r="A722" i="75"/>
  <c r="B721" i="75"/>
  <c r="C721" i="75" s="1"/>
  <c r="A721" i="75"/>
  <c r="B720" i="75"/>
  <c r="A720" i="75"/>
  <c r="B719" i="75"/>
  <c r="C720" i="75" s="1"/>
  <c r="A719" i="75"/>
  <c r="B718" i="75"/>
  <c r="A718" i="75"/>
  <c r="B717" i="75"/>
  <c r="C717" i="75" s="1"/>
  <c r="A717" i="75"/>
  <c r="B716" i="75"/>
  <c r="A716" i="75"/>
  <c r="B715" i="75"/>
  <c r="C716" i="75" s="1"/>
  <c r="A715" i="75"/>
  <c r="B714" i="75"/>
  <c r="A714" i="75"/>
  <c r="B713" i="75"/>
  <c r="C713" i="75" s="1"/>
  <c r="A713" i="75"/>
  <c r="B712" i="75"/>
  <c r="A712" i="75"/>
  <c r="B711" i="75"/>
  <c r="C712" i="75" s="1"/>
  <c r="A711" i="75"/>
  <c r="B710" i="75"/>
  <c r="A710" i="75"/>
  <c r="B709" i="75"/>
  <c r="C709" i="75" s="1"/>
  <c r="A709" i="75"/>
  <c r="B708" i="75"/>
  <c r="A708" i="75"/>
  <c r="B707" i="75"/>
  <c r="C708" i="75" s="1"/>
  <c r="A707" i="75"/>
  <c r="B706" i="75"/>
  <c r="A706" i="75"/>
  <c r="B705" i="75"/>
  <c r="C705" i="75" s="1"/>
  <c r="A705" i="75"/>
  <c r="B704" i="75"/>
  <c r="A704" i="75"/>
  <c r="B703" i="75"/>
  <c r="C704" i="75" s="1"/>
  <c r="A703" i="75"/>
  <c r="B702" i="75"/>
  <c r="A702" i="75"/>
  <c r="B701" i="75"/>
  <c r="C701" i="75" s="1"/>
  <c r="A701" i="75"/>
  <c r="B700" i="75"/>
  <c r="A700" i="75"/>
  <c r="B699" i="75"/>
  <c r="C700" i="75" s="1"/>
  <c r="A699" i="75"/>
  <c r="B698" i="75"/>
  <c r="A698" i="75"/>
  <c r="B697" i="75"/>
  <c r="C697" i="75" s="1"/>
  <c r="A697" i="75"/>
  <c r="B696" i="75"/>
  <c r="A696" i="75"/>
  <c r="B695" i="75"/>
  <c r="C696" i="75" s="1"/>
  <c r="A695" i="75"/>
  <c r="B694" i="75"/>
  <c r="A694" i="75"/>
  <c r="B693" i="75"/>
  <c r="C693" i="75" s="1"/>
  <c r="A693" i="75"/>
  <c r="B692" i="75"/>
  <c r="A692" i="75"/>
  <c r="B691" i="75"/>
  <c r="C692" i="75" s="1"/>
  <c r="A691" i="75"/>
  <c r="B690" i="75"/>
  <c r="A690" i="75"/>
  <c r="B689" i="75"/>
  <c r="C689" i="75" s="1"/>
  <c r="A689" i="75"/>
  <c r="B688" i="75"/>
  <c r="A688" i="75"/>
  <c r="B687" i="75"/>
  <c r="C688" i="75" s="1"/>
  <c r="A687" i="75"/>
  <c r="B686" i="75"/>
  <c r="A686" i="75"/>
  <c r="B685" i="75"/>
  <c r="C685" i="75" s="1"/>
  <c r="A685" i="75"/>
  <c r="B684" i="75"/>
  <c r="A684" i="75"/>
  <c r="B683" i="75"/>
  <c r="C684" i="75" s="1"/>
  <c r="A683" i="75"/>
  <c r="B682" i="75"/>
  <c r="A682" i="75"/>
  <c r="B681" i="75"/>
  <c r="C681" i="75" s="1"/>
  <c r="A681" i="75"/>
  <c r="B680" i="75"/>
  <c r="A680" i="75"/>
  <c r="B679" i="75"/>
  <c r="C680" i="75" s="1"/>
  <c r="A679" i="75"/>
  <c r="B678" i="75"/>
  <c r="A678" i="75"/>
  <c r="B677" i="75"/>
  <c r="C677" i="75" s="1"/>
  <c r="A677" i="75"/>
  <c r="B676" i="75"/>
  <c r="A676" i="75"/>
  <c r="B675" i="75"/>
  <c r="C676" i="75" s="1"/>
  <c r="A675" i="75"/>
  <c r="B674" i="75"/>
  <c r="A674" i="75"/>
  <c r="B673" i="75"/>
  <c r="C673" i="75" s="1"/>
  <c r="A673" i="75"/>
  <c r="B672" i="75"/>
  <c r="A672" i="75"/>
  <c r="B671" i="75"/>
  <c r="C672" i="75" s="1"/>
  <c r="A671" i="75"/>
  <c r="B670" i="75"/>
  <c r="A670" i="75"/>
  <c r="B669" i="75"/>
  <c r="C669" i="75" s="1"/>
  <c r="A669" i="75"/>
  <c r="B668" i="75"/>
  <c r="A668" i="75"/>
  <c r="B667" i="75"/>
  <c r="C668" i="75" s="1"/>
  <c r="A667" i="75"/>
  <c r="B666" i="75"/>
  <c r="A666" i="75"/>
  <c r="B665" i="75"/>
  <c r="C665" i="75" s="1"/>
  <c r="A665" i="75"/>
  <c r="B664" i="75"/>
  <c r="A664" i="75"/>
  <c r="B663" i="75"/>
  <c r="C664" i="75" s="1"/>
  <c r="A663" i="75"/>
  <c r="B662" i="75"/>
  <c r="A662" i="75"/>
  <c r="B661" i="75"/>
  <c r="C661" i="75" s="1"/>
  <c r="A661" i="75"/>
  <c r="B660" i="75"/>
  <c r="A660" i="75"/>
  <c r="B659" i="75"/>
  <c r="C660" i="75" s="1"/>
  <c r="A659" i="75"/>
  <c r="B658" i="75"/>
  <c r="A658" i="75"/>
  <c r="B657" i="75"/>
  <c r="C657" i="75" s="1"/>
  <c r="A657" i="75"/>
  <c r="B656" i="75"/>
  <c r="A656" i="75"/>
  <c r="B655" i="75"/>
  <c r="C656" i="75" s="1"/>
  <c r="A655" i="75"/>
  <c r="B654" i="75"/>
  <c r="A654" i="75"/>
  <c r="B653" i="75"/>
  <c r="C653" i="75" s="1"/>
  <c r="A653" i="75"/>
  <c r="B652" i="75"/>
  <c r="A652" i="75"/>
  <c r="B651" i="75"/>
  <c r="C652" i="75" s="1"/>
  <c r="A651" i="75"/>
  <c r="B650" i="75"/>
  <c r="A650" i="75"/>
  <c r="B649" i="75"/>
  <c r="C649" i="75" s="1"/>
  <c r="A649" i="75"/>
  <c r="B648" i="75"/>
  <c r="A648" i="75"/>
  <c r="B647" i="75"/>
  <c r="C648" i="75" s="1"/>
  <c r="A647" i="75"/>
  <c r="B646" i="75"/>
  <c r="A646" i="75"/>
  <c r="B645" i="75"/>
  <c r="C645" i="75" s="1"/>
  <c r="A645" i="75"/>
  <c r="B644" i="75"/>
  <c r="A644" i="75"/>
  <c r="B643" i="75"/>
  <c r="C644" i="75" s="1"/>
  <c r="A643" i="75"/>
  <c r="B642" i="75"/>
  <c r="A642" i="75"/>
  <c r="B641" i="75"/>
  <c r="C641" i="75" s="1"/>
  <c r="A641" i="75"/>
  <c r="B640" i="75"/>
  <c r="A640" i="75"/>
  <c r="B639" i="75"/>
  <c r="C640" i="75" s="1"/>
  <c r="A639" i="75"/>
  <c r="B638" i="75"/>
  <c r="A638" i="75"/>
  <c r="B637" i="75"/>
  <c r="C637" i="75" s="1"/>
  <c r="A637" i="75"/>
  <c r="B636" i="75"/>
  <c r="A636" i="75"/>
  <c r="B635" i="75"/>
  <c r="C636" i="75" s="1"/>
  <c r="A635" i="75"/>
  <c r="B634" i="75"/>
  <c r="A634" i="75"/>
  <c r="B633" i="75"/>
  <c r="C633" i="75" s="1"/>
  <c r="A633" i="75"/>
  <c r="B632" i="75"/>
  <c r="A632" i="75"/>
  <c r="B631" i="75"/>
  <c r="C632" i="75" s="1"/>
  <c r="A631" i="75"/>
  <c r="B630" i="75"/>
  <c r="A630" i="75"/>
  <c r="B629" i="75"/>
  <c r="C629" i="75" s="1"/>
  <c r="A629" i="75"/>
  <c r="B628" i="75"/>
  <c r="A628" i="75"/>
  <c r="B627" i="75"/>
  <c r="C628" i="75" s="1"/>
  <c r="A627" i="75"/>
  <c r="B626" i="75"/>
  <c r="A626" i="75"/>
  <c r="B625" i="75"/>
  <c r="C625" i="75" s="1"/>
  <c r="A625" i="75"/>
  <c r="B624" i="75"/>
  <c r="A624" i="75"/>
  <c r="B623" i="75"/>
  <c r="C624" i="75" s="1"/>
  <c r="A623" i="75"/>
  <c r="B622" i="75"/>
  <c r="A622" i="75"/>
  <c r="B621" i="75"/>
  <c r="C621" i="75" s="1"/>
  <c r="A621" i="75"/>
  <c r="B620" i="75"/>
  <c r="A620" i="75"/>
  <c r="B619" i="75"/>
  <c r="C620" i="75" s="1"/>
  <c r="A619" i="75"/>
  <c r="B618" i="75"/>
  <c r="A618" i="75"/>
  <c r="B617" i="75"/>
  <c r="C617" i="75" s="1"/>
  <c r="A617" i="75"/>
  <c r="B616" i="75"/>
  <c r="A616" i="75"/>
  <c r="B615" i="75"/>
  <c r="C616" i="75" s="1"/>
  <c r="A615" i="75"/>
  <c r="B614" i="75"/>
  <c r="A614" i="75"/>
  <c r="B613" i="75"/>
  <c r="A613" i="75"/>
  <c r="B612" i="75"/>
  <c r="A612" i="75"/>
  <c r="B611" i="75"/>
  <c r="C612" i="75" s="1"/>
  <c r="A611" i="75"/>
  <c r="C610" i="75"/>
  <c r="B610" i="75"/>
  <c r="A610" i="75"/>
  <c r="B609" i="75"/>
  <c r="C609" i="75" s="1"/>
  <c r="A609" i="75"/>
  <c r="B608" i="75"/>
  <c r="A608" i="75"/>
  <c r="B607" i="75"/>
  <c r="C608" i="75" s="1"/>
  <c r="A607" i="75"/>
  <c r="B606" i="75"/>
  <c r="A606" i="75"/>
  <c r="B605" i="75"/>
  <c r="C605" i="75" s="1"/>
  <c r="A605" i="75"/>
  <c r="B604" i="75"/>
  <c r="A604" i="75"/>
  <c r="B603" i="75"/>
  <c r="C604" i="75" s="1"/>
  <c r="A603" i="75"/>
  <c r="C602" i="75"/>
  <c r="B602" i="75"/>
  <c r="A602" i="75"/>
  <c r="B601" i="75"/>
  <c r="C601" i="75" s="1"/>
  <c r="A601" i="75"/>
  <c r="B600" i="75"/>
  <c r="A600" i="75"/>
  <c r="B599" i="75"/>
  <c r="C600" i="75" s="1"/>
  <c r="A599" i="75"/>
  <c r="B598" i="75"/>
  <c r="A598" i="75"/>
  <c r="B597" i="75"/>
  <c r="C597" i="75" s="1"/>
  <c r="A597" i="75"/>
  <c r="B596" i="75"/>
  <c r="A596" i="75"/>
  <c r="B595" i="75"/>
  <c r="C596" i="75" s="1"/>
  <c r="A595" i="75"/>
  <c r="C594" i="75"/>
  <c r="B594" i="75"/>
  <c r="A594" i="75"/>
  <c r="B593" i="75"/>
  <c r="C593" i="75" s="1"/>
  <c r="A593" i="75"/>
  <c r="B592" i="75"/>
  <c r="A592" i="75"/>
  <c r="B591" i="75"/>
  <c r="C592" i="75" s="1"/>
  <c r="A591" i="75"/>
  <c r="B590" i="75"/>
  <c r="A590" i="75"/>
  <c r="B589" i="75"/>
  <c r="C589" i="75" s="1"/>
  <c r="A589" i="75"/>
  <c r="B588" i="75"/>
  <c r="A588" i="75"/>
  <c r="B587" i="75"/>
  <c r="C588" i="75" s="1"/>
  <c r="A587" i="75"/>
  <c r="C586" i="75"/>
  <c r="B586" i="75"/>
  <c r="A586" i="75"/>
  <c r="B585" i="75"/>
  <c r="C585" i="75" s="1"/>
  <c r="A585" i="75"/>
  <c r="B584" i="75"/>
  <c r="A584" i="75"/>
  <c r="B583" i="75"/>
  <c r="C584" i="75" s="1"/>
  <c r="A583" i="75"/>
  <c r="B582" i="75"/>
  <c r="A582" i="75"/>
  <c r="B581" i="75"/>
  <c r="C581" i="75" s="1"/>
  <c r="A581" i="75"/>
  <c r="B580" i="75"/>
  <c r="A580" i="75"/>
  <c r="B579" i="75"/>
  <c r="C580" i="75" s="1"/>
  <c r="A579" i="75"/>
  <c r="C578" i="75"/>
  <c r="B578" i="75"/>
  <c r="A578" i="75"/>
  <c r="B577" i="75"/>
  <c r="C577" i="75" s="1"/>
  <c r="A577" i="75"/>
  <c r="B576" i="75"/>
  <c r="A576" i="75"/>
  <c r="B575" i="75"/>
  <c r="C576" i="75" s="1"/>
  <c r="A575" i="75"/>
  <c r="B574" i="75"/>
  <c r="A574" i="75"/>
  <c r="B573" i="75"/>
  <c r="C573" i="75" s="1"/>
  <c r="A573" i="75"/>
  <c r="B572" i="75"/>
  <c r="A572" i="75"/>
  <c r="B571" i="75"/>
  <c r="C572" i="75" s="1"/>
  <c r="A571" i="75"/>
  <c r="C570" i="75"/>
  <c r="B570" i="75"/>
  <c r="A570" i="75"/>
  <c r="B569" i="75"/>
  <c r="C569" i="75" s="1"/>
  <c r="A569" i="75"/>
  <c r="B568" i="75"/>
  <c r="A568" i="75"/>
  <c r="B567" i="75"/>
  <c r="C568" i="75" s="1"/>
  <c r="A567" i="75"/>
  <c r="B566" i="75"/>
  <c r="A566" i="75"/>
  <c r="B565" i="75"/>
  <c r="C565" i="75" s="1"/>
  <c r="A565" i="75"/>
  <c r="B564" i="75"/>
  <c r="A564" i="75"/>
  <c r="B563" i="75"/>
  <c r="C564" i="75" s="1"/>
  <c r="A563" i="75"/>
  <c r="C562" i="75"/>
  <c r="B562" i="75"/>
  <c r="A562" i="75"/>
  <c r="B561" i="75"/>
  <c r="C561" i="75" s="1"/>
  <c r="A561" i="75"/>
  <c r="B560" i="75"/>
  <c r="A560" i="75"/>
  <c r="B559" i="75"/>
  <c r="C560" i="75" s="1"/>
  <c r="A559" i="75"/>
  <c r="B558" i="75"/>
  <c r="A558" i="75"/>
  <c r="B557" i="75"/>
  <c r="C557" i="75" s="1"/>
  <c r="A557" i="75"/>
  <c r="B556" i="75"/>
  <c r="A556" i="75"/>
  <c r="B555" i="75"/>
  <c r="C556" i="75" s="1"/>
  <c r="A555" i="75"/>
  <c r="C554" i="75"/>
  <c r="B554" i="75"/>
  <c r="A554" i="75"/>
  <c r="B553" i="75"/>
  <c r="C553" i="75" s="1"/>
  <c r="A553" i="75"/>
  <c r="B552" i="75"/>
  <c r="A552" i="75"/>
  <c r="B551" i="75"/>
  <c r="C552" i="75" s="1"/>
  <c r="A551" i="75"/>
  <c r="B550" i="75"/>
  <c r="A550" i="75"/>
  <c r="B549" i="75"/>
  <c r="C549" i="75" s="1"/>
  <c r="A549" i="75"/>
  <c r="B548" i="75"/>
  <c r="A548" i="75"/>
  <c r="B547" i="75"/>
  <c r="C548" i="75" s="1"/>
  <c r="A547" i="75"/>
  <c r="C546" i="75"/>
  <c r="B546" i="75"/>
  <c r="A546" i="75"/>
  <c r="B545" i="75"/>
  <c r="C545" i="75" s="1"/>
  <c r="A545" i="75"/>
  <c r="B544" i="75"/>
  <c r="A544" i="75"/>
  <c r="B543" i="75"/>
  <c r="C544" i="75" s="1"/>
  <c r="A543" i="75"/>
  <c r="B542" i="75"/>
  <c r="A542" i="75"/>
  <c r="B541" i="75"/>
  <c r="C541" i="75" s="1"/>
  <c r="A541" i="75"/>
  <c r="B540" i="75"/>
  <c r="A540" i="75"/>
  <c r="B539" i="75"/>
  <c r="C540" i="75" s="1"/>
  <c r="A539" i="75"/>
  <c r="C538" i="75"/>
  <c r="B538" i="75"/>
  <c r="A538" i="75"/>
  <c r="B537" i="75"/>
  <c r="C537" i="75" s="1"/>
  <c r="A537" i="75"/>
  <c r="B536" i="75"/>
  <c r="A536" i="75"/>
  <c r="B535" i="75"/>
  <c r="C536" i="75" s="1"/>
  <c r="A535" i="75"/>
  <c r="B534" i="75"/>
  <c r="A534" i="75"/>
  <c r="B533" i="75"/>
  <c r="C533" i="75" s="1"/>
  <c r="A533" i="75"/>
  <c r="B532" i="75"/>
  <c r="A532" i="75"/>
  <c r="B531" i="75"/>
  <c r="C532" i="75" s="1"/>
  <c r="A531" i="75"/>
  <c r="C530" i="75"/>
  <c r="B530" i="75"/>
  <c r="A530" i="75"/>
  <c r="B529" i="75"/>
  <c r="C529" i="75" s="1"/>
  <c r="A529" i="75"/>
  <c r="B528" i="75"/>
  <c r="A528" i="75"/>
  <c r="B527" i="75"/>
  <c r="C528" i="75" s="1"/>
  <c r="A527" i="75"/>
  <c r="B526" i="75"/>
  <c r="A526" i="75"/>
  <c r="B525" i="75"/>
  <c r="C525" i="75" s="1"/>
  <c r="A525" i="75"/>
  <c r="B524" i="75"/>
  <c r="A524" i="75"/>
  <c r="B523" i="75"/>
  <c r="C524" i="75" s="1"/>
  <c r="A523" i="75"/>
  <c r="C522" i="75"/>
  <c r="B522" i="75"/>
  <c r="A522" i="75"/>
  <c r="B521" i="75"/>
  <c r="C521" i="75" s="1"/>
  <c r="A521" i="75"/>
  <c r="B520" i="75"/>
  <c r="A520" i="75"/>
  <c r="B519" i="75"/>
  <c r="C520" i="75" s="1"/>
  <c r="A519" i="75"/>
  <c r="B518" i="75"/>
  <c r="A518" i="75"/>
  <c r="B517" i="75"/>
  <c r="C517" i="75" s="1"/>
  <c r="A517" i="75"/>
  <c r="B516" i="75"/>
  <c r="A516" i="75"/>
  <c r="B515" i="75"/>
  <c r="C516" i="75" s="1"/>
  <c r="A515" i="75"/>
  <c r="C514" i="75"/>
  <c r="B514" i="75"/>
  <c r="A514" i="75"/>
  <c r="B513" i="75"/>
  <c r="C513" i="75" s="1"/>
  <c r="A513" i="75"/>
  <c r="B512" i="75"/>
  <c r="A512" i="75"/>
  <c r="B511" i="75"/>
  <c r="C512" i="75" s="1"/>
  <c r="A511" i="75"/>
  <c r="B510" i="75"/>
  <c r="A510" i="75"/>
  <c r="B509" i="75"/>
  <c r="C509" i="75" s="1"/>
  <c r="A509" i="75"/>
  <c r="B508" i="75"/>
  <c r="A508" i="75"/>
  <c r="B507" i="75"/>
  <c r="C508" i="75" s="1"/>
  <c r="A507" i="75"/>
  <c r="C506" i="75"/>
  <c r="B506" i="75"/>
  <c r="A506" i="75"/>
  <c r="B505" i="75"/>
  <c r="C505" i="75" s="1"/>
  <c r="A505" i="75"/>
  <c r="B504" i="75"/>
  <c r="A504" i="75"/>
  <c r="B503" i="75"/>
  <c r="C504" i="75" s="1"/>
  <c r="A503" i="75"/>
  <c r="B502" i="75"/>
  <c r="A502" i="75"/>
  <c r="B501" i="75"/>
  <c r="C501" i="75" s="1"/>
  <c r="A501" i="75"/>
  <c r="B500" i="75"/>
  <c r="A500" i="75"/>
  <c r="B499" i="75"/>
  <c r="C500" i="75" s="1"/>
  <c r="A499" i="75"/>
  <c r="C498" i="75"/>
  <c r="B498" i="75"/>
  <c r="A498" i="75"/>
  <c r="B497" i="75"/>
  <c r="C497" i="75" s="1"/>
  <c r="A497" i="75"/>
  <c r="B496" i="75"/>
  <c r="A496" i="75"/>
  <c r="B495" i="75"/>
  <c r="C496" i="75" s="1"/>
  <c r="A495" i="75"/>
  <c r="B494" i="75"/>
  <c r="A494" i="75"/>
  <c r="B493" i="75"/>
  <c r="C493" i="75" s="1"/>
  <c r="A493" i="75"/>
  <c r="B492" i="75"/>
  <c r="A492" i="75"/>
  <c r="B491" i="75"/>
  <c r="C492" i="75" s="1"/>
  <c r="A491" i="75"/>
  <c r="C490" i="75"/>
  <c r="B490" i="75"/>
  <c r="A490" i="75"/>
  <c r="B489" i="75"/>
  <c r="C489" i="75" s="1"/>
  <c r="A489" i="75"/>
  <c r="B488" i="75"/>
  <c r="A488" i="75"/>
  <c r="B487" i="75"/>
  <c r="C488" i="75" s="1"/>
  <c r="A487" i="75"/>
  <c r="B486" i="75"/>
  <c r="A486" i="75"/>
  <c r="B485" i="75"/>
  <c r="C485" i="75" s="1"/>
  <c r="A485" i="75"/>
  <c r="B484" i="75"/>
  <c r="A484" i="75"/>
  <c r="B483" i="75"/>
  <c r="C484" i="75" s="1"/>
  <c r="A483" i="75"/>
  <c r="C482" i="75"/>
  <c r="B482" i="75"/>
  <c r="A482" i="75"/>
  <c r="B481" i="75"/>
  <c r="C481" i="75" s="1"/>
  <c r="A481" i="75"/>
  <c r="B480" i="75"/>
  <c r="A480" i="75"/>
  <c r="B479" i="75"/>
  <c r="C480" i="75" s="1"/>
  <c r="A479" i="75"/>
  <c r="B478" i="75"/>
  <c r="A478" i="75"/>
  <c r="B477" i="75"/>
  <c r="C477" i="75" s="1"/>
  <c r="A477" i="75"/>
  <c r="B476" i="75"/>
  <c r="A476" i="75"/>
  <c r="B475" i="75"/>
  <c r="C476" i="75" s="1"/>
  <c r="A475" i="75"/>
  <c r="C474" i="75"/>
  <c r="B474" i="75"/>
  <c r="A474" i="75"/>
  <c r="B473" i="75"/>
  <c r="C473" i="75" s="1"/>
  <c r="A473" i="75"/>
  <c r="B472" i="75"/>
  <c r="A472" i="75"/>
  <c r="B471" i="75"/>
  <c r="C472" i="75" s="1"/>
  <c r="A471" i="75"/>
  <c r="B470" i="75"/>
  <c r="A470" i="75"/>
  <c r="B469" i="75"/>
  <c r="C469" i="75" s="1"/>
  <c r="A469" i="75"/>
  <c r="B468" i="75"/>
  <c r="A468" i="75"/>
  <c r="B467" i="75"/>
  <c r="C468" i="75" s="1"/>
  <c r="A467" i="75"/>
  <c r="C466" i="75"/>
  <c r="B466" i="75"/>
  <c r="A466" i="75"/>
  <c r="B465" i="75"/>
  <c r="C465" i="75" s="1"/>
  <c r="A465" i="75"/>
  <c r="B464" i="75"/>
  <c r="A464" i="75"/>
  <c r="B463" i="75"/>
  <c r="C464" i="75" s="1"/>
  <c r="A463" i="75"/>
  <c r="B462" i="75"/>
  <c r="A462" i="75"/>
  <c r="B461" i="75"/>
  <c r="C461" i="75" s="1"/>
  <c r="A461" i="75"/>
  <c r="B460" i="75"/>
  <c r="A460" i="75"/>
  <c r="B459" i="75"/>
  <c r="C460" i="75" s="1"/>
  <c r="A459" i="75"/>
  <c r="C458" i="75"/>
  <c r="B458" i="75"/>
  <c r="A458" i="75"/>
  <c r="B457" i="75"/>
  <c r="C457" i="75" s="1"/>
  <c r="A457" i="75"/>
  <c r="B456" i="75"/>
  <c r="A456" i="75"/>
  <c r="B455" i="75"/>
  <c r="C456" i="75" s="1"/>
  <c r="A455" i="75"/>
  <c r="B454" i="75"/>
  <c r="A454" i="75"/>
  <c r="B453" i="75"/>
  <c r="C453" i="75" s="1"/>
  <c r="A453" i="75"/>
  <c r="B452" i="75"/>
  <c r="A452" i="75"/>
  <c r="B451" i="75"/>
  <c r="C452" i="75" s="1"/>
  <c r="A451" i="75"/>
  <c r="C450" i="75"/>
  <c r="B450" i="75"/>
  <c r="A450" i="75"/>
  <c r="B449" i="75"/>
  <c r="C449" i="75" s="1"/>
  <c r="A449" i="75"/>
  <c r="B448" i="75"/>
  <c r="A448" i="75"/>
  <c r="B447" i="75"/>
  <c r="C448" i="75" s="1"/>
  <c r="A447" i="75"/>
  <c r="B446" i="75"/>
  <c r="A446" i="75"/>
  <c r="B445" i="75"/>
  <c r="C445" i="75" s="1"/>
  <c r="A445" i="75"/>
  <c r="B444" i="75"/>
  <c r="A444" i="75"/>
  <c r="B443" i="75"/>
  <c r="C444" i="75" s="1"/>
  <c r="A443" i="75"/>
  <c r="C442" i="75"/>
  <c r="B442" i="75"/>
  <c r="A442" i="75"/>
  <c r="B441" i="75"/>
  <c r="C441" i="75" s="1"/>
  <c r="A441" i="75"/>
  <c r="B440" i="75"/>
  <c r="A440" i="75"/>
  <c r="B439" i="75"/>
  <c r="C440" i="75" s="1"/>
  <c r="A439" i="75"/>
  <c r="B438" i="75"/>
  <c r="A438" i="75"/>
  <c r="B437" i="75"/>
  <c r="C437" i="75" s="1"/>
  <c r="A437" i="75"/>
  <c r="B436" i="75"/>
  <c r="A436" i="75"/>
  <c r="B435" i="75"/>
  <c r="C436" i="75" s="1"/>
  <c r="A435" i="75"/>
  <c r="C434" i="75"/>
  <c r="B434" i="75"/>
  <c r="A434" i="75"/>
  <c r="B433" i="75"/>
  <c r="C433" i="75" s="1"/>
  <c r="A433" i="75"/>
  <c r="B432" i="75"/>
  <c r="A432" i="75"/>
  <c r="B431" i="75"/>
  <c r="C432" i="75" s="1"/>
  <c r="A431" i="75"/>
  <c r="B430" i="75"/>
  <c r="A430" i="75"/>
  <c r="B429" i="75"/>
  <c r="C429" i="75" s="1"/>
  <c r="A429" i="75"/>
  <c r="B428" i="75"/>
  <c r="A428" i="75"/>
  <c r="B427" i="75"/>
  <c r="C428" i="75" s="1"/>
  <c r="A427" i="75"/>
  <c r="C426" i="75"/>
  <c r="B426" i="75"/>
  <c r="A426" i="75"/>
  <c r="B425" i="75"/>
  <c r="C425" i="75" s="1"/>
  <c r="A425" i="75"/>
  <c r="B424" i="75"/>
  <c r="A424" i="75"/>
  <c r="B423" i="75"/>
  <c r="C424" i="75" s="1"/>
  <c r="A423" i="75"/>
  <c r="B422" i="75"/>
  <c r="A422" i="75"/>
  <c r="B421" i="75"/>
  <c r="C421" i="75" s="1"/>
  <c r="A421" i="75"/>
  <c r="B420" i="75"/>
  <c r="A420" i="75"/>
  <c r="B419" i="75"/>
  <c r="C420" i="75" s="1"/>
  <c r="A419" i="75"/>
  <c r="C418" i="75"/>
  <c r="B418" i="75"/>
  <c r="A418" i="75"/>
  <c r="B417" i="75"/>
  <c r="C417" i="75" s="1"/>
  <c r="A417" i="75"/>
  <c r="B416" i="75"/>
  <c r="A416" i="75"/>
  <c r="B415" i="75"/>
  <c r="C416" i="75" s="1"/>
  <c r="A415" i="75"/>
  <c r="B414" i="75"/>
  <c r="A414" i="75"/>
  <c r="B413" i="75"/>
  <c r="C413" i="75" s="1"/>
  <c r="A413" i="75"/>
  <c r="B412" i="75"/>
  <c r="A412" i="75"/>
  <c r="B411" i="75"/>
  <c r="C412" i="75" s="1"/>
  <c r="A411" i="75"/>
  <c r="C410" i="75"/>
  <c r="B410" i="75"/>
  <c r="A410" i="75"/>
  <c r="B409" i="75"/>
  <c r="C409" i="75" s="1"/>
  <c r="A409" i="75"/>
  <c r="B408" i="75"/>
  <c r="A408" i="75"/>
  <c r="B407" i="75"/>
  <c r="C408" i="75" s="1"/>
  <c r="A407" i="75"/>
  <c r="B406" i="75"/>
  <c r="A406" i="75"/>
  <c r="B405" i="75"/>
  <c r="C405" i="75" s="1"/>
  <c r="A405" i="75"/>
  <c r="B404" i="75"/>
  <c r="A404" i="75"/>
  <c r="B403" i="75"/>
  <c r="C404" i="75" s="1"/>
  <c r="A403" i="75"/>
  <c r="C402" i="75"/>
  <c r="B402" i="75"/>
  <c r="A402" i="75"/>
  <c r="B401" i="75"/>
  <c r="C401" i="75" s="1"/>
  <c r="A401" i="75"/>
  <c r="B400" i="75"/>
  <c r="A400" i="75"/>
  <c r="B399" i="75"/>
  <c r="C400" i="75" s="1"/>
  <c r="A399" i="75"/>
  <c r="B398" i="75"/>
  <c r="A398" i="75"/>
  <c r="B397" i="75"/>
  <c r="C397" i="75" s="1"/>
  <c r="A397" i="75"/>
  <c r="B396" i="75"/>
  <c r="A396" i="75"/>
  <c r="B395" i="75"/>
  <c r="A395" i="75"/>
  <c r="C394" i="75"/>
  <c r="B394" i="75"/>
  <c r="A394" i="75"/>
  <c r="B393" i="75"/>
  <c r="C393" i="75" s="1"/>
  <c r="A393" i="75"/>
  <c r="B392" i="75"/>
  <c r="A392" i="75"/>
  <c r="B391" i="75"/>
  <c r="C391" i="75" s="1"/>
  <c r="A391" i="75"/>
  <c r="C390" i="75"/>
  <c r="B390" i="75"/>
  <c r="A390" i="75"/>
  <c r="B389" i="75"/>
  <c r="C389" i="75" s="1"/>
  <c r="A389" i="75"/>
  <c r="B388" i="75"/>
  <c r="A388" i="75"/>
  <c r="B387" i="75"/>
  <c r="C387" i="75" s="1"/>
  <c r="A387" i="75"/>
  <c r="C386" i="75"/>
  <c r="B386" i="75"/>
  <c r="A386" i="75"/>
  <c r="B385" i="75"/>
  <c r="C385" i="75" s="1"/>
  <c r="A385" i="75"/>
  <c r="B384" i="75"/>
  <c r="A384" i="75"/>
  <c r="B383" i="75"/>
  <c r="C383" i="75" s="1"/>
  <c r="A383" i="75"/>
  <c r="C382" i="75"/>
  <c r="B382" i="75"/>
  <c r="A382" i="75"/>
  <c r="B381" i="75"/>
  <c r="C381" i="75" s="1"/>
  <c r="A381" i="75"/>
  <c r="B380" i="75"/>
  <c r="A380" i="75"/>
  <c r="B379" i="75"/>
  <c r="C379" i="75" s="1"/>
  <c r="A379" i="75"/>
  <c r="C378" i="75"/>
  <c r="B378" i="75"/>
  <c r="A378" i="75"/>
  <c r="B377" i="75"/>
  <c r="C377" i="75" s="1"/>
  <c r="A377" i="75"/>
  <c r="B376" i="75"/>
  <c r="A376" i="75"/>
  <c r="B375" i="75"/>
  <c r="C375" i="75" s="1"/>
  <c r="A375" i="75"/>
  <c r="C374" i="75"/>
  <c r="B374" i="75"/>
  <c r="A374" i="75"/>
  <c r="B373" i="75"/>
  <c r="C373" i="75" s="1"/>
  <c r="A373" i="75"/>
  <c r="B372" i="75"/>
  <c r="A372" i="75"/>
  <c r="B371" i="75"/>
  <c r="C371" i="75" s="1"/>
  <c r="A371" i="75"/>
  <c r="C370" i="75"/>
  <c r="B370" i="75"/>
  <c r="A370" i="75"/>
  <c r="B369" i="75"/>
  <c r="C369" i="75" s="1"/>
  <c r="A369" i="75"/>
  <c r="B368" i="75"/>
  <c r="A368" i="75"/>
  <c r="B367" i="75"/>
  <c r="C367" i="75" s="1"/>
  <c r="A367" i="75"/>
  <c r="C366" i="75"/>
  <c r="B366" i="75"/>
  <c r="A366" i="75"/>
  <c r="B365" i="75"/>
  <c r="C365" i="75" s="1"/>
  <c r="A365" i="75"/>
  <c r="B364" i="75"/>
  <c r="A364" i="75"/>
  <c r="B363" i="75"/>
  <c r="C363" i="75" s="1"/>
  <c r="A363" i="75"/>
  <c r="C362" i="75"/>
  <c r="B362" i="75"/>
  <c r="A362" i="75"/>
  <c r="B361" i="75"/>
  <c r="C361" i="75" s="1"/>
  <c r="A361" i="75"/>
  <c r="B360" i="75"/>
  <c r="A360" i="75"/>
  <c r="B359" i="75"/>
  <c r="C359" i="75" s="1"/>
  <c r="A359" i="75"/>
  <c r="C358" i="75"/>
  <c r="B358" i="75"/>
  <c r="A358" i="75"/>
  <c r="B357" i="75"/>
  <c r="C357" i="75" s="1"/>
  <c r="A357" i="75"/>
  <c r="B356" i="75"/>
  <c r="A356" i="75"/>
  <c r="B355" i="75"/>
  <c r="C355" i="75" s="1"/>
  <c r="A355" i="75"/>
  <c r="C354" i="75"/>
  <c r="B354" i="75"/>
  <c r="A354" i="75"/>
  <c r="B353" i="75"/>
  <c r="C353" i="75" s="1"/>
  <c r="A353" i="75"/>
  <c r="B352" i="75"/>
  <c r="A352" i="75"/>
  <c r="B351" i="75"/>
  <c r="C351" i="75" s="1"/>
  <c r="A351" i="75"/>
  <c r="C350" i="75"/>
  <c r="B350" i="75"/>
  <c r="A350" i="75"/>
  <c r="B349" i="75"/>
  <c r="C349" i="75" s="1"/>
  <c r="A349" i="75"/>
  <c r="B348" i="75"/>
  <c r="A348" i="75"/>
  <c r="B347" i="75"/>
  <c r="C347" i="75" s="1"/>
  <c r="A347" i="75"/>
  <c r="C346" i="75"/>
  <c r="B346" i="75"/>
  <c r="A346" i="75"/>
  <c r="B345" i="75"/>
  <c r="A345" i="75"/>
  <c r="B344" i="75"/>
  <c r="C344" i="75" s="1"/>
  <c r="A344" i="75"/>
  <c r="B343" i="75"/>
  <c r="C343" i="75" s="1"/>
  <c r="A343" i="75"/>
  <c r="B342" i="75"/>
  <c r="A342" i="75"/>
  <c r="B341" i="75"/>
  <c r="C342" i="75" s="1"/>
  <c r="A341" i="75"/>
  <c r="B340" i="75"/>
  <c r="A340" i="75"/>
  <c r="B339" i="75"/>
  <c r="C339" i="75" s="1"/>
  <c r="A339" i="75"/>
  <c r="B338" i="75"/>
  <c r="A338" i="75"/>
  <c r="B337" i="75"/>
  <c r="C338" i="75" s="1"/>
  <c r="A337" i="75"/>
  <c r="B336" i="75"/>
  <c r="A336" i="75"/>
  <c r="B335" i="75"/>
  <c r="C335" i="75" s="1"/>
  <c r="A335" i="75"/>
  <c r="B334" i="75"/>
  <c r="A334" i="75"/>
  <c r="B333" i="75"/>
  <c r="C334" i="75" s="1"/>
  <c r="A333" i="75"/>
  <c r="B332" i="75"/>
  <c r="A332" i="75"/>
  <c r="B331" i="75"/>
  <c r="C331" i="75" s="1"/>
  <c r="A331" i="75"/>
  <c r="B330" i="75"/>
  <c r="A330" i="75"/>
  <c r="B329" i="75"/>
  <c r="C330" i="75" s="1"/>
  <c r="A329" i="75"/>
  <c r="B328" i="75"/>
  <c r="A328" i="75"/>
  <c r="B327" i="75"/>
  <c r="C327" i="75" s="1"/>
  <c r="A327" i="75"/>
  <c r="B326" i="75"/>
  <c r="A326" i="75"/>
  <c r="B325" i="75"/>
  <c r="C326" i="75" s="1"/>
  <c r="A325" i="75"/>
  <c r="B324" i="75"/>
  <c r="A324" i="75"/>
  <c r="B323" i="75"/>
  <c r="C323" i="75" s="1"/>
  <c r="A323" i="75"/>
  <c r="B322" i="75"/>
  <c r="A322" i="75"/>
  <c r="B321" i="75"/>
  <c r="C322" i="75" s="1"/>
  <c r="A321" i="75"/>
  <c r="B320" i="75"/>
  <c r="A320" i="75"/>
  <c r="B319" i="75"/>
  <c r="C319" i="75" s="1"/>
  <c r="A319" i="75"/>
  <c r="B318" i="75"/>
  <c r="A318" i="75"/>
  <c r="B317" i="75"/>
  <c r="C318" i="75" s="1"/>
  <c r="A317" i="75"/>
  <c r="B316" i="75"/>
  <c r="A316" i="75"/>
  <c r="B315" i="75"/>
  <c r="C315" i="75" s="1"/>
  <c r="A315" i="75"/>
  <c r="B314" i="75"/>
  <c r="A314" i="75"/>
  <c r="B313" i="75"/>
  <c r="C314" i="75" s="1"/>
  <c r="A313" i="75"/>
  <c r="B312" i="75"/>
  <c r="A312" i="75"/>
  <c r="B311" i="75"/>
  <c r="C311" i="75" s="1"/>
  <c r="A311" i="75"/>
  <c r="B310" i="75"/>
  <c r="A310" i="75"/>
  <c r="B309" i="75"/>
  <c r="C310" i="75" s="1"/>
  <c r="A309" i="75"/>
  <c r="B308" i="75"/>
  <c r="A308" i="75"/>
  <c r="B307" i="75"/>
  <c r="C307" i="75" s="1"/>
  <c r="A307" i="75"/>
  <c r="B306" i="75"/>
  <c r="A306" i="75"/>
  <c r="B305" i="75"/>
  <c r="C306" i="75" s="1"/>
  <c r="A305" i="75"/>
  <c r="B304" i="75"/>
  <c r="A304" i="75"/>
  <c r="B303" i="75"/>
  <c r="C303" i="75" s="1"/>
  <c r="A303" i="75"/>
  <c r="B302" i="75"/>
  <c r="A302" i="75"/>
  <c r="B301" i="75"/>
  <c r="C302" i="75" s="1"/>
  <c r="A301" i="75"/>
  <c r="B300" i="75"/>
  <c r="A300" i="75"/>
  <c r="B299" i="75"/>
  <c r="C299" i="75" s="1"/>
  <c r="A299" i="75"/>
  <c r="B298" i="75"/>
  <c r="A298" i="75"/>
  <c r="B297" i="75"/>
  <c r="C298" i="75" s="1"/>
  <c r="A297" i="75"/>
  <c r="B296" i="75"/>
  <c r="A296" i="75"/>
  <c r="B295" i="75"/>
  <c r="C295" i="75" s="1"/>
  <c r="A295" i="75"/>
  <c r="B294" i="75"/>
  <c r="A294" i="75"/>
  <c r="B293" i="75"/>
  <c r="C294" i="75" s="1"/>
  <c r="A293" i="75"/>
  <c r="B292" i="75"/>
  <c r="A292" i="75"/>
  <c r="B291" i="75"/>
  <c r="C291" i="75" s="1"/>
  <c r="A291" i="75"/>
  <c r="B290" i="75"/>
  <c r="A290" i="75"/>
  <c r="B289" i="75"/>
  <c r="C290" i="75" s="1"/>
  <c r="A289" i="75"/>
  <c r="B288" i="75"/>
  <c r="A288" i="75"/>
  <c r="B287" i="75"/>
  <c r="C287" i="75" s="1"/>
  <c r="A287" i="75"/>
  <c r="B286" i="75"/>
  <c r="A286" i="75"/>
  <c r="B285" i="75"/>
  <c r="C286" i="75" s="1"/>
  <c r="A285" i="75"/>
  <c r="B284" i="75"/>
  <c r="A284" i="75"/>
  <c r="B283" i="75"/>
  <c r="C283" i="75" s="1"/>
  <c r="A283" i="75"/>
  <c r="B282" i="75"/>
  <c r="A282" i="75"/>
  <c r="B281" i="75"/>
  <c r="C282" i="75" s="1"/>
  <c r="A281" i="75"/>
  <c r="B280" i="75"/>
  <c r="A280" i="75"/>
  <c r="B279" i="75"/>
  <c r="C279" i="75" s="1"/>
  <c r="A279" i="75"/>
  <c r="B278" i="75"/>
  <c r="A278" i="75"/>
  <c r="B277" i="75"/>
  <c r="C278" i="75" s="1"/>
  <c r="A277" i="75"/>
  <c r="B276" i="75"/>
  <c r="A276" i="75"/>
  <c r="B275" i="75"/>
  <c r="C275" i="75" s="1"/>
  <c r="A275" i="75"/>
  <c r="B274" i="75"/>
  <c r="A274" i="75"/>
  <c r="B273" i="75"/>
  <c r="C274" i="75" s="1"/>
  <c r="A273" i="75"/>
  <c r="B272" i="75"/>
  <c r="A272" i="75"/>
  <c r="B271" i="75"/>
  <c r="C271" i="75" s="1"/>
  <c r="A271" i="75"/>
  <c r="B270" i="75"/>
  <c r="A270" i="75"/>
  <c r="B269" i="75"/>
  <c r="C270" i="75" s="1"/>
  <c r="A269" i="75"/>
  <c r="B268" i="75"/>
  <c r="A268" i="75"/>
  <c r="B267" i="75"/>
  <c r="C267" i="75" s="1"/>
  <c r="A267" i="75"/>
  <c r="B266" i="75"/>
  <c r="A266" i="75"/>
  <c r="B265" i="75"/>
  <c r="C266" i="75" s="1"/>
  <c r="A265" i="75"/>
  <c r="B264" i="75"/>
  <c r="A264" i="75"/>
  <c r="B263" i="75"/>
  <c r="C263" i="75" s="1"/>
  <c r="A263" i="75"/>
  <c r="B262" i="75"/>
  <c r="A262" i="75"/>
  <c r="B261" i="75"/>
  <c r="C262" i="75" s="1"/>
  <c r="A261" i="75"/>
  <c r="C260" i="75"/>
  <c r="B260" i="75"/>
  <c r="A260" i="75"/>
  <c r="B259" i="75"/>
  <c r="C259" i="75" s="1"/>
  <c r="A259" i="75"/>
  <c r="B258" i="75"/>
  <c r="A258" i="75"/>
  <c r="B257" i="75"/>
  <c r="C258" i="75" s="1"/>
  <c r="A257" i="75"/>
  <c r="B256" i="75"/>
  <c r="A256" i="75"/>
  <c r="B255" i="75"/>
  <c r="C255" i="75" s="1"/>
  <c r="A255" i="75"/>
  <c r="B254" i="75"/>
  <c r="A254" i="75"/>
  <c r="B253" i="75"/>
  <c r="C254" i="75" s="1"/>
  <c r="A253" i="75"/>
  <c r="B252" i="75"/>
  <c r="A252" i="75"/>
  <c r="B251" i="75"/>
  <c r="C251" i="75" s="1"/>
  <c r="A251" i="75"/>
  <c r="B250" i="75"/>
  <c r="A250" i="75"/>
  <c r="B249" i="75"/>
  <c r="C250" i="75" s="1"/>
  <c r="A249" i="75"/>
  <c r="B248" i="75"/>
  <c r="A248" i="75"/>
  <c r="B247" i="75"/>
  <c r="C247" i="75" s="1"/>
  <c r="A247" i="75"/>
  <c r="B246" i="75"/>
  <c r="A246" i="75"/>
  <c r="B245" i="75"/>
  <c r="C246" i="75" s="1"/>
  <c r="A245" i="75"/>
  <c r="B244" i="75"/>
  <c r="A244" i="75"/>
  <c r="B243" i="75"/>
  <c r="C243" i="75" s="1"/>
  <c r="A243" i="75"/>
  <c r="B242" i="75"/>
  <c r="A242" i="75"/>
  <c r="B241" i="75"/>
  <c r="C242" i="75" s="1"/>
  <c r="A241" i="75"/>
  <c r="B240" i="75"/>
  <c r="A240" i="75"/>
  <c r="B239" i="75"/>
  <c r="C239" i="75" s="1"/>
  <c r="A239" i="75"/>
  <c r="B238" i="75"/>
  <c r="A238" i="75"/>
  <c r="B237" i="75"/>
  <c r="C238" i="75" s="1"/>
  <c r="A237" i="75"/>
  <c r="B236" i="75"/>
  <c r="A236" i="75"/>
  <c r="B235" i="75"/>
  <c r="C235" i="75" s="1"/>
  <c r="A235" i="75"/>
  <c r="B234" i="75"/>
  <c r="A234" i="75"/>
  <c r="B233" i="75"/>
  <c r="C234" i="75" s="1"/>
  <c r="A233" i="75"/>
  <c r="B232" i="75"/>
  <c r="A232" i="75"/>
  <c r="B231" i="75"/>
  <c r="C231" i="75" s="1"/>
  <c r="A231" i="75"/>
  <c r="B230" i="75"/>
  <c r="A230" i="75"/>
  <c r="B229" i="75"/>
  <c r="C230" i="75" s="1"/>
  <c r="A229" i="75"/>
  <c r="B228" i="75"/>
  <c r="A228" i="75"/>
  <c r="B227" i="75"/>
  <c r="C227" i="75" s="1"/>
  <c r="A227" i="75"/>
  <c r="B226" i="75"/>
  <c r="A226" i="75"/>
  <c r="B225" i="75"/>
  <c r="C226" i="75" s="1"/>
  <c r="A225" i="75"/>
  <c r="B224" i="75"/>
  <c r="A224" i="75"/>
  <c r="B223" i="75"/>
  <c r="C223" i="75" s="1"/>
  <c r="A223" i="75"/>
  <c r="B222" i="75"/>
  <c r="A222" i="75"/>
  <c r="B221" i="75"/>
  <c r="C222" i="75" s="1"/>
  <c r="A221" i="75"/>
  <c r="B220" i="75"/>
  <c r="A220" i="75"/>
  <c r="B219" i="75"/>
  <c r="C219" i="75" s="1"/>
  <c r="A219" i="75"/>
  <c r="B218" i="75"/>
  <c r="A218" i="75"/>
  <c r="B217" i="75"/>
  <c r="C218" i="75" s="1"/>
  <c r="A217" i="75"/>
  <c r="B216" i="75"/>
  <c r="A216" i="75"/>
  <c r="B215" i="75"/>
  <c r="C215" i="75" s="1"/>
  <c r="A215" i="75"/>
  <c r="B214" i="75"/>
  <c r="A214" i="75"/>
  <c r="B213" i="75"/>
  <c r="C214" i="75" s="1"/>
  <c r="A213" i="75"/>
  <c r="B212" i="75"/>
  <c r="A212" i="75"/>
  <c r="B211" i="75"/>
  <c r="C211" i="75" s="1"/>
  <c r="A211" i="75"/>
  <c r="B210" i="75"/>
  <c r="A210" i="75"/>
  <c r="B209" i="75"/>
  <c r="C210" i="75" s="1"/>
  <c r="A209" i="75"/>
  <c r="B208" i="75"/>
  <c r="A208" i="75"/>
  <c r="B207" i="75"/>
  <c r="C207" i="75" s="1"/>
  <c r="A207" i="75"/>
  <c r="B206" i="75"/>
  <c r="A206" i="75"/>
  <c r="B205" i="75"/>
  <c r="C206" i="75" s="1"/>
  <c r="A205" i="75"/>
  <c r="B204" i="75"/>
  <c r="A204" i="75"/>
  <c r="B203" i="75"/>
  <c r="C203" i="75" s="1"/>
  <c r="A203" i="75"/>
  <c r="B202" i="75"/>
  <c r="A202" i="75"/>
  <c r="B201" i="75"/>
  <c r="C202" i="75" s="1"/>
  <c r="A201" i="75"/>
  <c r="B200" i="75"/>
  <c r="A200" i="75"/>
  <c r="B199" i="75"/>
  <c r="C199" i="75" s="1"/>
  <c r="A199" i="75"/>
  <c r="B198" i="75"/>
  <c r="A198" i="75"/>
  <c r="B197" i="75"/>
  <c r="C198" i="75" s="1"/>
  <c r="A197" i="75"/>
  <c r="B196" i="75"/>
  <c r="A196" i="75"/>
  <c r="B195" i="75"/>
  <c r="C195" i="75" s="1"/>
  <c r="A195" i="75"/>
  <c r="B194" i="75"/>
  <c r="A194" i="75"/>
  <c r="B193" i="75"/>
  <c r="C194" i="75" s="1"/>
  <c r="A193" i="75"/>
  <c r="B192" i="75"/>
  <c r="A192" i="75"/>
  <c r="B191" i="75"/>
  <c r="C191" i="75" s="1"/>
  <c r="A191" i="75"/>
  <c r="B190" i="75"/>
  <c r="A190" i="75"/>
  <c r="B189" i="75"/>
  <c r="C190" i="75" s="1"/>
  <c r="A189" i="75"/>
  <c r="B188" i="75"/>
  <c r="A188" i="75"/>
  <c r="B187" i="75"/>
  <c r="C187" i="75" s="1"/>
  <c r="A187" i="75"/>
  <c r="B186" i="75"/>
  <c r="A186" i="75"/>
  <c r="B185" i="75"/>
  <c r="C186" i="75" s="1"/>
  <c r="A185" i="75"/>
  <c r="B184" i="75"/>
  <c r="A184" i="75"/>
  <c r="B183" i="75"/>
  <c r="C183" i="75" s="1"/>
  <c r="A183" i="75"/>
  <c r="B182" i="75"/>
  <c r="A182" i="75"/>
  <c r="B181" i="75"/>
  <c r="C182" i="75" s="1"/>
  <c r="A181" i="75"/>
  <c r="B180" i="75"/>
  <c r="A180" i="75"/>
  <c r="B179" i="75"/>
  <c r="C179" i="75" s="1"/>
  <c r="A179" i="75"/>
  <c r="B178" i="75"/>
  <c r="A178" i="75"/>
  <c r="B177" i="75"/>
  <c r="C178" i="75" s="1"/>
  <c r="A177" i="75"/>
  <c r="B176" i="75"/>
  <c r="A176" i="75"/>
  <c r="B175" i="75"/>
  <c r="C175" i="75" s="1"/>
  <c r="A175" i="75"/>
  <c r="B174" i="75"/>
  <c r="A174" i="75"/>
  <c r="B173" i="75"/>
  <c r="C174" i="75" s="1"/>
  <c r="A173" i="75"/>
  <c r="B172" i="75"/>
  <c r="A172" i="75"/>
  <c r="B171" i="75"/>
  <c r="C171" i="75" s="1"/>
  <c r="A171" i="75"/>
  <c r="B170" i="75"/>
  <c r="A170" i="75"/>
  <c r="B169" i="75"/>
  <c r="C170" i="75" s="1"/>
  <c r="A169" i="75"/>
  <c r="B168" i="75"/>
  <c r="A168" i="75"/>
  <c r="B167" i="75"/>
  <c r="C167" i="75" s="1"/>
  <c r="A167" i="75"/>
  <c r="B166" i="75"/>
  <c r="A166" i="75"/>
  <c r="B165" i="75"/>
  <c r="C166" i="75" s="1"/>
  <c r="A165" i="75"/>
  <c r="B164" i="75"/>
  <c r="A164" i="75"/>
  <c r="B163" i="75"/>
  <c r="C163" i="75" s="1"/>
  <c r="A163" i="75"/>
  <c r="B162" i="75"/>
  <c r="A162" i="75"/>
  <c r="B161" i="75"/>
  <c r="C162" i="75" s="1"/>
  <c r="A161" i="75"/>
  <c r="B160" i="75"/>
  <c r="A160" i="75"/>
  <c r="B159" i="75"/>
  <c r="C159" i="75" s="1"/>
  <c r="A159" i="75"/>
  <c r="B158" i="75"/>
  <c r="A158" i="75"/>
  <c r="B157" i="75"/>
  <c r="C158" i="75" s="1"/>
  <c r="A157" i="75"/>
  <c r="B156" i="75"/>
  <c r="A156" i="75"/>
  <c r="B155" i="75"/>
  <c r="C155" i="75" s="1"/>
  <c r="A155" i="75"/>
  <c r="B154" i="75"/>
  <c r="A154" i="75"/>
  <c r="B153" i="75"/>
  <c r="C154" i="75" s="1"/>
  <c r="A153" i="75"/>
  <c r="B152" i="75"/>
  <c r="A152" i="75"/>
  <c r="B151" i="75"/>
  <c r="C151" i="75" s="1"/>
  <c r="A151" i="75"/>
  <c r="B150" i="75"/>
  <c r="A150" i="75"/>
  <c r="B149" i="75"/>
  <c r="C150" i="75" s="1"/>
  <c r="A149" i="75"/>
  <c r="B148" i="75"/>
  <c r="A148" i="75"/>
  <c r="B147" i="75"/>
  <c r="C147" i="75" s="1"/>
  <c r="A147" i="75"/>
  <c r="B146" i="75"/>
  <c r="A146" i="75"/>
  <c r="B145" i="75"/>
  <c r="C146" i="75" s="1"/>
  <c r="A145" i="75"/>
  <c r="B144" i="75"/>
  <c r="A144" i="75"/>
  <c r="B143" i="75"/>
  <c r="C143" i="75" s="1"/>
  <c r="A143" i="75"/>
  <c r="B142" i="75"/>
  <c r="A142" i="75"/>
  <c r="B141" i="75"/>
  <c r="C142" i="75" s="1"/>
  <c r="A141" i="75"/>
  <c r="B140" i="75"/>
  <c r="A140" i="75"/>
  <c r="B139" i="75"/>
  <c r="C139" i="75" s="1"/>
  <c r="A139" i="75"/>
  <c r="B138" i="75"/>
  <c r="A138" i="75"/>
  <c r="B137" i="75"/>
  <c r="C138" i="75" s="1"/>
  <c r="A137" i="75"/>
  <c r="B136" i="75"/>
  <c r="A136" i="75"/>
  <c r="B135" i="75"/>
  <c r="C135" i="75" s="1"/>
  <c r="A135" i="75"/>
  <c r="B134" i="75"/>
  <c r="A134" i="75"/>
  <c r="B133" i="75"/>
  <c r="C134" i="75" s="1"/>
  <c r="A133" i="75"/>
  <c r="B132" i="75"/>
  <c r="A132" i="75"/>
  <c r="B131" i="75"/>
  <c r="C131" i="75" s="1"/>
  <c r="A131" i="75"/>
  <c r="B130" i="75"/>
  <c r="A130" i="75"/>
  <c r="B129" i="75"/>
  <c r="C130" i="75" s="1"/>
  <c r="A129" i="75"/>
  <c r="B128" i="75"/>
  <c r="A128" i="75"/>
  <c r="B127" i="75"/>
  <c r="C127" i="75" s="1"/>
  <c r="A127" i="75"/>
  <c r="B126" i="75"/>
  <c r="A126" i="75"/>
  <c r="B125" i="75"/>
  <c r="C126" i="75" s="1"/>
  <c r="A125" i="75"/>
  <c r="B124" i="75"/>
  <c r="A124" i="75"/>
  <c r="B123" i="75"/>
  <c r="C123" i="75" s="1"/>
  <c r="A123" i="75"/>
  <c r="B122" i="75"/>
  <c r="A122" i="75"/>
  <c r="B121" i="75"/>
  <c r="C122" i="75" s="1"/>
  <c r="A121" i="75"/>
  <c r="B120" i="75"/>
  <c r="A120" i="75"/>
  <c r="B119" i="75"/>
  <c r="C119" i="75" s="1"/>
  <c r="A119" i="75"/>
  <c r="B118" i="75"/>
  <c r="A118" i="75"/>
  <c r="B117" i="75"/>
  <c r="C117" i="75" s="1"/>
  <c r="A117" i="75"/>
  <c r="C116" i="75"/>
  <c r="B116" i="75"/>
  <c r="A116" i="75"/>
  <c r="B115" i="75"/>
  <c r="C115" i="75" s="1"/>
  <c r="A115" i="75"/>
  <c r="B114" i="75"/>
  <c r="A114" i="75"/>
  <c r="B113" i="75"/>
  <c r="C114" i="75" s="1"/>
  <c r="A113" i="75"/>
  <c r="B112" i="75"/>
  <c r="A112" i="75"/>
  <c r="B111" i="75"/>
  <c r="C111" i="75" s="1"/>
  <c r="A111" i="75"/>
  <c r="B110" i="75"/>
  <c r="A110" i="75"/>
  <c r="B109" i="75"/>
  <c r="C109" i="75" s="1"/>
  <c r="A109" i="75"/>
  <c r="B108" i="75"/>
  <c r="A108" i="75"/>
  <c r="B107" i="75"/>
  <c r="C108" i="75" s="1"/>
  <c r="A107" i="75"/>
  <c r="B106" i="75"/>
  <c r="A106" i="75"/>
  <c r="B105" i="75"/>
  <c r="C106" i="75" s="1"/>
  <c r="A105" i="75"/>
  <c r="B104" i="75"/>
  <c r="A104" i="75"/>
  <c r="B103" i="75"/>
  <c r="C103" i="75" s="1"/>
  <c r="A103" i="75"/>
  <c r="B102" i="75"/>
  <c r="A102" i="75"/>
  <c r="B101" i="75"/>
  <c r="C101" i="75" s="1"/>
  <c r="A101" i="75"/>
  <c r="B100" i="75"/>
  <c r="A100" i="75"/>
  <c r="B99" i="75"/>
  <c r="C99" i="75" s="1"/>
  <c r="A99" i="75"/>
  <c r="B98" i="75"/>
  <c r="A98" i="75"/>
  <c r="B97" i="75"/>
  <c r="C97" i="75" s="1"/>
  <c r="A97" i="75"/>
  <c r="B96" i="75"/>
  <c r="A96" i="75"/>
  <c r="B95" i="75"/>
  <c r="C96" i="75" s="1"/>
  <c r="A95" i="75"/>
  <c r="B94" i="75"/>
  <c r="A94" i="75"/>
  <c r="B93" i="75"/>
  <c r="C94" i="75" s="1"/>
  <c r="A93" i="75"/>
  <c r="C92" i="75"/>
  <c r="B92" i="75"/>
  <c r="A92" i="75"/>
  <c r="B91" i="75"/>
  <c r="C91" i="75" s="1"/>
  <c r="A91" i="75"/>
  <c r="B90" i="75"/>
  <c r="A90" i="75"/>
  <c r="B89" i="75"/>
  <c r="C90" i="75" s="1"/>
  <c r="A89" i="75"/>
  <c r="B88" i="75"/>
  <c r="A88" i="75"/>
  <c r="B87" i="75"/>
  <c r="C87" i="75" s="1"/>
  <c r="A87" i="75"/>
  <c r="B86" i="75"/>
  <c r="A86" i="75"/>
  <c r="B85" i="75"/>
  <c r="C85" i="75" s="1"/>
  <c r="A85" i="75"/>
  <c r="B84" i="75"/>
  <c r="A84" i="75"/>
  <c r="B83" i="75"/>
  <c r="C83" i="75" s="1"/>
  <c r="A83" i="75"/>
  <c r="B82" i="75"/>
  <c r="A82" i="75"/>
  <c r="B81" i="75"/>
  <c r="C81" i="75" s="1"/>
  <c r="A81" i="75"/>
  <c r="C80" i="75"/>
  <c r="B80" i="75"/>
  <c r="A80" i="75"/>
  <c r="B79" i="75"/>
  <c r="C79" i="75" s="1"/>
  <c r="A79" i="75"/>
  <c r="B78" i="75"/>
  <c r="A78" i="75"/>
  <c r="B77" i="75"/>
  <c r="C77" i="75" s="1"/>
  <c r="A77" i="75"/>
  <c r="B76" i="75"/>
  <c r="A76" i="75"/>
  <c r="B75" i="75"/>
  <c r="C75" i="75" s="1"/>
  <c r="A75" i="75"/>
  <c r="B74" i="75"/>
  <c r="A74" i="75"/>
  <c r="B73" i="75"/>
  <c r="C74" i="75" s="1"/>
  <c r="A73" i="75"/>
  <c r="B72" i="75"/>
  <c r="A72" i="75"/>
  <c r="B71" i="75"/>
  <c r="C71" i="75" s="1"/>
  <c r="A71" i="75"/>
  <c r="B70" i="75"/>
  <c r="A70" i="75"/>
  <c r="B69" i="75"/>
  <c r="C69" i="75" s="1"/>
  <c r="A69" i="75"/>
  <c r="B68" i="75"/>
  <c r="A68" i="75"/>
  <c r="B67" i="75"/>
  <c r="C68" i="75" s="1"/>
  <c r="A67" i="75"/>
  <c r="B66" i="75"/>
  <c r="A66" i="75"/>
  <c r="B65" i="75"/>
  <c r="C66" i="75" s="1"/>
  <c r="A65" i="75"/>
  <c r="B64" i="75"/>
  <c r="A64" i="75"/>
  <c r="B63" i="75"/>
  <c r="C63" i="75" s="1"/>
  <c r="A63" i="75"/>
  <c r="B62" i="75"/>
  <c r="A62" i="75"/>
  <c r="B61" i="75"/>
  <c r="C61" i="75" s="1"/>
  <c r="A61" i="75"/>
  <c r="B60" i="75"/>
  <c r="A60" i="75"/>
  <c r="B59" i="75"/>
  <c r="C59" i="75" s="1"/>
  <c r="A59" i="75"/>
  <c r="B58" i="75"/>
  <c r="A58" i="75"/>
  <c r="B57" i="75"/>
  <c r="C58" i="75" s="1"/>
  <c r="A57" i="75"/>
  <c r="B56" i="75"/>
  <c r="A56" i="75"/>
  <c r="B55" i="75"/>
  <c r="C55" i="75" s="1"/>
  <c r="A55" i="75"/>
  <c r="B54" i="75"/>
  <c r="A54" i="75"/>
  <c r="B53" i="75"/>
  <c r="C54" i="75" s="1"/>
  <c r="A53" i="75"/>
  <c r="B52" i="75"/>
  <c r="A52" i="75"/>
  <c r="B51" i="75"/>
  <c r="C52" i="75" s="1"/>
  <c r="A51" i="75"/>
  <c r="B50" i="75"/>
  <c r="A50" i="75"/>
  <c r="B49" i="75"/>
  <c r="C49" i="75" s="1"/>
  <c r="A49" i="75"/>
  <c r="C48" i="75"/>
  <c r="B48" i="75"/>
  <c r="A48" i="75"/>
  <c r="B47" i="75"/>
  <c r="C47" i="75" s="1"/>
  <c r="A47" i="75"/>
  <c r="B46" i="75"/>
  <c r="A46" i="75"/>
  <c r="B45" i="75"/>
  <c r="C45" i="75" s="1"/>
  <c r="A45" i="75"/>
  <c r="B44" i="75"/>
  <c r="A44" i="75"/>
  <c r="B43" i="75"/>
  <c r="C43" i="75" s="1"/>
  <c r="A43" i="75"/>
  <c r="B42" i="75"/>
  <c r="A42" i="75"/>
  <c r="B41" i="75"/>
  <c r="C42" i="75" s="1"/>
  <c r="A41" i="75"/>
  <c r="B40" i="75"/>
  <c r="A40" i="75"/>
  <c r="B39" i="75"/>
  <c r="C39" i="75" s="1"/>
  <c r="A39" i="75"/>
  <c r="B38" i="75"/>
  <c r="A38" i="75"/>
  <c r="B37" i="75"/>
  <c r="C38" i="75" s="1"/>
  <c r="A37" i="75"/>
  <c r="B36" i="75"/>
  <c r="A36" i="75"/>
  <c r="B35" i="75"/>
  <c r="C35" i="75" s="1"/>
  <c r="A35" i="75"/>
  <c r="B34" i="75"/>
  <c r="A34" i="75"/>
  <c r="B33" i="75"/>
  <c r="C33" i="75" s="1"/>
  <c r="A33" i="75"/>
  <c r="B32" i="75"/>
  <c r="A32" i="75"/>
  <c r="B31" i="75"/>
  <c r="C31" i="75" s="1"/>
  <c r="A31" i="75"/>
  <c r="B30" i="75"/>
  <c r="A30" i="75"/>
  <c r="B29" i="75"/>
  <c r="C30" i="75" s="1"/>
  <c r="A29" i="75"/>
  <c r="B28" i="75"/>
  <c r="A28" i="75"/>
  <c r="B27" i="75"/>
  <c r="C27" i="75" s="1"/>
  <c r="A27" i="75"/>
  <c r="B26" i="75"/>
  <c r="A26" i="75"/>
  <c r="B25" i="75"/>
  <c r="C25" i="75" s="1"/>
  <c r="A25" i="75"/>
  <c r="B24" i="75"/>
  <c r="A24" i="75"/>
  <c r="B23" i="75"/>
  <c r="C23" i="75" s="1"/>
  <c r="A23" i="75"/>
  <c r="B22" i="75"/>
  <c r="A22" i="75"/>
  <c r="B21" i="75"/>
  <c r="C22" i="75" s="1"/>
  <c r="A21" i="75"/>
  <c r="B20" i="75"/>
  <c r="A20" i="75"/>
  <c r="B19" i="75"/>
  <c r="C19" i="75" s="1"/>
  <c r="A19" i="75"/>
  <c r="B18" i="75"/>
  <c r="A18" i="75"/>
  <c r="B17" i="75"/>
  <c r="C17" i="75" s="1"/>
  <c r="A17" i="75"/>
  <c r="B16" i="75"/>
  <c r="A16" i="75"/>
  <c r="B15" i="75"/>
  <c r="C16" i="75" s="1"/>
  <c r="A15" i="75"/>
  <c r="B14" i="75"/>
  <c r="A14" i="75"/>
  <c r="B13" i="75"/>
  <c r="C14" i="75" s="1"/>
  <c r="A13" i="75"/>
  <c r="B12" i="75"/>
  <c r="A12" i="75"/>
  <c r="B11" i="75"/>
  <c r="C12" i="75" s="1"/>
  <c r="A11" i="75"/>
  <c r="B10" i="75"/>
  <c r="A10" i="75"/>
  <c r="B9" i="75"/>
  <c r="C9" i="75" s="1"/>
  <c r="A9" i="75"/>
  <c r="B8" i="75"/>
  <c r="A8" i="75"/>
  <c r="B7" i="75"/>
  <c r="C7" i="75" s="1"/>
  <c r="A7" i="75"/>
  <c r="B6" i="75"/>
  <c r="A6" i="75"/>
  <c r="H8" i="75"/>
  <c r="C24" i="75" l="1"/>
  <c r="C28" i="75"/>
  <c r="C40" i="75"/>
  <c r="C44" i="75"/>
  <c r="C72" i="75"/>
  <c r="C84" i="75"/>
  <c r="C88" i="75"/>
  <c r="C120" i="75"/>
  <c r="C136" i="75"/>
  <c r="C10" i="75"/>
  <c r="C18" i="75"/>
  <c r="C26" i="75"/>
  <c r="C34" i="75"/>
  <c r="C46" i="75"/>
  <c r="C50" i="75"/>
  <c r="C62" i="75"/>
  <c r="C70" i="75"/>
  <c r="C78" i="75"/>
  <c r="C82" i="75"/>
  <c r="C86" i="75"/>
  <c r="C98" i="75"/>
  <c r="C102" i="75"/>
  <c r="C110" i="75"/>
  <c r="C118" i="75"/>
  <c r="C13" i="75"/>
  <c r="C21" i="75"/>
  <c r="C29" i="75"/>
  <c r="C37" i="75"/>
  <c r="C41" i="75"/>
  <c r="C53" i="75"/>
  <c r="C57" i="75"/>
  <c r="C65" i="75"/>
  <c r="C73" i="75"/>
  <c r="C89" i="75"/>
  <c r="C93" i="75"/>
  <c r="C105" i="75"/>
  <c r="C113" i="75"/>
  <c r="C121" i="75"/>
  <c r="C125" i="75"/>
  <c r="C129" i="75"/>
  <c r="C133" i="75"/>
  <c r="C137" i="75"/>
  <c r="C141" i="75"/>
  <c r="C145" i="75"/>
  <c r="C149" i="75"/>
  <c r="C153" i="75"/>
  <c r="C157" i="75"/>
  <c r="C161" i="75"/>
  <c r="C165" i="75"/>
  <c r="C169" i="75"/>
  <c r="C173" i="75"/>
  <c r="C177" i="75"/>
  <c r="C181" i="75"/>
  <c r="C185" i="75"/>
  <c r="C189" i="75"/>
  <c r="C193" i="75"/>
  <c r="C197" i="75"/>
  <c r="C201" i="75"/>
  <c r="C205" i="75"/>
  <c r="C209" i="75"/>
  <c r="C213" i="75"/>
  <c r="C217" i="75"/>
  <c r="C221" i="75"/>
  <c r="C225" i="75"/>
  <c r="C229" i="75"/>
  <c r="C233" i="75"/>
  <c r="C237" i="75"/>
  <c r="C241" i="75"/>
  <c r="C245" i="75"/>
  <c r="C249" i="75"/>
  <c r="C253" i="75"/>
  <c r="C257" i="75"/>
  <c r="C261" i="75"/>
  <c r="C265" i="75"/>
  <c r="C269" i="75"/>
  <c r="C273" i="75"/>
  <c r="C277" i="75"/>
  <c r="C281" i="75"/>
  <c r="C285" i="75"/>
  <c r="C289" i="75"/>
  <c r="C293" i="75"/>
  <c r="C297" i="75"/>
  <c r="C301" i="75"/>
  <c r="C305" i="75"/>
  <c r="C309" i="75"/>
  <c r="C313" i="75"/>
  <c r="C317" i="75"/>
  <c r="C321" i="75"/>
  <c r="C325" i="75"/>
  <c r="C329" i="75"/>
  <c r="C333" i="75"/>
  <c r="C337" i="75"/>
  <c r="C341" i="75"/>
  <c r="C352" i="75"/>
  <c r="C360" i="75"/>
  <c r="C368" i="75"/>
  <c r="C376" i="75"/>
  <c r="C384" i="75"/>
  <c r="C392" i="75"/>
  <c r="C406" i="75"/>
  <c r="C422" i="75"/>
  <c r="C438" i="75"/>
  <c r="C454" i="75"/>
  <c r="C470" i="75"/>
  <c r="C486" i="75"/>
  <c r="C502" i="75"/>
  <c r="C518" i="75"/>
  <c r="C534" i="75"/>
  <c r="C550" i="75"/>
  <c r="C566" i="75"/>
  <c r="C582" i="75"/>
  <c r="C598" i="75"/>
  <c r="C56" i="75"/>
  <c r="C64" i="75"/>
  <c r="C124" i="75"/>
  <c r="C148" i="75"/>
  <c r="C160" i="75"/>
  <c r="C172" i="75"/>
  <c r="C184" i="75"/>
  <c r="C188" i="75"/>
  <c r="C192" i="75"/>
  <c r="C196" i="75"/>
  <c r="C204" i="75"/>
  <c r="C212" i="75"/>
  <c r="C220" i="75"/>
  <c r="C232" i="75"/>
  <c r="C236" i="75"/>
  <c r="C240" i="75"/>
  <c r="C244" i="75"/>
  <c r="C248" i="75"/>
  <c r="C252" i="75"/>
  <c r="C256" i="75"/>
  <c r="C264" i="75"/>
  <c r="C268" i="75"/>
  <c r="C272" i="75"/>
  <c r="C276" i="75"/>
  <c r="C280" i="75"/>
  <c r="C284" i="75"/>
  <c r="C288" i="75"/>
  <c r="C292" i="75"/>
  <c r="C296" i="75"/>
  <c r="C300" i="75"/>
  <c r="C304" i="75"/>
  <c r="C308" i="75"/>
  <c r="C312" i="75"/>
  <c r="C316" i="75"/>
  <c r="C320" i="75"/>
  <c r="C324" i="75"/>
  <c r="C328" i="75"/>
  <c r="C332" i="75"/>
  <c r="C336" i="75"/>
  <c r="C340" i="75"/>
  <c r="C613" i="75"/>
  <c r="C614" i="75"/>
  <c r="C8" i="75"/>
  <c r="C20" i="75"/>
  <c r="C32" i="75"/>
  <c r="C36" i="75"/>
  <c r="C60" i="75"/>
  <c r="C76" i="75"/>
  <c r="C100" i="75"/>
  <c r="C104" i="75"/>
  <c r="C112" i="75"/>
  <c r="C128" i="75"/>
  <c r="C132" i="75"/>
  <c r="C140" i="75"/>
  <c r="C144" i="75"/>
  <c r="C152" i="75"/>
  <c r="C156" i="75"/>
  <c r="C164" i="75"/>
  <c r="C168" i="75"/>
  <c r="C176" i="75"/>
  <c r="C180" i="75"/>
  <c r="C200" i="75"/>
  <c r="C208" i="75"/>
  <c r="C216" i="75"/>
  <c r="C224" i="75"/>
  <c r="C228" i="75"/>
  <c r="C11" i="75"/>
  <c r="C15" i="75"/>
  <c r="C51" i="75"/>
  <c r="C67" i="75"/>
  <c r="C95" i="75"/>
  <c r="C107" i="75"/>
  <c r="C345" i="75"/>
  <c r="C348" i="75"/>
  <c r="C356" i="75"/>
  <c r="C364" i="75"/>
  <c r="C372" i="75"/>
  <c r="C380" i="75"/>
  <c r="C388" i="75"/>
  <c r="C398" i="75"/>
  <c r="C414" i="75"/>
  <c r="C430" i="75"/>
  <c r="C446" i="75"/>
  <c r="C462" i="75"/>
  <c r="C478" i="75"/>
  <c r="C494" i="75"/>
  <c r="C510" i="75"/>
  <c r="C526" i="75"/>
  <c r="C542" i="75"/>
  <c r="C558" i="75"/>
  <c r="C574" i="75"/>
  <c r="C590" i="75"/>
  <c r="C606" i="75"/>
  <c r="C396" i="75"/>
  <c r="C395" i="75"/>
  <c r="C399" i="75"/>
  <c r="C403" i="75"/>
  <c r="C407" i="75"/>
  <c r="C411" i="75"/>
  <c r="C415" i="75"/>
  <c r="C419" i="75"/>
  <c r="C423" i="75"/>
  <c r="C427" i="75"/>
  <c r="C431" i="75"/>
  <c r="C435" i="75"/>
  <c r="C439" i="75"/>
  <c r="C443" i="75"/>
  <c r="C447" i="75"/>
  <c r="C451" i="75"/>
  <c r="C455" i="75"/>
  <c r="C459" i="75"/>
  <c r="C463" i="75"/>
  <c r="C467" i="75"/>
  <c r="C471" i="75"/>
  <c r="C475" i="75"/>
  <c r="C479" i="75"/>
  <c r="C483" i="75"/>
  <c r="C487" i="75"/>
  <c r="C491" i="75"/>
  <c r="C495" i="75"/>
  <c r="C499" i="75"/>
  <c r="C503" i="75"/>
  <c r="C507" i="75"/>
  <c r="C511" i="75"/>
  <c r="C515" i="75"/>
  <c r="C519" i="75"/>
  <c r="C523" i="75"/>
  <c r="C527" i="75"/>
  <c r="C531" i="75"/>
  <c r="C535" i="75"/>
  <c r="C539" i="75"/>
  <c r="C543" i="75"/>
  <c r="C547" i="75"/>
  <c r="C551" i="75"/>
  <c r="C555" i="75"/>
  <c r="C559" i="75"/>
  <c r="C563" i="75"/>
  <c r="C567" i="75"/>
  <c r="C571" i="75"/>
  <c r="C575" i="75"/>
  <c r="C579" i="75"/>
  <c r="C583" i="75"/>
  <c r="C587" i="75"/>
  <c r="C591" i="75"/>
  <c r="C595" i="75"/>
  <c r="C599" i="75"/>
  <c r="C603" i="75"/>
  <c r="C607" i="75"/>
  <c r="C611" i="75"/>
  <c r="C615" i="75"/>
  <c r="C619" i="75"/>
  <c r="C623" i="75"/>
  <c r="C627" i="75"/>
  <c r="C631" i="75"/>
  <c r="C635" i="75"/>
  <c r="C639" i="75"/>
  <c r="C643" i="75"/>
  <c r="C647" i="75"/>
  <c r="C651" i="75"/>
  <c r="C655" i="75"/>
  <c r="C659" i="75"/>
  <c r="C663" i="75"/>
  <c r="C667" i="75"/>
  <c r="C671" i="75"/>
  <c r="C675" i="75"/>
  <c r="C679" i="75"/>
  <c r="C683" i="75"/>
  <c r="C687" i="75"/>
  <c r="C691" i="75"/>
  <c r="C695" i="75"/>
  <c r="C699" i="75"/>
  <c r="C703" i="75"/>
  <c r="C707" i="75"/>
  <c r="C711" i="75"/>
  <c r="C715" i="75"/>
  <c r="C719" i="75"/>
  <c r="C723" i="75"/>
  <c r="C727" i="75"/>
  <c r="C731" i="75"/>
  <c r="C735" i="75"/>
  <c r="C739" i="75"/>
  <c r="C743" i="75"/>
  <c r="C747" i="75"/>
  <c r="C751" i="75"/>
  <c r="C755" i="75"/>
  <c r="C759" i="75"/>
  <c r="C763" i="75"/>
  <c r="C767" i="75"/>
  <c r="C771" i="75"/>
  <c r="C775" i="75"/>
  <c r="C779" i="75"/>
  <c r="C783" i="75"/>
  <c r="C787" i="75"/>
  <c r="C791" i="75"/>
  <c r="C795" i="75"/>
  <c r="C799" i="75"/>
  <c r="C806" i="75"/>
  <c r="C809" i="75"/>
  <c r="C822" i="75"/>
  <c r="C825" i="75"/>
  <c r="C838" i="75"/>
  <c r="C841" i="75"/>
  <c r="C854" i="75"/>
  <c r="C857" i="75"/>
  <c r="C870" i="75"/>
  <c r="C873" i="75"/>
  <c r="C886" i="75"/>
  <c r="C889" i="75"/>
  <c r="C902" i="75"/>
  <c r="C905" i="75"/>
  <c r="C918" i="75"/>
  <c r="C921" i="75"/>
  <c r="C934" i="75"/>
  <c r="C937" i="75"/>
  <c r="C950" i="75"/>
  <c r="C953" i="75"/>
  <c r="C966" i="75"/>
  <c r="C969" i="75"/>
  <c r="C982" i="75"/>
  <c r="C985" i="75"/>
  <c r="C998" i="75"/>
  <c r="C1001" i="75"/>
  <c r="C1014" i="75"/>
  <c r="C1017" i="75"/>
  <c r="C1030" i="75"/>
  <c r="C1033" i="75"/>
  <c r="C1039" i="75"/>
  <c r="C1047" i="75"/>
  <c r="C1055" i="75"/>
  <c r="C1063" i="75"/>
  <c r="C1071" i="75"/>
  <c r="C1079" i="75"/>
  <c r="C1087" i="75"/>
  <c r="C1095" i="75"/>
  <c r="C1103" i="75"/>
  <c r="C1111" i="75"/>
  <c r="C1119" i="75"/>
  <c r="C1127" i="75"/>
  <c r="C618" i="75"/>
  <c r="C622" i="75"/>
  <c r="C626" i="75"/>
  <c r="C630" i="75"/>
  <c r="C634" i="75"/>
  <c r="C638" i="75"/>
  <c r="C642" i="75"/>
  <c r="C646" i="75"/>
  <c r="C650" i="75"/>
  <c r="C654" i="75"/>
  <c r="C658" i="75"/>
  <c r="C662" i="75"/>
  <c r="C666" i="75"/>
  <c r="C670" i="75"/>
  <c r="C674" i="75"/>
  <c r="C678" i="75"/>
  <c r="C682" i="75"/>
  <c r="C686" i="75"/>
  <c r="C690" i="75"/>
  <c r="C694" i="75"/>
  <c r="C698" i="75"/>
  <c r="C702" i="75"/>
  <c r="C706" i="75"/>
  <c r="C710" i="75"/>
  <c r="C714" i="75"/>
  <c r="C718" i="75"/>
  <c r="C722" i="75"/>
  <c r="C726" i="75"/>
  <c r="C730" i="75"/>
  <c r="C734" i="75"/>
  <c r="C738" i="75"/>
  <c r="C742" i="75"/>
  <c r="C746" i="75"/>
  <c r="C750" i="75"/>
  <c r="C754" i="75"/>
  <c r="C758" i="75"/>
  <c r="C762" i="75"/>
  <c r="C766" i="75"/>
  <c r="C770" i="75"/>
  <c r="C774" i="75"/>
  <c r="C778" i="75"/>
  <c r="C782" i="75"/>
  <c r="C786" i="75"/>
  <c r="C790" i="75"/>
  <c r="C794" i="75"/>
  <c r="C798" i="75"/>
  <c r="C802" i="75"/>
  <c r="C815" i="75"/>
  <c r="C818" i="75"/>
  <c r="C831" i="75"/>
  <c r="C834" i="75"/>
  <c r="C847" i="75"/>
  <c r="C850" i="75"/>
  <c r="C863" i="75"/>
  <c r="C866" i="75"/>
  <c r="C879" i="75"/>
  <c r="C882" i="75"/>
  <c r="C895" i="75"/>
  <c r="C898" i="75"/>
  <c r="C911" i="75"/>
  <c r="C914" i="75"/>
  <c r="C927" i="75"/>
  <c r="C930" i="75"/>
  <c r="C943" i="75"/>
  <c r="C946" i="75"/>
  <c r="C959" i="75"/>
  <c r="C962" i="75"/>
  <c r="C975" i="75"/>
  <c r="C978" i="75"/>
  <c r="C991" i="75"/>
  <c r="C994" i="75"/>
  <c r="C1007" i="75"/>
  <c r="C1010" i="75"/>
  <c r="C1023" i="75"/>
  <c r="C1026" i="75"/>
  <c r="C1043" i="75"/>
  <c r="C1051" i="75"/>
  <c r="C1059" i="75"/>
  <c r="C1067" i="75"/>
  <c r="C1075" i="75"/>
  <c r="C1083" i="75"/>
  <c r="C1091" i="75"/>
  <c r="C1099" i="75"/>
  <c r="C1107" i="75"/>
  <c r="C1115" i="75"/>
  <c r="C1123" i="75"/>
  <c r="C1129" i="75"/>
  <c r="C1128" i="75"/>
  <c r="C1135" i="75"/>
  <c r="C1132" i="75"/>
  <c r="C1136" i="75"/>
  <c r="C1140" i="75"/>
  <c r="C1144" i="75"/>
  <c r="C1148" i="75"/>
  <c r="C1152" i="75"/>
  <c r="C1156" i="75"/>
  <c r="C1160" i="75"/>
  <c r="C1164" i="75"/>
  <c r="C1168" i="75"/>
  <c r="C1172" i="75"/>
  <c r="C1176" i="75"/>
  <c r="C1180" i="75"/>
  <c r="C1184" i="75"/>
  <c r="C1188" i="75"/>
  <c r="C1192" i="75"/>
  <c r="C1196" i="75"/>
  <c r="C1200" i="75"/>
  <c r="C1204" i="75"/>
  <c r="C1208" i="75"/>
  <c r="C1212" i="75"/>
  <c r="C1216" i="75"/>
  <c r="C1220" i="75"/>
  <c r="C1224" i="75"/>
  <c r="C1228" i="75"/>
  <c r="C1232" i="75"/>
  <c r="C1236" i="75"/>
  <c r="C1240" i="75"/>
  <c r="C1244" i="75"/>
  <c r="C1248" i="75"/>
  <c r="C1252" i="75"/>
  <c r="C1256" i="75"/>
  <c r="C1260" i="75"/>
  <c r="C1264" i="75"/>
  <c r="C1268" i="75"/>
  <c r="C1272" i="75"/>
  <c r="C1276" i="75"/>
  <c r="C1280" i="75"/>
  <c r="C1284" i="75"/>
  <c r="C1288" i="75"/>
  <c r="C1292" i="75"/>
  <c r="C1296" i="75"/>
  <c r="C1300" i="75"/>
  <c r="C1304" i="75"/>
  <c r="C1308" i="75"/>
  <c r="C1312" i="75"/>
  <c r="C1316" i="75"/>
  <c r="C1326" i="75"/>
  <c r="C1329" i="75"/>
  <c r="C1342" i="75"/>
  <c r="C1345" i="75"/>
  <c r="C1358" i="75"/>
  <c r="C1361" i="75"/>
  <c r="C1374" i="75"/>
  <c r="C1377" i="75"/>
  <c r="C1390" i="75"/>
  <c r="C1393" i="75"/>
  <c r="C1406" i="75"/>
  <c r="C1409" i="75"/>
  <c r="C1422" i="75"/>
  <c r="C1425" i="75"/>
  <c r="C1438" i="75"/>
  <c r="C1441" i="75"/>
  <c r="C1454" i="75"/>
  <c r="C1457" i="75"/>
  <c r="C1470" i="75"/>
  <c r="C1473" i="75"/>
  <c r="C1486" i="75"/>
  <c r="C1489" i="75"/>
  <c r="C1502" i="75"/>
  <c r="C1505" i="75"/>
  <c r="C1518" i="75"/>
  <c r="C1521" i="75"/>
  <c r="C1534" i="75"/>
  <c r="C1537" i="75"/>
  <c r="C1550" i="75"/>
  <c r="C1553" i="75"/>
  <c r="C1566" i="75"/>
  <c r="C1569" i="75"/>
  <c r="C1582" i="75"/>
  <c r="C1585" i="75"/>
  <c r="C1598" i="75"/>
  <c r="C1601" i="75"/>
  <c r="C1614" i="75"/>
  <c r="C1625" i="75"/>
  <c r="C1633" i="75"/>
  <c r="C1641" i="75"/>
  <c r="C1651" i="75"/>
  <c r="C1667" i="75"/>
  <c r="C1143" i="75"/>
  <c r="C1147" i="75"/>
  <c r="C1151" i="75"/>
  <c r="C1155" i="75"/>
  <c r="C1159" i="75"/>
  <c r="C1163" i="75"/>
  <c r="C1167" i="75"/>
  <c r="C1171" i="75"/>
  <c r="C1175" i="75"/>
  <c r="C1179" i="75"/>
  <c r="C1183" i="75"/>
  <c r="C1187" i="75"/>
  <c r="C1191" i="75"/>
  <c r="C1195" i="75"/>
  <c r="C1199" i="75"/>
  <c r="C1203" i="75"/>
  <c r="C1207" i="75"/>
  <c r="C1211" i="75"/>
  <c r="C1215" i="75"/>
  <c r="C1219" i="75"/>
  <c r="C1223" i="75"/>
  <c r="C1227" i="75"/>
  <c r="C1231" i="75"/>
  <c r="C1235" i="75"/>
  <c r="C1239" i="75"/>
  <c r="C1243" i="75"/>
  <c r="C1247" i="75"/>
  <c r="C1251" i="75"/>
  <c r="C1255" i="75"/>
  <c r="C1259" i="75"/>
  <c r="C1263" i="75"/>
  <c r="C1267" i="75"/>
  <c r="C1271" i="75"/>
  <c r="C1275" i="75"/>
  <c r="C1279" i="75"/>
  <c r="C1283" i="75"/>
  <c r="C1287" i="75"/>
  <c r="C1291" i="75"/>
  <c r="C1295" i="75"/>
  <c r="C1299" i="75"/>
  <c r="C1303" i="75"/>
  <c r="C1307" i="75"/>
  <c r="C1311" i="75"/>
  <c r="C1315" i="75"/>
  <c r="C1319" i="75"/>
  <c r="C1322" i="75"/>
  <c r="C1335" i="75"/>
  <c r="C1338" i="75"/>
  <c r="C1351" i="75"/>
  <c r="C1354" i="75"/>
  <c r="C1367" i="75"/>
  <c r="C1370" i="75"/>
  <c r="C1383" i="75"/>
  <c r="C1386" i="75"/>
  <c r="C1399" i="75"/>
  <c r="C1402" i="75"/>
  <c r="C1415" i="75"/>
  <c r="C1418" i="75"/>
  <c r="C1431" i="75"/>
  <c r="C1434" i="75"/>
  <c r="C1447" i="75"/>
  <c r="C1450" i="75"/>
  <c r="C1463" i="75"/>
  <c r="C1466" i="75"/>
  <c r="C1479" i="75"/>
  <c r="C1482" i="75"/>
  <c r="C1495" i="75"/>
  <c r="C1498" i="75"/>
  <c r="C1511" i="75"/>
  <c r="C1514" i="75"/>
  <c r="C1527" i="75"/>
  <c r="C1530" i="75"/>
  <c r="C1543" i="75"/>
  <c r="C1546" i="75"/>
  <c r="C1559" i="75"/>
  <c r="C1562" i="75"/>
  <c r="C1575" i="75"/>
  <c r="C1578" i="75"/>
  <c r="C1591" i="75"/>
  <c r="C1594" i="75"/>
  <c r="C1607" i="75"/>
  <c r="C1610" i="75"/>
  <c r="C1655" i="75"/>
  <c r="C1671" i="75"/>
  <c r="C1618" i="75"/>
  <c r="C1621" i="75"/>
  <c r="C1629" i="75"/>
  <c r="C1637" i="75"/>
  <c r="C1645" i="75"/>
  <c r="C1659" i="75"/>
  <c r="C1648" i="75"/>
  <c r="C1652" i="75"/>
  <c r="C1656" i="75"/>
  <c r="C1660" i="75"/>
  <c r="C1664" i="75"/>
  <c r="C1668" i="75"/>
  <c r="C1672" i="75"/>
  <c r="C1676" i="75"/>
  <c r="C1680" i="75"/>
  <c r="C1684" i="75"/>
  <c r="C1688" i="75"/>
  <c r="C1692" i="75"/>
  <c r="C1696" i="75"/>
  <c r="C1700" i="75"/>
  <c r="C1704" i="75"/>
  <c r="C1708" i="75"/>
  <c r="C1712" i="75"/>
  <c r="C1716" i="75"/>
  <c r="C1720" i="75"/>
  <c r="C1724" i="75"/>
  <c r="C1728" i="75"/>
  <c r="C1732" i="75"/>
  <c r="C1736" i="75"/>
  <c r="C1740" i="75"/>
  <c r="C1744" i="75"/>
  <c r="C1748" i="75"/>
  <c r="C1752" i="75"/>
  <c r="C1756" i="75"/>
  <c r="C1760" i="75"/>
  <c r="C1764" i="75"/>
  <c r="C1768" i="75"/>
  <c r="C1772" i="75"/>
  <c r="C1776" i="75"/>
  <c r="C1780" i="75"/>
  <c r="C1784" i="75"/>
  <c r="C1788" i="75"/>
  <c r="C1792" i="75"/>
  <c r="C1796" i="75"/>
  <c r="C1800" i="75"/>
  <c r="C1804" i="75"/>
  <c r="C1808" i="75"/>
  <c r="C1812" i="75"/>
  <c r="C1816" i="75"/>
  <c r="C1820" i="75"/>
  <c r="C1824" i="75"/>
  <c r="C1828" i="75"/>
  <c r="C1832" i="75"/>
  <c r="C1836" i="75"/>
  <c r="C1849" i="75"/>
  <c r="C1852" i="75"/>
  <c r="C1865" i="75"/>
  <c r="C1868" i="75"/>
  <c r="C1881" i="75"/>
  <c r="C1884" i="75"/>
  <c r="C1897" i="75"/>
  <c r="C1900" i="75"/>
  <c r="C1913" i="75"/>
  <c r="C1916" i="75"/>
  <c r="C1929" i="75"/>
  <c r="C1932" i="75"/>
  <c r="C1945" i="75"/>
  <c r="C1948" i="75"/>
  <c r="C1961" i="75"/>
  <c r="C1964" i="75"/>
  <c r="C1977" i="75"/>
  <c r="C1980" i="75"/>
  <c r="C1993" i="75"/>
  <c r="C1996" i="75"/>
  <c r="C2009" i="75"/>
  <c r="C2020" i="75"/>
  <c r="C2028" i="75"/>
  <c r="C2036" i="75"/>
  <c r="C2044" i="75"/>
  <c r="C2052" i="75"/>
  <c r="C2060" i="75"/>
  <c r="C2068" i="75"/>
  <c r="C1675" i="75"/>
  <c r="C1679" i="75"/>
  <c r="C1683" i="75"/>
  <c r="C1687" i="75"/>
  <c r="C1691" i="75"/>
  <c r="C1695" i="75"/>
  <c r="C1699" i="75"/>
  <c r="C1703" i="75"/>
  <c r="C1707" i="75"/>
  <c r="C1711" i="75"/>
  <c r="C1715" i="75"/>
  <c r="C1719" i="75"/>
  <c r="C1723" i="75"/>
  <c r="C1727" i="75"/>
  <c r="C1731" i="75"/>
  <c r="C1735" i="75"/>
  <c r="C1739" i="75"/>
  <c r="C1743" i="75"/>
  <c r="C1747" i="75"/>
  <c r="C1751" i="75"/>
  <c r="C1755" i="75"/>
  <c r="C1759" i="75"/>
  <c r="C1763" i="75"/>
  <c r="C1767" i="75"/>
  <c r="C1771" i="75"/>
  <c r="C1775" i="75"/>
  <c r="C1779" i="75"/>
  <c r="C1783" i="75"/>
  <c r="C1787" i="75"/>
  <c r="C1791" i="75"/>
  <c r="C1795" i="75"/>
  <c r="C1799" i="75"/>
  <c r="C1803" i="75"/>
  <c r="C1807" i="75"/>
  <c r="C1811" i="75"/>
  <c r="C1815" i="75"/>
  <c r="C1819" i="75"/>
  <c r="C1823" i="75"/>
  <c r="C1827" i="75"/>
  <c r="C1831" i="75"/>
  <c r="C1835" i="75"/>
  <c r="C1842" i="75"/>
  <c r="C1845" i="75"/>
  <c r="C1858" i="75"/>
  <c r="C1861" i="75"/>
  <c r="C1874" i="75"/>
  <c r="C1877" i="75"/>
  <c r="C1890" i="75"/>
  <c r="C1893" i="75"/>
  <c r="C1912" i="75"/>
  <c r="C1928" i="75"/>
  <c r="C1944" i="75"/>
  <c r="C1960" i="75"/>
  <c r="C1976" i="75"/>
  <c r="C1992" i="75"/>
  <c r="C2008" i="75"/>
  <c r="C2022" i="75"/>
  <c r="C2030" i="75"/>
  <c r="C2038" i="75"/>
  <c r="C2046" i="75"/>
  <c r="C2054" i="75"/>
  <c r="C2062" i="75"/>
  <c r="C2070" i="75"/>
  <c r="C1908" i="75"/>
  <c r="C1924" i="75"/>
  <c r="C1940" i="75"/>
  <c r="C1956" i="75"/>
  <c r="C1972" i="75"/>
  <c r="C1988" i="75"/>
  <c r="C2004" i="75"/>
  <c r="C2013" i="75"/>
  <c r="C2016" i="75"/>
  <c r="C2024" i="75"/>
  <c r="C2032" i="75"/>
  <c r="C2040" i="75"/>
  <c r="C2048" i="75"/>
  <c r="C2056" i="75"/>
  <c r="C2064" i="75"/>
  <c r="C2072" i="75"/>
  <c r="C2071" i="75"/>
  <c r="C2075" i="75"/>
  <c r="C2079" i="75"/>
  <c r="C2083" i="75"/>
  <c r="C2087" i="75"/>
  <c r="C2091" i="75"/>
  <c r="C2095" i="75"/>
  <c r="C2099" i="75"/>
  <c r="C2103" i="75"/>
  <c r="C2107" i="75"/>
  <c r="C2111" i="75"/>
  <c r="C2115" i="75"/>
  <c r="C2119" i="75"/>
  <c r="C2123" i="75"/>
  <c r="C2127" i="75"/>
  <c r="C2131" i="75"/>
  <c r="C2135" i="75"/>
  <c r="C2139" i="75"/>
  <c r="C2143" i="75"/>
  <c r="C2147" i="75"/>
  <c r="C2151" i="75"/>
  <c r="C2155" i="75"/>
  <c r="C2159" i="75"/>
  <c r="C2163" i="75"/>
  <c r="C2167" i="75"/>
  <c r="C2171" i="75"/>
  <c r="C2175" i="75"/>
  <c r="C2179" i="75"/>
  <c r="C2182" i="75"/>
  <c r="C2192" i="75"/>
  <c r="C2195" i="75"/>
  <c r="C2208" i="75"/>
  <c r="C2211" i="75"/>
  <c r="C2224" i="75"/>
  <c r="C2227" i="75"/>
  <c r="C2240" i="75"/>
  <c r="C2243" i="75"/>
  <c r="C2256" i="75"/>
  <c r="C2259" i="75"/>
  <c r="C2272" i="75"/>
  <c r="C2275" i="75"/>
  <c r="C2288" i="75"/>
  <c r="C2291" i="75"/>
  <c r="C2304" i="75"/>
  <c r="C2307" i="75"/>
  <c r="C2320" i="75"/>
  <c r="C2323" i="75"/>
  <c r="C2336" i="75"/>
  <c r="C2339" i="75"/>
  <c r="C2352" i="75"/>
  <c r="C2355" i="75"/>
  <c r="C2368" i="75"/>
  <c r="C2371" i="75"/>
  <c r="C2384" i="75"/>
  <c r="C2387" i="75"/>
  <c r="C2400" i="75"/>
  <c r="C2403" i="75"/>
  <c r="C2413" i="75"/>
  <c r="C2074" i="75"/>
  <c r="C2078" i="75"/>
  <c r="C2082" i="75"/>
  <c r="C2086" i="75"/>
  <c r="C2090" i="75"/>
  <c r="C2094" i="75"/>
  <c r="C2098" i="75"/>
  <c r="C2102" i="75"/>
  <c r="C2106" i="75"/>
  <c r="C2110" i="75"/>
  <c r="C2114" i="75"/>
  <c r="C2118" i="75"/>
  <c r="C2122" i="75"/>
  <c r="C2126" i="75"/>
  <c r="C2130" i="75"/>
  <c r="C2134" i="75"/>
  <c r="C2138" i="75"/>
  <c r="C2142" i="75"/>
  <c r="C2146" i="75"/>
  <c r="C2150" i="75"/>
  <c r="C2154" i="75"/>
  <c r="C2158" i="75"/>
  <c r="C2162" i="75"/>
  <c r="C2166" i="75"/>
  <c r="C2170" i="75"/>
  <c r="C2174" i="75"/>
  <c r="C2178" i="75"/>
  <c r="C2185" i="75"/>
  <c r="C2188" i="75"/>
  <c r="C2201" i="75"/>
  <c r="C2204" i="75"/>
  <c r="C2217" i="75"/>
  <c r="C2220" i="75"/>
  <c r="C2233" i="75"/>
  <c r="C2236" i="75"/>
  <c r="C2249" i="75"/>
  <c r="C2252" i="75"/>
  <c r="C2265" i="75"/>
  <c r="C2268" i="75"/>
  <c r="C2281" i="75"/>
  <c r="C2284" i="75"/>
  <c r="C2297" i="75"/>
  <c r="C2300" i="75"/>
  <c r="C2313" i="75"/>
  <c r="C2316" i="75"/>
  <c r="C2329" i="75"/>
  <c r="C2332" i="75"/>
  <c r="C2345" i="75"/>
  <c r="C2348" i="75"/>
  <c r="C2361" i="75"/>
  <c r="C2364" i="75"/>
  <c r="C2377" i="75"/>
  <c r="C2380" i="75"/>
  <c r="C2393" i="75"/>
  <c r="C2396" i="75"/>
  <c r="C2422" i="75"/>
  <c r="C2426" i="75"/>
  <c r="C2430" i="75"/>
  <c r="C2434" i="75"/>
  <c r="C2438" i="75"/>
  <c r="C2442" i="75"/>
  <c r="C2446" i="75"/>
  <c r="C2450" i="75"/>
  <c r="C2454" i="75"/>
  <c r="C2458" i="75"/>
  <c r="C2462" i="75"/>
  <c r="C2466" i="75"/>
  <c r="C2470" i="75"/>
  <c r="C2474" i="75"/>
  <c r="C2478" i="75"/>
  <c r="C2482" i="75"/>
  <c r="C2486" i="75"/>
  <c r="C2490" i="75"/>
  <c r="C2494" i="75"/>
  <c r="C2498" i="75"/>
  <c r="C2502" i="75"/>
  <c r="C2506" i="75"/>
  <c r="C2510" i="75"/>
  <c r="C2514" i="75"/>
  <c r="C2518" i="75"/>
  <c r="C2421" i="75"/>
  <c r="C2425" i="75"/>
  <c r="C2429" i="75"/>
  <c r="C2433" i="75"/>
  <c r="C2437" i="75"/>
  <c r="C2441" i="75"/>
  <c r="C2445" i="75"/>
  <c r="C2449" i="75"/>
  <c r="C2453" i="75"/>
  <c r="C2457" i="75"/>
  <c r="C2461" i="75"/>
  <c r="C2465" i="75"/>
  <c r="C2469" i="75"/>
  <c r="C2473" i="75"/>
  <c r="C2477" i="75"/>
  <c r="C2481" i="75"/>
  <c r="C2485" i="75"/>
  <c r="C2489" i="75"/>
  <c r="C2493" i="75"/>
  <c r="C2497" i="75"/>
  <c r="C2501" i="75"/>
  <c r="C2505" i="75"/>
  <c r="C2509" i="75"/>
  <c r="C2513" i="75"/>
  <c r="C2517" i="75"/>
  <c r="H7" i="75"/>
  <c r="H6" i="75"/>
  <c r="H5" i="75"/>
  <c r="H4" i="75"/>
  <c r="D5" i="75"/>
  <c r="B5" i="75"/>
  <c r="C6" i="75" s="1"/>
  <c r="A5" i="75"/>
  <c r="D4" i="75"/>
  <c r="B4" i="75" l="1"/>
  <c r="C5" i="75" s="1"/>
  <c r="A4" i="75"/>
  <c r="B3" i="75"/>
  <c r="A3" i="75"/>
  <c r="F14" i="68"/>
  <c r="F15" i="68" s="1"/>
  <c r="H13" i="68"/>
  <c r="C4" i="75" l="1"/>
  <c r="F16" i="68"/>
  <c r="F17" i="68" s="1"/>
  <c r="F18" i="68" s="1"/>
  <c r="F19" i="68" s="1"/>
  <c r="F20" i="68" s="1"/>
  <c r="F21" i="68" s="1"/>
  <c r="F22" i="68" s="1"/>
  <c r="F23" i="68" s="1"/>
  <c r="F24" i="68" s="1"/>
  <c r="F25" i="68" s="1"/>
  <c r="F26" i="68" s="1"/>
  <c r="F27" i="68" s="1"/>
  <c r="F28" i="68" s="1"/>
  <c r="F29" i="68" s="1"/>
  <c r="F30" i="68" s="1"/>
  <c r="F31" i="68" s="1"/>
  <c r="F32" i="68" s="1"/>
  <c r="F33" i="68" s="1"/>
  <c r="F34" i="68" s="1"/>
  <c r="F35" i="68" s="1"/>
  <c r="F36" i="68" s="1"/>
  <c r="F37" i="68" s="1"/>
  <c r="F38" i="68" s="1"/>
  <c r="B2520" i="68"/>
  <c r="C2520" i="68" s="1"/>
  <c r="A2520" i="68"/>
  <c r="B2519" i="68"/>
  <c r="A2519" i="68"/>
  <c r="B2518" i="68"/>
  <c r="C2518" i="68" s="1"/>
  <c r="A2518" i="68"/>
  <c r="B2517" i="68"/>
  <c r="C2517" i="68" s="1"/>
  <c r="A2517" i="68"/>
  <c r="B2516" i="68"/>
  <c r="C2516" i="68" s="1"/>
  <c r="A2516" i="68"/>
  <c r="B2515" i="68"/>
  <c r="A2515" i="68"/>
  <c r="B2514" i="68"/>
  <c r="C2514" i="68" s="1"/>
  <c r="A2514" i="68"/>
  <c r="B2513" i="68"/>
  <c r="C2513" i="68" s="1"/>
  <c r="A2513" i="68"/>
  <c r="B2512" i="68"/>
  <c r="C2512" i="68" s="1"/>
  <c r="A2512" i="68"/>
  <c r="C2511" i="68"/>
  <c r="B2511" i="68"/>
  <c r="A2511" i="68"/>
  <c r="B2510" i="68"/>
  <c r="C2510" i="68" s="1"/>
  <c r="A2510" i="68"/>
  <c r="B2509" i="68"/>
  <c r="C2509" i="68" s="1"/>
  <c r="A2509" i="68"/>
  <c r="B2508" i="68"/>
  <c r="C2508" i="68" s="1"/>
  <c r="A2508" i="68"/>
  <c r="B2507" i="68"/>
  <c r="A2507" i="68"/>
  <c r="B2506" i="68"/>
  <c r="A2506" i="68"/>
  <c r="B2505" i="68"/>
  <c r="C2505" i="68" s="1"/>
  <c r="A2505" i="68"/>
  <c r="B2504" i="68"/>
  <c r="C2504" i="68" s="1"/>
  <c r="A2504" i="68"/>
  <c r="B2503" i="68"/>
  <c r="A2503" i="68"/>
  <c r="B2502" i="68"/>
  <c r="C2502" i="68" s="1"/>
  <c r="A2502" i="68"/>
  <c r="B2501" i="68"/>
  <c r="C2501" i="68" s="1"/>
  <c r="A2501" i="68"/>
  <c r="B2500" i="68"/>
  <c r="C2500" i="68" s="1"/>
  <c r="A2500" i="68"/>
  <c r="B2499" i="68"/>
  <c r="A2499" i="68"/>
  <c r="B2498" i="68"/>
  <c r="C2498" i="68" s="1"/>
  <c r="A2498" i="68"/>
  <c r="B2497" i="68"/>
  <c r="C2497" i="68" s="1"/>
  <c r="A2497" i="68"/>
  <c r="B2496" i="68"/>
  <c r="C2496" i="68" s="1"/>
  <c r="A2496" i="68"/>
  <c r="C2495" i="68"/>
  <c r="B2495" i="68"/>
  <c r="A2495" i="68"/>
  <c r="B2494" i="68"/>
  <c r="C2494" i="68" s="1"/>
  <c r="A2494" i="68"/>
  <c r="B2493" i="68"/>
  <c r="C2493" i="68" s="1"/>
  <c r="A2493" i="68"/>
  <c r="B2492" i="68"/>
  <c r="C2492" i="68" s="1"/>
  <c r="A2492" i="68"/>
  <c r="B2491" i="68"/>
  <c r="A2491" i="68"/>
  <c r="B2490" i="68"/>
  <c r="A2490" i="68"/>
  <c r="B2489" i="68"/>
  <c r="C2489" i="68" s="1"/>
  <c r="A2489" i="68"/>
  <c r="B2488" i="68"/>
  <c r="C2488" i="68" s="1"/>
  <c r="A2488" i="68"/>
  <c r="B2487" i="68"/>
  <c r="A2487" i="68"/>
  <c r="B2486" i="68"/>
  <c r="C2486" i="68" s="1"/>
  <c r="A2486" i="68"/>
  <c r="B2485" i="68"/>
  <c r="C2485" i="68" s="1"/>
  <c r="A2485" i="68"/>
  <c r="B2484" i="68"/>
  <c r="C2484" i="68" s="1"/>
  <c r="A2484" i="68"/>
  <c r="B2483" i="68"/>
  <c r="A2483" i="68"/>
  <c r="B2482" i="68"/>
  <c r="C2482" i="68" s="1"/>
  <c r="A2482" i="68"/>
  <c r="B2481" i="68"/>
  <c r="C2481" i="68" s="1"/>
  <c r="A2481" i="68"/>
  <c r="B2480" i="68"/>
  <c r="C2480" i="68" s="1"/>
  <c r="A2480" i="68"/>
  <c r="C2479" i="68"/>
  <c r="B2479" i="68"/>
  <c r="A2479" i="68"/>
  <c r="B2478" i="68"/>
  <c r="C2478" i="68" s="1"/>
  <c r="A2478" i="68"/>
  <c r="B2477" i="68"/>
  <c r="C2477" i="68" s="1"/>
  <c r="A2477" i="68"/>
  <c r="B2476" i="68"/>
  <c r="C2476" i="68" s="1"/>
  <c r="A2476" i="68"/>
  <c r="B2475" i="68"/>
  <c r="A2475" i="68"/>
  <c r="B2474" i="68"/>
  <c r="A2474" i="68"/>
  <c r="B2473" i="68"/>
  <c r="C2473" i="68" s="1"/>
  <c r="A2473" i="68"/>
  <c r="B2472" i="68"/>
  <c r="C2472" i="68" s="1"/>
  <c r="A2472" i="68"/>
  <c r="B2471" i="68"/>
  <c r="A2471" i="68"/>
  <c r="B2470" i="68"/>
  <c r="C2470" i="68" s="1"/>
  <c r="A2470" i="68"/>
  <c r="B2469" i="68"/>
  <c r="C2469" i="68" s="1"/>
  <c r="A2469" i="68"/>
  <c r="B2468" i="68"/>
  <c r="C2468" i="68" s="1"/>
  <c r="A2468" i="68"/>
  <c r="B2467" i="68"/>
  <c r="A2467" i="68"/>
  <c r="B2466" i="68"/>
  <c r="C2466" i="68" s="1"/>
  <c r="A2466" i="68"/>
  <c r="B2465" i="68"/>
  <c r="C2465" i="68" s="1"/>
  <c r="A2465" i="68"/>
  <c r="B2464" i="68"/>
  <c r="C2464" i="68" s="1"/>
  <c r="A2464" i="68"/>
  <c r="C2463" i="68"/>
  <c r="B2463" i="68"/>
  <c r="A2463" i="68"/>
  <c r="B2462" i="68"/>
  <c r="C2462" i="68" s="1"/>
  <c r="A2462" i="68"/>
  <c r="B2461" i="68"/>
  <c r="C2461" i="68" s="1"/>
  <c r="A2461" i="68"/>
  <c r="B2460" i="68"/>
  <c r="C2460" i="68" s="1"/>
  <c r="A2460" i="68"/>
  <c r="B2459" i="68"/>
  <c r="A2459" i="68"/>
  <c r="B2458" i="68"/>
  <c r="A2458" i="68"/>
  <c r="B2457" i="68"/>
  <c r="C2457" i="68" s="1"/>
  <c r="A2457" i="68"/>
  <c r="B2456" i="68"/>
  <c r="C2456" i="68" s="1"/>
  <c r="A2456" i="68"/>
  <c r="C2455" i="68"/>
  <c r="B2455" i="68"/>
  <c r="A2455" i="68"/>
  <c r="B2454" i="68"/>
  <c r="C2454" i="68" s="1"/>
  <c r="A2454" i="68"/>
  <c r="B2453" i="68"/>
  <c r="C2453" i="68" s="1"/>
  <c r="A2453" i="68"/>
  <c r="B2452" i="68"/>
  <c r="C2452" i="68" s="1"/>
  <c r="A2452" i="68"/>
  <c r="B2451" i="68"/>
  <c r="A2451" i="68"/>
  <c r="B2450" i="68"/>
  <c r="C2450" i="68" s="1"/>
  <c r="A2450" i="68"/>
  <c r="B2449" i="68"/>
  <c r="C2449" i="68" s="1"/>
  <c r="A2449" i="68"/>
  <c r="B2448" i="68"/>
  <c r="C2448" i="68" s="1"/>
  <c r="A2448" i="68"/>
  <c r="C2447" i="68"/>
  <c r="B2447" i="68"/>
  <c r="A2447" i="68"/>
  <c r="B2446" i="68"/>
  <c r="C2446" i="68" s="1"/>
  <c r="A2446" i="68"/>
  <c r="B2445" i="68"/>
  <c r="C2445" i="68" s="1"/>
  <c r="A2445" i="68"/>
  <c r="B2444" i="68"/>
  <c r="C2444" i="68" s="1"/>
  <c r="A2444" i="68"/>
  <c r="B2443" i="68"/>
  <c r="A2443" i="68"/>
  <c r="B2442" i="68"/>
  <c r="A2442" i="68"/>
  <c r="B2441" i="68"/>
  <c r="C2441" i="68" s="1"/>
  <c r="A2441" i="68"/>
  <c r="B2440" i="68"/>
  <c r="C2440" i="68" s="1"/>
  <c r="A2440" i="68"/>
  <c r="C2439" i="68"/>
  <c r="B2439" i="68"/>
  <c r="A2439" i="68"/>
  <c r="B2438" i="68"/>
  <c r="C2438" i="68" s="1"/>
  <c r="A2438" i="68"/>
  <c r="B2437" i="68"/>
  <c r="C2437" i="68" s="1"/>
  <c r="A2437" i="68"/>
  <c r="B2436" i="68"/>
  <c r="C2436" i="68" s="1"/>
  <c r="A2436" i="68"/>
  <c r="B2435" i="68"/>
  <c r="A2435" i="68"/>
  <c r="B2434" i="68"/>
  <c r="C2434" i="68" s="1"/>
  <c r="A2434" i="68"/>
  <c r="B2433" i="68"/>
  <c r="C2433" i="68" s="1"/>
  <c r="A2433" i="68"/>
  <c r="B2432" i="68"/>
  <c r="C2432" i="68" s="1"/>
  <c r="A2432" i="68"/>
  <c r="C2431" i="68"/>
  <c r="B2431" i="68"/>
  <c r="A2431" i="68"/>
  <c r="B2430" i="68"/>
  <c r="C2430" i="68" s="1"/>
  <c r="A2430" i="68"/>
  <c r="B2429" i="68"/>
  <c r="C2429" i="68" s="1"/>
  <c r="A2429" i="68"/>
  <c r="B2428" i="68"/>
  <c r="C2428" i="68" s="1"/>
  <c r="A2428" i="68"/>
  <c r="B2427" i="68"/>
  <c r="A2427" i="68"/>
  <c r="B2426" i="68"/>
  <c r="A2426" i="68"/>
  <c r="B2425" i="68"/>
  <c r="C2425" i="68" s="1"/>
  <c r="A2425" i="68"/>
  <c r="B2424" i="68"/>
  <c r="C2424" i="68" s="1"/>
  <c r="A2424" i="68"/>
  <c r="C2423" i="68"/>
  <c r="B2423" i="68"/>
  <c r="A2423" i="68"/>
  <c r="B2422" i="68"/>
  <c r="C2422" i="68" s="1"/>
  <c r="A2422" i="68"/>
  <c r="B2421" i="68"/>
  <c r="C2421" i="68" s="1"/>
  <c r="A2421" i="68"/>
  <c r="B2420" i="68"/>
  <c r="C2420" i="68" s="1"/>
  <c r="A2420" i="68"/>
  <c r="B2419" i="68"/>
  <c r="A2419" i="68"/>
  <c r="B2418" i="68"/>
  <c r="C2418" i="68" s="1"/>
  <c r="A2418" i="68"/>
  <c r="B2417" i="68"/>
  <c r="C2417" i="68" s="1"/>
  <c r="A2417" i="68"/>
  <c r="B2416" i="68"/>
  <c r="C2416" i="68" s="1"/>
  <c r="A2416" i="68"/>
  <c r="C2415" i="68"/>
  <c r="B2415" i="68"/>
  <c r="A2415" i="68"/>
  <c r="B2414" i="68"/>
  <c r="C2414" i="68" s="1"/>
  <c r="A2414" i="68"/>
  <c r="B2413" i="68"/>
  <c r="C2413" i="68" s="1"/>
  <c r="A2413" i="68"/>
  <c r="B2412" i="68"/>
  <c r="C2412" i="68" s="1"/>
  <c r="A2412" i="68"/>
  <c r="B2411" i="68"/>
  <c r="A2411" i="68"/>
  <c r="B2410" i="68"/>
  <c r="A2410" i="68"/>
  <c r="B2409" i="68"/>
  <c r="C2409" i="68" s="1"/>
  <c r="A2409" i="68"/>
  <c r="B2408" i="68"/>
  <c r="C2408" i="68" s="1"/>
  <c r="A2408" i="68"/>
  <c r="C2407" i="68"/>
  <c r="B2407" i="68"/>
  <c r="A2407" i="68"/>
  <c r="B2406" i="68"/>
  <c r="C2406" i="68" s="1"/>
  <c r="A2406" i="68"/>
  <c r="B2405" i="68"/>
  <c r="C2405" i="68" s="1"/>
  <c r="A2405" i="68"/>
  <c r="B2404" i="68"/>
  <c r="C2404" i="68" s="1"/>
  <c r="A2404" i="68"/>
  <c r="B2403" i="68"/>
  <c r="A2403" i="68"/>
  <c r="B2402" i="68"/>
  <c r="C2402" i="68" s="1"/>
  <c r="A2402" i="68"/>
  <c r="B2401" i="68"/>
  <c r="C2401" i="68" s="1"/>
  <c r="A2401" i="68"/>
  <c r="B2400" i="68"/>
  <c r="C2400" i="68" s="1"/>
  <c r="A2400" i="68"/>
  <c r="C2399" i="68"/>
  <c r="B2399" i="68"/>
  <c r="A2399" i="68"/>
  <c r="B2398" i="68"/>
  <c r="C2398" i="68" s="1"/>
  <c r="A2398" i="68"/>
  <c r="B2397" i="68"/>
  <c r="C2397" i="68" s="1"/>
  <c r="A2397" i="68"/>
  <c r="B2396" i="68"/>
  <c r="C2396" i="68" s="1"/>
  <c r="A2396" i="68"/>
  <c r="B2395" i="68"/>
  <c r="A2395" i="68"/>
  <c r="B2394" i="68"/>
  <c r="A2394" i="68"/>
  <c r="B2393" i="68"/>
  <c r="C2393" i="68" s="1"/>
  <c r="A2393" i="68"/>
  <c r="B2392" i="68"/>
  <c r="C2392" i="68" s="1"/>
  <c r="A2392" i="68"/>
  <c r="C2391" i="68"/>
  <c r="B2391" i="68"/>
  <c r="A2391" i="68"/>
  <c r="B2390" i="68"/>
  <c r="C2390" i="68" s="1"/>
  <c r="A2390" i="68"/>
  <c r="B2389" i="68"/>
  <c r="C2389" i="68" s="1"/>
  <c r="A2389" i="68"/>
  <c r="B2388" i="68"/>
  <c r="C2388" i="68" s="1"/>
  <c r="A2388" i="68"/>
  <c r="B2387" i="68"/>
  <c r="A2387" i="68"/>
  <c r="B2386" i="68"/>
  <c r="C2386" i="68" s="1"/>
  <c r="A2386" i="68"/>
  <c r="B2385" i="68"/>
  <c r="C2385" i="68" s="1"/>
  <c r="A2385" i="68"/>
  <c r="B2384" i="68"/>
  <c r="C2384" i="68" s="1"/>
  <c r="A2384" i="68"/>
  <c r="C2383" i="68"/>
  <c r="B2383" i="68"/>
  <c r="A2383" i="68"/>
  <c r="B2382" i="68"/>
  <c r="C2382" i="68" s="1"/>
  <c r="A2382" i="68"/>
  <c r="B2381" i="68"/>
  <c r="C2381" i="68" s="1"/>
  <c r="A2381" i="68"/>
  <c r="B2380" i="68"/>
  <c r="C2380" i="68" s="1"/>
  <c r="A2380" i="68"/>
  <c r="B2379" i="68"/>
  <c r="A2379" i="68"/>
  <c r="B2378" i="68"/>
  <c r="A2378" i="68"/>
  <c r="B2377" i="68"/>
  <c r="C2377" i="68" s="1"/>
  <c r="A2377" i="68"/>
  <c r="B2376" i="68"/>
  <c r="C2376" i="68" s="1"/>
  <c r="A2376" i="68"/>
  <c r="C2375" i="68"/>
  <c r="B2375" i="68"/>
  <c r="A2375" i="68"/>
  <c r="B2374" i="68"/>
  <c r="C2374" i="68" s="1"/>
  <c r="A2374" i="68"/>
  <c r="B2373" i="68"/>
  <c r="C2373" i="68" s="1"/>
  <c r="A2373" i="68"/>
  <c r="B2372" i="68"/>
  <c r="C2372" i="68" s="1"/>
  <c r="A2372" i="68"/>
  <c r="B2371" i="68"/>
  <c r="A2371" i="68"/>
  <c r="B2370" i="68"/>
  <c r="C2370" i="68" s="1"/>
  <c r="A2370" i="68"/>
  <c r="B2369" i="68"/>
  <c r="C2369" i="68" s="1"/>
  <c r="A2369" i="68"/>
  <c r="B2368" i="68"/>
  <c r="C2368" i="68" s="1"/>
  <c r="A2368" i="68"/>
  <c r="C2367" i="68"/>
  <c r="B2367" i="68"/>
  <c r="A2367" i="68"/>
  <c r="B2366" i="68"/>
  <c r="C2366" i="68" s="1"/>
  <c r="A2366" i="68"/>
  <c r="B2365" i="68"/>
  <c r="C2365" i="68" s="1"/>
  <c r="A2365" i="68"/>
  <c r="B2364" i="68"/>
  <c r="C2364" i="68" s="1"/>
  <c r="A2364" i="68"/>
  <c r="B2363" i="68"/>
  <c r="A2363" i="68"/>
  <c r="B2362" i="68"/>
  <c r="A2362" i="68"/>
  <c r="B2361" i="68"/>
  <c r="C2361" i="68" s="1"/>
  <c r="A2361" i="68"/>
  <c r="B2360" i="68"/>
  <c r="C2360" i="68" s="1"/>
  <c r="A2360" i="68"/>
  <c r="C2359" i="68"/>
  <c r="B2359" i="68"/>
  <c r="A2359" i="68"/>
  <c r="B2358" i="68"/>
  <c r="C2358" i="68" s="1"/>
  <c r="A2358" i="68"/>
  <c r="B2357" i="68"/>
  <c r="C2357" i="68" s="1"/>
  <c r="A2357" i="68"/>
  <c r="B2356" i="68"/>
  <c r="C2356" i="68" s="1"/>
  <c r="A2356" i="68"/>
  <c r="B2355" i="68"/>
  <c r="A2355" i="68"/>
  <c r="B2354" i="68"/>
  <c r="C2354" i="68" s="1"/>
  <c r="A2354" i="68"/>
  <c r="B2353" i="68"/>
  <c r="C2353" i="68" s="1"/>
  <c r="A2353" i="68"/>
  <c r="B2352" i="68"/>
  <c r="C2352" i="68" s="1"/>
  <c r="A2352" i="68"/>
  <c r="C2351" i="68"/>
  <c r="B2351" i="68"/>
  <c r="A2351" i="68"/>
  <c r="B2350" i="68"/>
  <c r="C2350" i="68" s="1"/>
  <c r="A2350" i="68"/>
  <c r="B2349" i="68"/>
  <c r="C2349" i="68" s="1"/>
  <c r="A2349" i="68"/>
  <c r="B2348" i="68"/>
  <c r="C2348" i="68" s="1"/>
  <c r="A2348" i="68"/>
  <c r="B2347" i="68"/>
  <c r="A2347" i="68"/>
  <c r="B2346" i="68"/>
  <c r="A2346" i="68"/>
  <c r="B2345" i="68"/>
  <c r="C2345" i="68" s="1"/>
  <c r="A2345" i="68"/>
  <c r="B2344" i="68"/>
  <c r="C2344" i="68" s="1"/>
  <c r="A2344" i="68"/>
  <c r="C2343" i="68"/>
  <c r="B2343" i="68"/>
  <c r="A2343" i="68"/>
  <c r="B2342" i="68"/>
  <c r="C2342" i="68" s="1"/>
  <c r="A2342" i="68"/>
  <c r="B2341" i="68"/>
  <c r="C2341" i="68" s="1"/>
  <c r="A2341" i="68"/>
  <c r="B2340" i="68"/>
  <c r="C2340" i="68" s="1"/>
  <c r="A2340" i="68"/>
  <c r="B2339" i="68"/>
  <c r="A2339" i="68"/>
  <c r="B2338" i="68"/>
  <c r="C2338" i="68" s="1"/>
  <c r="A2338" i="68"/>
  <c r="B2337" i="68"/>
  <c r="C2337" i="68" s="1"/>
  <c r="A2337" i="68"/>
  <c r="B2336" i="68"/>
  <c r="C2336" i="68" s="1"/>
  <c r="A2336" i="68"/>
  <c r="C2335" i="68"/>
  <c r="B2335" i="68"/>
  <c r="A2335" i="68"/>
  <c r="B2334" i="68"/>
  <c r="C2334" i="68" s="1"/>
  <c r="A2334" i="68"/>
  <c r="B2333" i="68"/>
  <c r="C2333" i="68" s="1"/>
  <c r="A2333" i="68"/>
  <c r="B2332" i="68"/>
  <c r="C2332" i="68" s="1"/>
  <c r="A2332" i="68"/>
  <c r="B2331" i="68"/>
  <c r="A2331" i="68"/>
  <c r="B2330" i="68"/>
  <c r="A2330" i="68"/>
  <c r="B2329" i="68"/>
  <c r="A2329" i="68"/>
  <c r="B2328" i="68"/>
  <c r="C2328" i="68" s="1"/>
  <c r="A2328" i="68"/>
  <c r="C2327" i="68"/>
  <c r="B2327" i="68"/>
  <c r="A2327" i="68"/>
  <c r="B2326" i="68"/>
  <c r="C2326" i="68" s="1"/>
  <c r="A2326" i="68"/>
  <c r="B2325" i="68"/>
  <c r="A2325" i="68"/>
  <c r="B2324" i="68"/>
  <c r="C2324" i="68" s="1"/>
  <c r="A2324" i="68"/>
  <c r="B2323" i="68"/>
  <c r="A2323" i="68"/>
  <c r="B2322" i="68"/>
  <c r="C2322" i="68" s="1"/>
  <c r="A2322" i="68"/>
  <c r="B2321" i="68"/>
  <c r="A2321" i="68"/>
  <c r="B2320" i="68"/>
  <c r="C2320" i="68" s="1"/>
  <c r="A2320" i="68"/>
  <c r="C2319" i="68"/>
  <c r="B2319" i="68"/>
  <c r="A2319" i="68"/>
  <c r="B2318" i="68"/>
  <c r="C2318" i="68" s="1"/>
  <c r="A2318" i="68"/>
  <c r="B2317" i="68"/>
  <c r="A2317" i="68"/>
  <c r="B2316" i="68"/>
  <c r="C2316" i="68" s="1"/>
  <c r="A2316" i="68"/>
  <c r="B2315" i="68"/>
  <c r="A2315" i="68"/>
  <c r="B2314" i="68"/>
  <c r="A2314" i="68"/>
  <c r="B2313" i="68"/>
  <c r="A2313" i="68"/>
  <c r="B2312" i="68"/>
  <c r="C2312" i="68" s="1"/>
  <c r="A2312" i="68"/>
  <c r="C2311" i="68"/>
  <c r="B2311" i="68"/>
  <c r="A2311" i="68"/>
  <c r="B2310" i="68"/>
  <c r="C2310" i="68" s="1"/>
  <c r="A2310" i="68"/>
  <c r="B2309" i="68"/>
  <c r="A2309" i="68"/>
  <c r="B2308" i="68"/>
  <c r="C2308" i="68" s="1"/>
  <c r="A2308" i="68"/>
  <c r="B2307" i="68"/>
  <c r="A2307" i="68"/>
  <c r="B2306" i="68"/>
  <c r="C2306" i="68" s="1"/>
  <c r="A2306" i="68"/>
  <c r="B2305" i="68"/>
  <c r="A2305" i="68"/>
  <c r="B2304" i="68"/>
  <c r="A2304" i="68"/>
  <c r="C2303" i="68"/>
  <c r="B2303" i="68"/>
  <c r="A2303" i="68"/>
  <c r="B2302" i="68"/>
  <c r="C2302" i="68" s="1"/>
  <c r="A2302" i="68"/>
  <c r="B2301" i="68"/>
  <c r="A2301" i="68"/>
  <c r="B2300" i="68"/>
  <c r="A2300" i="68"/>
  <c r="B2299" i="68"/>
  <c r="A2299" i="68"/>
  <c r="B2298" i="68"/>
  <c r="C2299" i="68" s="1"/>
  <c r="A2298" i="68"/>
  <c r="C2297" i="68"/>
  <c r="B2297" i="68"/>
  <c r="A2297" i="68"/>
  <c r="B2296" i="68"/>
  <c r="C2296" i="68" s="1"/>
  <c r="A2296" i="68"/>
  <c r="B2295" i="68"/>
  <c r="A2295" i="68"/>
  <c r="B2294" i="68"/>
  <c r="C2295" i="68" s="1"/>
  <c r="A2294" i="68"/>
  <c r="B2293" i="68"/>
  <c r="A2293" i="68"/>
  <c r="B2292" i="68"/>
  <c r="C2292" i="68" s="1"/>
  <c r="A2292" i="68"/>
  <c r="C2291" i="68"/>
  <c r="B2291" i="68"/>
  <c r="A2291" i="68"/>
  <c r="B2290" i="68"/>
  <c r="C2290" i="68" s="1"/>
  <c r="A2290" i="68"/>
  <c r="C2289" i="68"/>
  <c r="B2289" i="68"/>
  <c r="A2289" i="68"/>
  <c r="B2288" i="68"/>
  <c r="C2288" i="68" s="1"/>
  <c r="A2288" i="68"/>
  <c r="B2287" i="68"/>
  <c r="A2287" i="68"/>
  <c r="B2286" i="68"/>
  <c r="C2287" i="68" s="1"/>
  <c r="A2286" i="68"/>
  <c r="B2285" i="68"/>
  <c r="C2286" i="68" s="1"/>
  <c r="A2285" i="68"/>
  <c r="B2284" i="68"/>
  <c r="C2284" i="68" s="1"/>
  <c r="A2284" i="68"/>
  <c r="B2283" i="68"/>
  <c r="A2283" i="68"/>
  <c r="B2282" i="68"/>
  <c r="C2283" i="68" s="1"/>
  <c r="A2282" i="68"/>
  <c r="C2281" i="68"/>
  <c r="B2281" i="68"/>
  <c r="A2281" i="68"/>
  <c r="B2280" i="68"/>
  <c r="C2280" i="68" s="1"/>
  <c r="A2280" i="68"/>
  <c r="B2279" i="68"/>
  <c r="A2279" i="68"/>
  <c r="B2278" i="68"/>
  <c r="C2279" i="68" s="1"/>
  <c r="A2278" i="68"/>
  <c r="B2277" i="68"/>
  <c r="A2277" i="68"/>
  <c r="B2276" i="68"/>
  <c r="C2276" i="68" s="1"/>
  <c r="A2276" i="68"/>
  <c r="C2275" i="68"/>
  <c r="B2275" i="68"/>
  <c r="A2275" i="68"/>
  <c r="B2274" i="68"/>
  <c r="C2274" i="68" s="1"/>
  <c r="A2274" i="68"/>
  <c r="C2273" i="68"/>
  <c r="B2273" i="68"/>
  <c r="A2273" i="68"/>
  <c r="B2272" i="68"/>
  <c r="C2272" i="68" s="1"/>
  <c r="A2272" i="68"/>
  <c r="B2271" i="68"/>
  <c r="A2271" i="68"/>
  <c r="B2270" i="68"/>
  <c r="C2271" i="68" s="1"/>
  <c r="A2270" i="68"/>
  <c r="B2269" i="68"/>
  <c r="C2270" i="68" s="1"/>
  <c r="A2269" i="68"/>
  <c r="B2268" i="68"/>
  <c r="C2268" i="68" s="1"/>
  <c r="A2268" i="68"/>
  <c r="B2267" i="68"/>
  <c r="A2267" i="68"/>
  <c r="B2266" i="68"/>
  <c r="C2267" i="68" s="1"/>
  <c r="A2266" i="68"/>
  <c r="C2265" i="68"/>
  <c r="B2265" i="68"/>
  <c r="A2265" i="68"/>
  <c r="B2264" i="68"/>
  <c r="C2264" i="68" s="1"/>
  <c r="A2264" i="68"/>
  <c r="B2263" i="68"/>
  <c r="A2263" i="68"/>
  <c r="B2262" i="68"/>
  <c r="C2263" i="68" s="1"/>
  <c r="A2262" i="68"/>
  <c r="B2261" i="68"/>
  <c r="A2261" i="68"/>
  <c r="B2260" i="68"/>
  <c r="C2260" i="68" s="1"/>
  <c r="A2260" i="68"/>
  <c r="C2259" i="68"/>
  <c r="B2259" i="68"/>
  <c r="A2259" i="68"/>
  <c r="B2258" i="68"/>
  <c r="C2258" i="68" s="1"/>
  <c r="A2258" i="68"/>
  <c r="C2257" i="68"/>
  <c r="B2257" i="68"/>
  <c r="A2257" i="68"/>
  <c r="B2256" i="68"/>
  <c r="C2256" i="68" s="1"/>
  <c r="A2256" i="68"/>
  <c r="B2255" i="68"/>
  <c r="A2255" i="68"/>
  <c r="B2254" i="68"/>
  <c r="C2255" i="68" s="1"/>
  <c r="A2254" i="68"/>
  <c r="B2253" i="68"/>
  <c r="C2254" i="68" s="1"/>
  <c r="A2253" i="68"/>
  <c r="B2252" i="68"/>
  <c r="C2252" i="68" s="1"/>
  <c r="A2252" i="68"/>
  <c r="B2251" i="68"/>
  <c r="A2251" i="68"/>
  <c r="B2250" i="68"/>
  <c r="C2251" i="68" s="1"/>
  <c r="A2250" i="68"/>
  <c r="C2249" i="68"/>
  <c r="B2249" i="68"/>
  <c r="A2249" i="68"/>
  <c r="B2248" i="68"/>
  <c r="C2248" i="68" s="1"/>
  <c r="A2248" i="68"/>
  <c r="B2247" i="68"/>
  <c r="A2247" i="68"/>
  <c r="B2246" i="68"/>
  <c r="C2247" i="68" s="1"/>
  <c r="A2246" i="68"/>
  <c r="B2245" i="68"/>
  <c r="A2245" i="68"/>
  <c r="B2244" i="68"/>
  <c r="C2244" i="68" s="1"/>
  <c r="A2244" i="68"/>
  <c r="C2243" i="68"/>
  <c r="B2243" i="68"/>
  <c r="A2243" i="68"/>
  <c r="B2242" i="68"/>
  <c r="C2242" i="68" s="1"/>
  <c r="A2242" i="68"/>
  <c r="C2241" i="68"/>
  <c r="B2241" i="68"/>
  <c r="A2241" i="68"/>
  <c r="B2240" i="68"/>
  <c r="C2240" i="68" s="1"/>
  <c r="A2240" i="68"/>
  <c r="B2239" i="68"/>
  <c r="A2239" i="68"/>
  <c r="B2238" i="68"/>
  <c r="C2239" i="68" s="1"/>
  <c r="A2238" i="68"/>
  <c r="B2237" i="68"/>
  <c r="C2238" i="68" s="1"/>
  <c r="A2237" i="68"/>
  <c r="B2236" i="68"/>
  <c r="C2236" i="68" s="1"/>
  <c r="A2236" i="68"/>
  <c r="B2235" i="68"/>
  <c r="A2235" i="68"/>
  <c r="B2234" i="68"/>
  <c r="C2235" i="68" s="1"/>
  <c r="A2234" i="68"/>
  <c r="C2233" i="68"/>
  <c r="B2233" i="68"/>
  <c r="A2233" i="68"/>
  <c r="B2232" i="68"/>
  <c r="C2232" i="68" s="1"/>
  <c r="A2232" i="68"/>
  <c r="B2231" i="68"/>
  <c r="A2231" i="68"/>
  <c r="B2230" i="68"/>
  <c r="C2231" i="68" s="1"/>
  <c r="A2230" i="68"/>
  <c r="B2229" i="68"/>
  <c r="A2229" i="68"/>
  <c r="B2228" i="68"/>
  <c r="C2228" i="68" s="1"/>
  <c r="A2228" i="68"/>
  <c r="C2227" i="68"/>
  <c r="B2227" i="68"/>
  <c r="A2227" i="68"/>
  <c r="B2226" i="68"/>
  <c r="C2226" i="68" s="1"/>
  <c r="A2226" i="68"/>
  <c r="C2225" i="68"/>
  <c r="B2225" i="68"/>
  <c r="A2225" i="68"/>
  <c r="B2224" i="68"/>
  <c r="C2224" i="68" s="1"/>
  <c r="A2224" i="68"/>
  <c r="B2223" i="68"/>
  <c r="A2223" i="68"/>
  <c r="B2222" i="68"/>
  <c r="C2223" i="68" s="1"/>
  <c r="A2222" i="68"/>
  <c r="B2221" i="68"/>
  <c r="C2222" i="68" s="1"/>
  <c r="A2221" i="68"/>
  <c r="B2220" i="68"/>
  <c r="C2220" i="68" s="1"/>
  <c r="A2220" i="68"/>
  <c r="B2219" i="68"/>
  <c r="A2219" i="68"/>
  <c r="B2218" i="68"/>
  <c r="C2219" i="68" s="1"/>
  <c r="A2218" i="68"/>
  <c r="C2217" i="68"/>
  <c r="B2217" i="68"/>
  <c r="A2217" i="68"/>
  <c r="B2216" i="68"/>
  <c r="C2216" i="68" s="1"/>
  <c r="A2216" i="68"/>
  <c r="B2215" i="68"/>
  <c r="A2215" i="68"/>
  <c r="B2214" i="68"/>
  <c r="C2215" i="68" s="1"/>
  <c r="A2214" i="68"/>
  <c r="B2213" i="68"/>
  <c r="A2213" i="68"/>
  <c r="B2212" i="68"/>
  <c r="C2212" i="68" s="1"/>
  <c r="A2212" i="68"/>
  <c r="C2211" i="68"/>
  <c r="B2211" i="68"/>
  <c r="A2211" i="68"/>
  <c r="B2210" i="68"/>
  <c r="C2210" i="68" s="1"/>
  <c r="A2210" i="68"/>
  <c r="C2209" i="68"/>
  <c r="B2209" i="68"/>
  <c r="A2209" i="68"/>
  <c r="B2208" i="68"/>
  <c r="C2208" i="68" s="1"/>
  <c r="A2208" i="68"/>
  <c r="B2207" i="68"/>
  <c r="A2207" i="68"/>
  <c r="B2206" i="68"/>
  <c r="C2207" i="68" s="1"/>
  <c r="A2206" i="68"/>
  <c r="B2205" i="68"/>
  <c r="C2206" i="68" s="1"/>
  <c r="A2205" i="68"/>
  <c r="B2204" i="68"/>
  <c r="C2204" i="68" s="1"/>
  <c r="A2204" i="68"/>
  <c r="B2203" i="68"/>
  <c r="A2203" i="68"/>
  <c r="B2202" i="68"/>
  <c r="C2203" i="68" s="1"/>
  <c r="A2202" i="68"/>
  <c r="C2201" i="68"/>
  <c r="B2201" i="68"/>
  <c r="A2201" i="68"/>
  <c r="B2200" i="68"/>
  <c r="C2200" i="68" s="1"/>
  <c r="A2200" i="68"/>
  <c r="B2199" i="68"/>
  <c r="A2199" i="68"/>
  <c r="B2198" i="68"/>
  <c r="C2199" i="68" s="1"/>
  <c r="A2198" i="68"/>
  <c r="B2197" i="68"/>
  <c r="A2197" i="68"/>
  <c r="B2196" i="68"/>
  <c r="C2196" i="68" s="1"/>
  <c r="A2196" i="68"/>
  <c r="C2195" i="68"/>
  <c r="B2195" i="68"/>
  <c r="A2195" i="68"/>
  <c r="B2194" i="68"/>
  <c r="C2194" i="68" s="1"/>
  <c r="A2194" i="68"/>
  <c r="C2193" i="68"/>
  <c r="B2193" i="68"/>
  <c r="A2193" i="68"/>
  <c r="B2192" i="68"/>
  <c r="C2192" i="68" s="1"/>
  <c r="A2192" i="68"/>
  <c r="B2191" i="68"/>
  <c r="A2191" i="68"/>
  <c r="B2190" i="68"/>
  <c r="C2191" i="68" s="1"/>
  <c r="A2190" i="68"/>
  <c r="B2189" i="68"/>
  <c r="C2190" i="68" s="1"/>
  <c r="A2189" i="68"/>
  <c r="B2188" i="68"/>
  <c r="C2188" i="68" s="1"/>
  <c r="A2188" i="68"/>
  <c r="B2187" i="68"/>
  <c r="A2187" i="68"/>
  <c r="B2186" i="68"/>
  <c r="C2187" i="68" s="1"/>
  <c r="A2186" i="68"/>
  <c r="C2185" i="68"/>
  <c r="B2185" i="68"/>
  <c r="A2185" i="68"/>
  <c r="B2184" i="68"/>
  <c r="A2184" i="68"/>
  <c r="B2183" i="68"/>
  <c r="C2183" i="68" s="1"/>
  <c r="A2183" i="68"/>
  <c r="B2182" i="68"/>
  <c r="A2182" i="68"/>
  <c r="B2181" i="68"/>
  <c r="A2181" i="68"/>
  <c r="B2180" i="68"/>
  <c r="A2180" i="68"/>
  <c r="B2179" i="68"/>
  <c r="C2180" i="68" s="1"/>
  <c r="A2179" i="68"/>
  <c r="C2178" i="68"/>
  <c r="B2178" i="68"/>
  <c r="A2178" i="68"/>
  <c r="B2177" i="68"/>
  <c r="C2177" i="68" s="1"/>
  <c r="A2177" i="68"/>
  <c r="B2176" i="68"/>
  <c r="A2176" i="68"/>
  <c r="B2175" i="68"/>
  <c r="C2176" i="68" s="1"/>
  <c r="A2175" i="68"/>
  <c r="B2174" i="68"/>
  <c r="A2174" i="68"/>
  <c r="B2173" i="68"/>
  <c r="C2173" i="68" s="1"/>
  <c r="A2173" i="68"/>
  <c r="B2172" i="68"/>
  <c r="A2172" i="68"/>
  <c r="B2171" i="68"/>
  <c r="C2172" i="68" s="1"/>
  <c r="A2171" i="68"/>
  <c r="C2170" i="68"/>
  <c r="B2170" i="68"/>
  <c r="A2170" i="68"/>
  <c r="B2169" i="68"/>
  <c r="C2169" i="68" s="1"/>
  <c r="A2169" i="68"/>
  <c r="B2168" i="68"/>
  <c r="A2168" i="68"/>
  <c r="B2167" i="68"/>
  <c r="C2168" i="68" s="1"/>
  <c r="A2167" i="68"/>
  <c r="B2166" i="68"/>
  <c r="A2166" i="68"/>
  <c r="B2165" i="68"/>
  <c r="A2165" i="68"/>
  <c r="B2164" i="68"/>
  <c r="A2164" i="68"/>
  <c r="B2163" i="68"/>
  <c r="C2164" i="68" s="1"/>
  <c r="A2163" i="68"/>
  <c r="C2162" i="68"/>
  <c r="B2162" i="68"/>
  <c r="A2162" i="68"/>
  <c r="B2161" i="68"/>
  <c r="C2161" i="68" s="1"/>
  <c r="A2161" i="68"/>
  <c r="B2160" i="68"/>
  <c r="A2160" i="68"/>
  <c r="B2159" i="68"/>
  <c r="C2160" i="68" s="1"/>
  <c r="A2159" i="68"/>
  <c r="B2158" i="68"/>
  <c r="A2158" i="68"/>
  <c r="B2157" i="68"/>
  <c r="C2157" i="68" s="1"/>
  <c r="A2157" i="68"/>
  <c r="B2156" i="68"/>
  <c r="A2156" i="68"/>
  <c r="B2155" i="68"/>
  <c r="C2156" i="68" s="1"/>
  <c r="A2155" i="68"/>
  <c r="C2154" i="68"/>
  <c r="B2154" i="68"/>
  <c r="A2154" i="68"/>
  <c r="B2153" i="68"/>
  <c r="C2153" i="68" s="1"/>
  <c r="A2153" i="68"/>
  <c r="B2152" i="68"/>
  <c r="A2152" i="68"/>
  <c r="B2151" i="68"/>
  <c r="C2152" i="68" s="1"/>
  <c r="A2151" i="68"/>
  <c r="B2150" i="68"/>
  <c r="A2150" i="68"/>
  <c r="B2149" i="68"/>
  <c r="A2149" i="68"/>
  <c r="B2148" i="68"/>
  <c r="A2148" i="68"/>
  <c r="B2147" i="68"/>
  <c r="C2148" i="68" s="1"/>
  <c r="A2147" i="68"/>
  <c r="C2146" i="68"/>
  <c r="B2146" i="68"/>
  <c r="A2146" i="68"/>
  <c r="B2145" i="68"/>
  <c r="C2145" i="68" s="1"/>
  <c r="A2145" i="68"/>
  <c r="B2144" i="68"/>
  <c r="A2144" i="68"/>
  <c r="B2143" i="68"/>
  <c r="C2144" i="68" s="1"/>
  <c r="A2143" i="68"/>
  <c r="B2142" i="68"/>
  <c r="A2142" i="68"/>
  <c r="B2141" i="68"/>
  <c r="C2141" i="68" s="1"/>
  <c r="A2141" i="68"/>
  <c r="B2140" i="68"/>
  <c r="A2140" i="68"/>
  <c r="B2139" i="68"/>
  <c r="C2140" i="68" s="1"/>
  <c r="A2139" i="68"/>
  <c r="C2138" i="68"/>
  <c r="B2138" i="68"/>
  <c r="A2138" i="68"/>
  <c r="B2137" i="68"/>
  <c r="C2137" i="68" s="1"/>
  <c r="A2137" i="68"/>
  <c r="B2136" i="68"/>
  <c r="A2136" i="68"/>
  <c r="B2135" i="68"/>
  <c r="C2136" i="68" s="1"/>
  <c r="A2135" i="68"/>
  <c r="B2134" i="68"/>
  <c r="A2134" i="68"/>
  <c r="B2133" i="68"/>
  <c r="A2133" i="68"/>
  <c r="B2132" i="68"/>
  <c r="A2132" i="68"/>
  <c r="B2131" i="68"/>
  <c r="C2132" i="68" s="1"/>
  <c r="A2131" i="68"/>
  <c r="C2130" i="68"/>
  <c r="B2130" i="68"/>
  <c r="A2130" i="68"/>
  <c r="B2129" i="68"/>
  <c r="C2129" i="68" s="1"/>
  <c r="A2129" i="68"/>
  <c r="B2128" i="68"/>
  <c r="A2128" i="68"/>
  <c r="B2127" i="68"/>
  <c r="C2128" i="68" s="1"/>
  <c r="A2127" i="68"/>
  <c r="B2126" i="68"/>
  <c r="A2126" i="68"/>
  <c r="B2125" i="68"/>
  <c r="C2125" i="68" s="1"/>
  <c r="A2125" i="68"/>
  <c r="B2124" i="68"/>
  <c r="A2124" i="68"/>
  <c r="B2123" i="68"/>
  <c r="C2124" i="68" s="1"/>
  <c r="A2123" i="68"/>
  <c r="C2122" i="68"/>
  <c r="B2122" i="68"/>
  <c r="A2122" i="68"/>
  <c r="B2121" i="68"/>
  <c r="C2121" i="68" s="1"/>
  <c r="A2121" i="68"/>
  <c r="B2120" i="68"/>
  <c r="A2120" i="68"/>
  <c r="B2119" i="68"/>
  <c r="C2120" i="68" s="1"/>
  <c r="A2119" i="68"/>
  <c r="B2118" i="68"/>
  <c r="A2118" i="68"/>
  <c r="B2117" i="68"/>
  <c r="A2117" i="68"/>
  <c r="B2116" i="68"/>
  <c r="A2116" i="68"/>
  <c r="B2115" i="68"/>
  <c r="C2116" i="68" s="1"/>
  <c r="A2115" i="68"/>
  <c r="C2114" i="68"/>
  <c r="B2114" i="68"/>
  <c r="A2114" i="68"/>
  <c r="B2113" i="68"/>
  <c r="C2113" i="68" s="1"/>
  <c r="A2113" i="68"/>
  <c r="B2112" i="68"/>
  <c r="A2112" i="68"/>
  <c r="B2111" i="68"/>
  <c r="C2112" i="68" s="1"/>
  <c r="A2111" i="68"/>
  <c r="B2110" i="68"/>
  <c r="A2110" i="68"/>
  <c r="B2109" i="68"/>
  <c r="C2109" i="68" s="1"/>
  <c r="A2109" i="68"/>
  <c r="B2108" i="68"/>
  <c r="A2108" i="68"/>
  <c r="B2107" i="68"/>
  <c r="C2108" i="68" s="1"/>
  <c r="A2107" i="68"/>
  <c r="C2106" i="68"/>
  <c r="B2106" i="68"/>
  <c r="A2106" i="68"/>
  <c r="B2105" i="68"/>
  <c r="C2105" i="68" s="1"/>
  <c r="A2105" i="68"/>
  <c r="B2104" i="68"/>
  <c r="A2104" i="68"/>
  <c r="B2103" i="68"/>
  <c r="C2104" i="68" s="1"/>
  <c r="A2103" i="68"/>
  <c r="B2102" i="68"/>
  <c r="A2102" i="68"/>
  <c r="B2101" i="68"/>
  <c r="A2101" i="68"/>
  <c r="B2100" i="68"/>
  <c r="A2100" i="68"/>
  <c r="B2099" i="68"/>
  <c r="C2100" i="68" s="1"/>
  <c r="A2099" i="68"/>
  <c r="C2098" i="68"/>
  <c r="B2098" i="68"/>
  <c r="A2098" i="68"/>
  <c r="B2097" i="68"/>
  <c r="C2097" i="68" s="1"/>
  <c r="A2097" i="68"/>
  <c r="B2096" i="68"/>
  <c r="A2096" i="68"/>
  <c r="B2095" i="68"/>
  <c r="C2096" i="68" s="1"/>
  <c r="A2095" i="68"/>
  <c r="B2094" i="68"/>
  <c r="A2094" i="68"/>
  <c r="B2093" i="68"/>
  <c r="C2093" i="68" s="1"/>
  <c r="A2093" i="68"/>
  <c r="B2092" i="68"/>
  <c r="A2092" i="68"/>
  <c r="B2091" i="68"/>
  <c r="C2092" i="68" s="1"/>
  <c r="A2091" i="68"/>
  <c r="C2090" i="68"/>
  <c r="B2090" i="68"/>
  <c r="A2090" i="68"/>
  <c r="B2089" i="68"/>
  <c r="C2089" i="68" s="1"/>
  <c r="A2089" i="68"/>
  <c r="B2088" i="68"/>
  <c r="A2088" i="68"/>
  <c r="B2087" i="68"/>
  <c r="C2088" i="68" s="1"/>
  <c r="A2087" i="68"/>
  <c r="B2086" i="68"/>
  <c r="A2086" i="68"/>
  <c r="B2085" i="68"/>
  <c r="A2085" i="68"/>
  <c r="B2084" i="68"/>
  <c r="A2084" i="68"/>
  <c r="B2083" i="68"/>
  <c r="C2084" i="68" s="1"/>
  <c r="A2083" i="68"/>
  <c r="C2082" i="68"/>
  <c r="B2082" i="68"/>
  <c r="A2082" i="68"/>
  <c r="B2081" i="68"/>
  <c r="C2081" i="68" s="1"/>
  <c r="A2081" i="68"/>
  <c r="B2080" i="68"/>
  <c r="A2080" i="68"/>
  <c r="B2079" i="68"/>
  <c r="A2079" i="68"/>
  <c r="B2078" i="68"/>
  <c r="A2078" i="68"/>
  <c r="B2077" i="68"/>
  <c r="C2077" i="68" s="1"/>
  <c r="A2077" i="68"/>
  <c r="B2076" i="68"/>
  <c r="A2076" i="68"/>
  <c r="B2075" i="68"/>
  <c r="C2075" i="68" s="1"/>
  <c r="A2075" i="68"/>
  <c r="C2074" i="68"/>
  <c r="B2074" i="68"/>
  <c r="A2074" i="68"/>
  <c r="B2073" i="68"/>
  <c r="C2073" i="68" s="1"/>
  <c r="A2073" i="68"/>
  <c r="B2072" i="68"/>
  <c r="A2072" i="68"/>
  <c r="B2071" i="68"/>
  <c r="C2072" i="68" s="1"/>
  <c r="A2071" i="68"/>
  <c r="B2070" i="68"/>
  <c r="C2070" i="68" s="1"/>
  <c r="A2070" i="68"/>
  <c r="B2069" i="68"/>
  <c r="C2069" i="68" s="1"/>
  <c r="A2069" i="68"/>
  <c r="B2068" i="68"/>
  <c r="A2068" i="68"/>
  <c r="B2067" i="68"/>
  <c r="C2067" i="68" s="1"/>
  <c r="A2067" i="68"/>
  <c r="C2066" i="68"/>
  <c r="B2066" i="68"/>
  <c r="A2066" i="68"/>
  <c r="B2065" i="68"/>
  <c r="C2065" i="68" s="1"/>
  <c r="A2065" i="68"/>
  <c r="B2064" i="68"/>
  <c r="A2064" i="68"/>
  <c r="B2063" i="68"/>
  <c r="C2064" i="68" s="1"/>
  <c r="A2063" i="68"/>
  <c r="B2062" i="68"/>
  <c r="C2062" i="68" s="1"/>
  <c r="A2062" i="68"/>
  <c r="B2061" i="68"/>
  <c r="C2061" i="68" s="1"/>
  <c r="A2061" i="68"/>
  <c r="C2060" i="68"/>
  <c r="B2060" i="68"/>
  <c r="A2060" i="68"/>
  <c r="B2059" i="68"/>
  <c r="C2059" i="68" s="1"/>
  <c r="A2059" i="68"/>
  <c r="C2058" i="68"/>
  <c r="B2058" i="68"/>
  <c r="A2058" i="68"/>
  <c r="B2057" i="68"/>
  <c r="C2057" i="68" s="1"/>
  <c r="A2057" i="68"/>
  <c r="B2056" i="68"/>
  <c r="A2056" i="68"/>
  <c r="B2055" i="68"/>
  <c r="C2056" i="68" s="1"/>
  <c r="A2055" i="68"/>
  <c r="B2054" i="68"/>
  <c r="C2054" i="68" s="1"/>
  <c r="A2054" i="68"/>
  <c r="B2053" i="68"/>
  <c r="C2053" i="68" s="1"/>
  <c r="A2053" i="68"/>
  <c r="B2052" i="68"/>
  <c r="A2052" i="68"/>
  <c r="B2051" i="68"/>
  <c r="C2051" i="68" s="1"/>
  <c r="A2051" i="68"/>
  <c r="C2050" i="68"/>
  <c r="B2050" i="68"/>
  <c r="A2050" i="68"/>
  <c r="B2049" i="68"/>
  <c r="C2049" i="68" s="1"/>
  <c r="A2049" i="68"/>
  <c r="B2048" i="68"/>
  <c r="A2048" i="68"/>
  <c r="B2047" i="68"/>
  <c r="C2048" i="68" s="1"/>
  <c r="A2047" i="68"/>
  <c r="B2046" i="68"/>
  <c r="C2046" i="68" s="1"/>
  <c r="A2046" i="68"/>
  <c r="B2045" i="68"/>
  <c r="C2045" i="68" s="1"/>
  <c r="A2045" i="68"/>
  <c r="C2044" i="68"/>
  <c r="B2044" i="68"/>
  <c r="A2044" i="68"/>
  <c r="B2043" i="68"/>
  <c r="C2043" i="68" s="1"/>
  <c r="A2043" i="68"/>
  <c r="C2042" i="68"/>
  <c r="B2042" i="68"/>
  <c r="A2042" i="68"/>
  <c r="B2041" i="68"/>
  <c r="C2041" i="68" s="1"/>
  <c r="A2041" i="68"/>
  <c r="B2040" i="68"/>
  <c r="A2040" i="68"/>
  <c r="B2039" i="68"/>
  <c r="C2040" i="68" s="1"/>
  <c r="A2039" i="68"/>
  <c r="B2038" i="68"/>
  <c r="C2038" i="68" s="1"/>
  <c r="A2038" i="68"/>
  <c r="B2037" i="68"/>
  <c r="C2037" i="68" s="1"/>
  <c r="A2037" i="68"/>
  <c r="B2036" i="68"/>
  <c r="A2036" i="68"/>
  <c r="B2035" i="68"/>
  <c r="C2035" i="68" s="1"/>
  <c r="A2035" i="68"/>
  <c r="C2034" i="68"/>
  <c r="B2034" i="68"/>
  <c r="A2034" i="68"/>
  <c r="B2033" i="68"/>
  <c r="C2033" i="68" s="1"/>
  <c r="A2033" i="68"/>
  <c r="B2032" i="68"/>
  <c r="A2032" i="68"/>
  <c r="B2031" i="68"/>
  <c r="C2032" i="68" s="1"/>
  <c r="A2031" i="68"/>
  <c r="B2030" i="68"/>
  <c r="C2030" i="68" s="1"/>
  <c r="A2030" i="68"/>
  <c r="B2029" i="68"/>
  <c r="C2029" i="68" s="1"/>
  <c r="A2029" i="68"/>
  <c r="C2028" i="68"/>
  <c r="B2028" i="68"/>
  <c r="A2028" i="68"/>
  <c r="B2027" i="68"/>
  <c r="C2027" i="68" s="1"/>
  <c r="A2027" i="68"/>
  <c r="C2026" i="68"/>
  <c r="B2026" i="68"/>
  <c r="A2026" i="68"/>
  <c r="B2025" i="68"/>
  <c r="C2025" i="68" s="1"/>
  <c r="A2025" i="68"/>
  <c r="B2024" i="68"/>
  <c r="A2024" i="68"/>
  <c r="B2023" i="68"/>
  <c r="C2024" i="68" s="1"/>
  <c r="A2023" i="68"/>
  <c r="B2022" i="68"/>
  <c r="C2022" i="68" s="1"/>
  <c r="A2022" i="68"/>
  <c r="B2021" i="68"/>
  <c r="C2021" i="68" s="1"/>
  <c r="A2021" i="68"/>
  <c r="B2020" i="68"/>
  <c r="A2020" i="68"/>
  <c r="B2019" i="68"/>
  <c r="C2019" i="68" s="1"/>
  <c r="A2019" i="68"/>
  <c r="C2018" i="68"/>
  <c r="B2018" i="68"/>
  <c r="A2018" i="68"/>
  <c r="B2017" i="68"/>
  <c r="C2017" i="68" s="1"/>
  <c r="A2017" i="68"/>
  <c r="B2016" i="68"/>
  <c r="A2016" i="68"/>
  <c r="B2015" i="68"/>
  <c r="C2016" i="68" s="1"/>
  <c r="A2015" i="68"/>
  <c r="B2014" i="68"/>
  <c r="C2014" i="68" s="1"/>
  <c r="A2014" i="68"/>
  <c r="B2013" i="68"/>
  <c r="C2013" i="68" s="1"/>
  <c r="A2013" i="68"/>
  <c r="C2012" i="68"/>
  <c r="B2012" i="68"/>
  <c r="A2012" i="68"/>
  <c r="B2011" i="68"/>
  <c r="C2011" i="68" s="1"/>
  <c r="A2011" i="68"/>
  <c r="C2010" i="68"/>
  <c r="B2010" i="68"/>
  <c r="A2010" i="68"/>
  <c r="B2009" i="68"/>
  <c r="C2009" i="68" s="1"/>
  <c r="A2009" i="68"/>
  <c r="B2008" i="68"/>
  <c r="A2008" i="68"/>
  <c r="B2007" i="68"/>
  <c r="C2008" i="68" s="1"/>
  <c r="A2007" i="68"/>
  <c r="B2006" i="68"/>
  <c r="C2006" i="68" s="1"/>
  <c r="A2006" i="68"/>
  <c r="B2005" i="68"/>
  <c r="C2005" i="68" s="1"/>
  <c r="A2005" i="68"/>
  <c r="B2004" i="68"/>
  <c r="A2004" i="68"/>
  <c r="B2003" i="68"/>
  <c r="C2003" i="68" s="1"/>
  <c r="A2003" i="68"/>
  <c r="C2002" i="68"/>
  <c r="B2002" i="68"/>
  <c r="A2002" i="68"/>
  <c r="B2001" i="68"/>
  <c r="C2001" i="68" s="1"/>
  <c r="A2001" i="68"/>
  <c r="B2000" i="68"/>
  <c r="A2000" i="68"/>
  <c r="B1999" i="68"/>
  <c r="C2000" i="68" s="1"/>
  <c r="A1999" i="68"/>
  <c r="B1998" i="68"/>
  <c r="C1998" i="68" s="1"/>
  <c r="A1998" i="68"/>
  <c r="B1997" i="68"/>
  <c r="C1997" i="68" s="1"/>
  <c r="A1997" i="68"/>
  <c r="C1996" i="68"/>
  <c r="B1996" i="68"/>
  <c r="A1996" i="68"/>
  <c r="B1995" i="68"/>
  <c r="C1995" i="68" s="1"/>
  <c r="A1995" i="68"/>
  <c r="C1994" i="68"/>
  <c r="B1994" i="68"/>
  <c r="A1994" i="68"/>
  <c r="B1993" i="68"/>
  <c r="A1993" i="68"/>
  <c r="B1992" i="68"/>
  <c r="C1992" i="68" s="1"/>
  <c r="A1992" i="68"/>
  <c r="B1991" i="68"/>
  <c r="A1991" i="68"/>
  <c r="B1990" i="68"/>
  <c r="C1990" i="68" s="1"/>
  <c r="A1990" i="68"/>
  <c r="C1989" i="68"/>
  <c r="B1989" i="68"/>
  <c r="A1989" i="68"/>
  <c r="B1988" i="68"/>
  <c r="C1988" i="68" s="1"/>
  <c r="A1988" i="68"/>
  <c r="B1987" i="68"/>
  <c r="A1987" i="68"/>
  <c r="B1986" i="68"/>
  <c r="C1986" i="68" s="1"/>
  <c r="A1986" i="68"/>
  <c r="B1985" i="68"/>
  <c r="A1985" i="68"/>
  <c r="B1984" i="68"/>
  <c r="C1984" i="68" s="1"/>
  <c r="A1984" i="68"/>
  <c r="B1983" i="68"/>
  <c r="A1983" i="68"/>
  <c r="B1982" i="68"/>
  <c r="C1982" i="68" s="1"/>
  <c r="A1982" i="68"/>
  <c r="C1981" i="68"/>
  <c r="B1981" i="68"/>
  <c r="A1981" i="68"/>
  <c r="B1980" i="68"/>
  <c r="C1980" i="68" s="1"/>
  <c r="A1980" i="68"/>
  <c r="B1979" i="68"/>
  <c r="A1979" i="68"/>
  <c r="B1978" i="68"/>
  <c r="C1978" i="68" s="1"/>
  <c r="A1978" i="68"/>
  <c r="B1977" i="68"/>
  <c r="A1977" i="68"/>
  <c r="B1976" i="68"/>
  <c r="A1976" i="68"/>
  <c r="B1975" i="68"/>
  <c r="A1975" i="68"/>
  <c r="B1974" i="68"/>
  <c r="C1974" i="68" s="1"/>
  <c r="A1974" i="68"/>
  <c r="C1973" i="68"/>
  <c r="B1973" i="68"/>
  <c r="A1973" i="68"/>
  <c r="B1972" i="68"/>
  <c r="C1972" i="68" s="1"/>
  <c r="A1972" i="68"/>
  <c r="B1971" i="68"/>
  <c r="A1971" i="68"/>
  <c r="B1970" i="68"/>
  <c r="C1970" i="68" s="1"/>
  <c r="A1970" i="68"/>
  <c r="B1969" i="68"/>
  <c r="A1969" i="68"/>
  <c r="B1968" i="68"/>
  <c r="C1968" i="68" s="1"/>
  <c r="A1968" i="68"/>
  <c r="B1967" i="68"/>
  <c r="A1967" i="68"/>
  <c r="B1966" i="68"/>
  <c r="C1966" i="68" s="1"/>
  <c r="A1966" i="68"/>
  <c r="C1965" i="68"/>
  <c r="B1965" i="68"/>
  <c r="A1965" i="68"/>
  <c r="B1964" i="68"/>
  <c r="C1964" i="68" s="1"/>
  <c r="A1964" i="68"/>
  <c r="B1963" i="68"/>
  <c r="A1963" i="68"/>
  <c r="B1962" i="68"/>
  <c r="C1962" i="68" s="1"/>
  <c r="A1962" i="68"/>
  <c r="B1961" i="68"/>
  <c r="A1961" i="68"/>
  <c r="B1960" i="68"/>
  <c r="A1960" i="68"/>
  <c r="B1959" i="68"/>
  <c r="A1959" i="68"/>
  <c r="B1958" i="68"/>
  <c r="C1958" i="68" s="1"/>
  <c r="A1958" i="68"/>
  <c r="C1957" i="68"/>
  <c r="B1957" i="68"/>
  <c r="A1957" i="68"/>
  <c r="B1956" i="68"/>
  <c r="C1956" i="68" s="1"/>
  <c r="A1956" i="68"/>
  <c r="B1955" i="68"/>
  <c r="A1955" i="68"/>
  <c r="B1954" i="68"/>
  <c r="C1954" i="68" s="1"/>
  <c r="A1954" i="68"/>
  <c r="B1953" i="68"/>
  <c r="A1953" i="68"/>
  <c r="B1952" i="68"/>
  <c r="C1952" i="68" s="1"/>
  <c r="A1952" i="68"/>
  <c r="B1951" i="68"/>
  <c r="A1951" i="68"/>
  <c r="B1950" i="68"/>
  <c r="C1950" i="68" s="1"/>
  <c r="A1950" i="68"/>
  <c r="C1949" i="68"/>
  <c r="B1949" i="68"/>
  <c r="A1949" i="68"/>
  <c r="B1948" i="68"/>
  <c r="C1948" i="68" s="1"/>
  <c r="A1948" i="68"/>
  <c r="B1947" i="68"/>
  <c r="A1947" i="68"/>
  <c r="B1946" i="68"/>
  <c r="C1946" i="68" s="1"/>
  <c r="A1946" i="68"/>
  <c r="B1945" i="68"/>
  <c r="A1945" i="68"/>
  <c r="B1944" i="68"/>
  <c r="A1944" i="68"/>
  <c r="B1943" i="68"/>
  <c r="A1943" i="68"/>
  <c r="B1942" i="68"/>
  <c r="C1942" i="68" s="1"/>
  <c r="A1942" i="68"/>
  <c r="C1941" i="68"/>
  <c r="B1941" i="68"/>
  <c r="A1941" i="68"/>
  <c r="B1940" i="68"/>
  <c r="C1940" i="68" s="1"/>
  <c r="A1940" i="68"/>
  <c r="B1939" i="68"/>
  <c r="A1939" i="68"/>
  <c r="B1938" i="68"/>
  <c r="C1938" i="68" s="1"/>
  <c r="A1938" i="68"/>
  <c r="B1937" i="68"/>
  <c r="A1937" i="68"/>
  <c r="B1936" i="68"/>
  <c r="C1936" i="68" s="1"/>
  <c r="A1936" i="68"/>
  <c r="B1935" i="68"/>
  <c r="A1935" i="68"/>
  <c r="B1934" i="68"/>
  <c r="C1934" i="68" s="1"/>
  <c r="A1934" i="68"/>
  <c r="C1933" i="68"/>
  <c r="B1933" i="68"/>
  <c r="A1933" i="68"/>
  <c r="B1932" i="68"/>
  <c r="C1932" i="68" s="1"/>
  <c r="A1932" i="68"/>
  <c r="B1931" i="68"/>
  <c r="A1931" i="68"/>
  <c r="B1930" i="68"/>
  <c r="C1930" i="68" s="1"/>
  <c r="A1930" i="68"/>
  <c r="B1929" i="68"/>
  <c r="A1929" i="68"/>
  <c r="B1928" i="68"/>
  <c r="A1928" i="68"/>
  <c r="B1927" i="68"/>
  <c r="A1927" i="68"/>
  <c r="B1926" i="68"/>
  <c r="C1926" i="68" s="1"/>
  <c r="A1926" i="68"/>
  <c r="C1925" i="68"/>
  <c r="B1925" i="68"/>
  <c r="A1925" i="68"/>
  <c r="B1924" i="68"/>
  <c r="C1924" i="68" s="1"/>
  <c r="A1924" i="68"/>
  <c r="B1923" i="68"/>
  <c r="A1923" i="68"/>
  <c r="B1922" i="68"/>
  <c r="C1922" i="68" s="1"/>
  <c r="A1922" i="68"/>
  <c r="B1921" i="68"/>
  <c r="A1921" i="68"/>
  <c r="B1920" i="68"/>
  <c r="C1920" i="68" s="1"/>
  <c r="A1920" i="68"/>
  <c r="B1919" i="68"/>
  <c r="A1919" i="68"/>
  <c r="B1918" i="68"/>
  <c r="C1918" i="68" s="1"/>
  <c r="A1918" i="68"/>
  <c r="C1917" i="68"/>
  <c r="B1917" i="68"/>
  <c r="A1917" i="68"/>
  <c r="B1916" i="68"/>
  <c r="C1916" i="68" s="1"/>
  <c r="A1916" i="68"/>
  <c r="B1915" i="68"/>
  <c r="A1915" i="68"/>
  <c r="B1914" i="68"/>
  <c r="C1914" i="68" s="1"/>
  <c r="A1914" i="68"/>
  <c r="B1913" i="68"/>
  <c r="A1913" i="68"/>
  <c r="B1912" i="68"/>
  <c r="A1912" i="68"/>
  <c r="B1911" i="68"/>
  <c r="A1911" i="68"/>
  <c r="B1910" i="68"/>
  <c r="C1910" i="68" s="1"/>
  <c r="A1910" i="68"/>
  <c r="C1909" i="68"/>
  <c r="B1909" i="68"/>
  <c r="A1909" i="68"/>
  <c r="B1908" i="68"/>
  <c r="C1908" i="68" s="1"/>
  <c r="A1908" i="68"/>
  <c r="B1907" i="68"/>
  <c r="A1907" i="68"/>
  <c r="B1906" i="68"/>
  <c r="C1906" i="68" s="1"/>
  <c r="A1906" i="68"/>
  <c r="B1905" i="68"/>
  <c r="A1905" i="68"/>
  <c r="B1904" i="68"/>
  <c r="C1904" i="68" s="1"/>
  <c r="A1904" i="68"/>
  <c r="B1903" i="68"/>
  <c r="A1903" i="68"/>
  <c r="B1902" i="68"/>
  <c r="C1902" i="68" s="1"/>
  <c r="A1902" i="68"/>
  <c r="C1901" i="68"/>
  <c r="B1901" i="68"/>
  <c r="A1901" i="68"/>
  <c r="B1900" i="68"/>
  <c r="C1900" i="68" s="1"/>
  <c r="A1900" i="68"/>
  <c r="B1899" i="68"/>
  <c r="A1899" i="68"/>
  <c r="B1898" i="68"/>
  <c r="C1898" i="68" s="1"/>
  <c r="A1898" i="68"/>
  <c r="B1897" i="68"/>
  <c r="A1897" i="68"/>
  <c r="B1896" i="68"/>
  <c r="A1896" i="68"/>
  <c r="B1895" i="68"/>
  <c r="A1895" i="68"/>
  <c r="B1894" i="68"/>
  <c r="C1894" i="68" s="1"/>
  <c r="A1894" i="68"/>
  <c r="C1893" i="68"/>
  <c r="B1893" i="68"/>
  <c r="A1893" i="68"/>
  <c r="B1892" i="68"/>
  <c r="C1892" i="68" s="1"/>
  <c r="A1892" i="68"/>
  <c r="B1891" i="68"/>
  <c r="A1891" i="68"/>
  <c r="B1890" i="68"/>
  <c r="C1890" i="68" s="1"/>
  <c r="A1890" i="68"/>
  <c r="B1889" i="68"/>
  <c r="A1889" i="68"/>
  <c r="B1888" i="68"/>
  <c r="C1888" i="68" s="1"/>
  <c r="A1888" i="68"/>
  <c r="B1887" i="68"/>
  <c r="A1887" i="68"/>
  <c r="B1886" i="68"/>
  <c r="C1886" i="68" s="1"/>
  <c r="A1886" i="68"/>
  <c r="C1885" i="68"/>
  <c r="B1885" i="68"/>
  <c r="A1885" i="68"/>
  <c r="B1884" i="68"/>
  <c r="C1884" i="68" s="1"/>
  <c r="A1884" i="68"/>
  <c r="B1883" i="68"/>
  <c r="A1883" i="68"/>
  <c r="B1882" i="68"/>
  <c r="C1882" i="68" s="1"/>
  <c r="A1882" i="68"/>
  <c r="B1881" i="68"/>
  <c r="A1881" i="68"/>
  <c r="B1880" i="68"/>
  <c r="A1880" i="68"/>
  <c r="B1879" i="68"/>
  <c r="A1879" i="68"/>
  <c r="B1878" i="68"/>
  <c r="C1878" i="68" s="1"/>
  <c r="A1878" i="68"/>
  <c r="C1877" i="68"/>
  <c r="B1877" i="68"/>
  <c r="A1877" i="68"/>
  <c r="B1876" i="68"/>
  <c r="C1876" i="68" s="1"/>
  <c r="A1876" i="68"/>
  <c r="B1875" i="68"/>
  <c r="A1875" i="68"/>
  <c r="B1874" i="68"/>
  <c r="C1874" i="68" s="1"/>
  <c r="A1874" i="68"/>
  <c r="B1873" i="68"/>
  <c r="A1873" i="68"/>
  <c r="B1872" i="68"/>
  <c r="C1872" i="68" s="1"/>
  <c r="A1872" i="68"/>
  <c r="B1871" i="68"/>
  <c r="A1871" i="68"/>
  <c r="B1870" i="68"/>
  <c r="C1870" i="68" s="1"/>
  <c r="A1870" i="68"/>
  <c r="C1869" i="68"/>
  <c r="B1869" i="68"/>
  <c r="A1869" i="68"/>
  <c r="B1868" i="68"/>
  <c r="C1868" i="68" s="1"/>
  <c r="A1868" i="68"/>
  <c r="B1867" i="68"/>
  <c r="A1867" i="68"/>
  <c r="B1866" i="68"/>
  <c r="C1866" i="68" s="1"/>
  <c r="A1866" i="68"/>
  <c r="B1865" i="68"/>
  <c r="A1865" i="68"/>
  <c r="B1864" i="68"/>
  <c r="A1864" i="68"/>
  <c r="B1863" i="68"/>
  <c r="A1863" i="68"/>
  <c r="B1862" i="68"/>
  <c r="C1862" i="68" s="1"/>
  <c r="A1862" i="68"/>
  <c r="C1861" i="68"/>
  <c r="B1861" i="68"/>
  <c r="A1861" i="68"/>
  <c r="B1860" i="68"/>
  <c r="C1860" i="68" s="1"/>
  <c r="A1860" i="68"/>
  <c r="B1859" i="68"/>
  <c r="A1859" i="68"/>
  <c r="B1858" i="68"/>
  <c r="C1858" i="68" s="1"/>
  <c r="A1858" i="68"/>
  <c r="B1857" i="68"/>
  <c r="A1857" i="68"/>
  <c r="B1856" i="68"/>
  <c r="C1856" i="68" s="1"/>
  <c r="A1856" i="68"/>
  <c r="B1855" i="68"/>
  <c r="A1855" i="68"/>
  <c r="B1854" i="68"/>
  <c r="C1854" i="68" s="1"/>
  <c r="A1854" i="68"/>
  <c r="C1853" i="68"/>
  <c r="B1853" i="68"/>
  <c r="A1853" i="68"/>
  <c r="B1852" i="68"/>
  <c r="C1852" i="68" s="1"/>
  <c r="A1852" i="68"/>
  <c r="B1851" i="68"/>
  <c r="A1851" i="68"/>
  <c r="B1850" i="68"/>
  <c r="C1850" i="68" s="1"/>
  <c r="A1850" i="68"/>
  <c r="B1849" i="68"/>
  <c r="A1849" i="68"/>
  <c r="B1848" i="68"/>
  <c r="A1848" i="68"/>
  <c r="B1847" i="68"/>
  <c r="A1847" i="68"/>
  <c r="B1846" i="68"/>
  <c r="C1846" i="68" s="1"/>
  <c r="A1846" i="68"/>
  <c r="C1845" i="68"/>
  <c r="B1845" i="68"/>
  <c r="A1845" i="68"/>
  <c r="B1844" i="68"/>
  <c r="C1844" i="68" s="1"/>
  <c r="A1844" i="68"/>
  <c r="B1843" i="68"/>
  <c r="A1843" i="68"/>
  <c r="B1842" i="68"/>
  <c r="C1842" i="68" s="1"/>
  <c r="A1842" i="68"/>
  <c r="B1841" i="68"/>
  <c r="A1841" i="68"/>
  <c r="B1840" i="68"/>
  <c r="C1840" i="68" s="1"/>
  <c r="A1840" i="68"/>
  <c r="B1839" i="68"/>
  <c r="A1839" i="68"/>
  <c r="B1838" i="68"/>
  <c r="C1838" i="68" s="1"/>
  <c r="A1838" i="68"/>
  <c r="C1837" i="68"/>
  <c r="B1837" i="68"/>
  <c r="A1837" i="68"/>
  <c r="B1836" i="68"/>
  <c r="C1836" i="68" s="1"/>
  <c r="A1836" i="68"/>
  <c r="B1835" i="68"/>
  <c r="A1835" i="68"/>
  <c r="B1834" i="68"/>
  <c r="C1834" i="68" s="1"/>
  <c r="A1834" i="68"/>
  <c r="B1833" i="68"/>
  <c r="A1833" i="68"/>
  <c r="B1832" i="68"/>
  <c r="A1832" i="68"/>
  <c r="B1831" i="68"/>
  <c r="A1831" i="68"/>
  <c r="B1830" i="68"/>
  <c r="C1830" i="68" s="1"/>
  <c r="A1830" i="68"/>
  <c r="C1829" i="68"/>
  <c r="B1829" i="68"/>
  <c r="A1829" i="68"/>
  <c r="B1828" i="68"/>
  <c r="C1828" i="68" s="1"/>
  <c r="A1828" i="68"/>
  <c r="B1827" i="68"/>
  <c r="A1827" i="68"/>
  <c r="B1826" i="68"/>
  <c r="C1826" i="68" s="1"/>
  <c r="A1826" i="68"/>
  <c r="B1825" i="68"/>
  <c r="A1825" i="68"/>
  <c r="B1824" i="68"/>
  <c r="C1824" i="68" s="1"/>
  <c r="A1824" i="68"/>
  <c r="B1823" i="68"/>
  <c r="A1823" i="68"/>
  <c r="B1822" i="68"/>
  <c r="C1822" i="68" s="1"/>
  <c r="A1822" i="68"/>
  <c r="C1821" i="68"/>
  <c r="B1821" i="68"/>
  <c r="A1821" i="68"/>
  <c r="B1820" i="68"/>
  <c r="C1820" i="68" s="1"/>
  <c r="A1820" i="68"/>
  <c r="B1819" i="68"/>
  <c r="A1819" i="68"/>
  <c r="B1818" i="68"/>
  <c r="A1818" i="68"/>
  <c r="C1817" i="68"/>
  <c r="B1817" i="68"/>
  <c r="A1817" i="68"/>
  <c r="B1816" i="68"/>
  <c r="C1816" i="68" s="1"/>
  <c r="A1816" i="68"/>
  <c r="B1815" i="68"/>
  <c r="A1815" i="68"/>
  <c r="B1814" i="68"/>
  <c r="C1814" i="68" s="1"/>
  <c r="A1814" i="68"/>
  <c r="C1813" i="68"/>
  <c r="B1813" i="68"/>
  <c r="A1813" i="68"/>
  <c r="B1812" i="68"/>
  <c r="C1812" i="68" s="1"/>
  <c r="A1812" i="68"/>
  <c r="B1811" i="68"/>
  <c r="A1811" i="68"/>
  <c r="B1810" i="68"/>
  <c r="A1810" i="68"/>
  <c r="C1809" i="68"/>
  <c r="B1809" i="68"/>
  <c r="A1809" i="68"/>
  <c r="B1808" i="68"/>
  <c r="C1808" i="68" s="1"/>
  <c r="A1808" i="68"/>
  <c r="B1807" i="68"/>
  <c r="A1807" i="68"/>
  <c r="B1806" i="68"/>
  <c r="C1806" i="68" s="1"/>
  <c r="A1806" i="68"/>
  <c r="C1805" i="68"/>
  <c r="B1805" i="68"/>
  <c r="A1805" i="68"/>
  <c r="B1804" i="68"/>
  <c r="C1804" i="68" s="1"/>
  <c r="A1804" i="68"/>
  <c r="B1803" i="68"/>
  <c r="A1803" i="68"/>
  <c r="B1802" i="68"/>
  <c r="A1802" i="68"/>
  <c r="C1801" i="68"/>
  <c r="B1801" i="68"/>
  <c r="A1801" i="68"/>
  <c r="B1800" i="68"/>
  <c r="C1800" i="68" s="1"/>
  <c r="A1800" i="68"/>
  <c r="B1799" i="68"/>
  <c r="A1799" i="68"/>
  <c r="B1798" i="68"/>
  <c r="C1798" i="68" s="1"/>
  <c r="A1798" i="68"/>
  <c r="C1797" i="68"/>
  <c r="B1797" i="68"/>
  <c r="A1797" i="68"/>
  <c r="B1796" i="68"/>
  <c r="C1796" i="68" s="1"/>
  <c r="A1796" i="68"/>
  <c r="B1795" i="68"/>
  <c r="A1795" i="68"/>
  <c r="B1794" i="68"/>
  <c r="A1794" i="68"/>
  <c r="C1793" i="68"/>
  <c r="B1793" i="68"/>
  <c r="A1793" i="68"/>
  <c r="B1792" i="68"/>
  <c r="C1792" i="68" s="1"/>
  <c r="A1792" i="68"/>
  <c r="B1791" i="68"/>
  <c r="A1791" i="68"/>
  <c r="B1790" i="68"/>
  <c r="C1790" i="68" s="1"/>
  <c r="A1790" i="68"/>
  <c r="C1789" i="68"/>
  <c r="B1789" i="68"/>
  <c r="A1789" i="68"/>
  <c r="B1788" i="68"/>
  <c r="C1788" i="68" s="1"/>
  <c r="A1788" i="68"/>
  <c r="B1787" i="68"/>
  <c r="A1787" i="68"/>
  <c r="B1786" i="68"/>
  <c r="A1786" i="68"/>
  <c r="C1785" i="68"/>
  <c r="B1785" i="68"/>
  <c r="A1785" i="68"/>
  <c r="B1784" i="68"/>
  <c r="C1784" i="68" s="1"/>
  <c r="A1784" i="68"/>
  <c r="B1783" i="68"/>
  <c r="A1783" i="68"/>
  <c r="B1782" i="68"/>
  <c r="C1782" i="68" s="1"/>
  <c r="A1782" i="68"/>
  <c r="C1781" i="68"/>
  <c r="B1781" i="68"/>
  <c r="A1781" i="68"/>
  <c r="B1780" i="68"/>
  <c r="C1780" i="68" s="1"/>
  <c r="A1780" i="68"/>
  <c r="B1779" i="68"/>
  <c r="A1779" i="68"/>
  <c r="B1778" i="68"/>
  <c r="A1778" i="68"/>
  <c r="C1777" i="68"/>
  <c r="B1777" i="68"/>
  <c r="A1777" i="68"/>
  <c r="B1776" i="68"/>
  <c r="C1776" i="68" s="1"/>
  <c r="A1776" i="68"/>
  <c r="B1775" i="68"/>
  <c r="A1775" i="68"/>
  <c r="B1774" i="68"/>
  <c r="C1774" i="68" s="1"/>
  <c r="A1774" i="68"/>
  <c r="C1773" i="68"/>
  <c r="B1773" i="68"/>
  <c r="A1773" i="68"/>
  <c r="B1772" i="68"/>
  <c r="C1772" i="68" s="1"/>
  <c r="A1772" i="68"/>
  <c r="B1771" i="68"/>
  <c r="A1771" i="68"/>
  <c r="B1770" i="68"/>
  <c r="A1770" i="68"/>
  <c r="C1769" i="68"/>
  <c r="B1769" i="68"/>
  <c r="A1769" i="68"/>
  <c r="B1768" i="68"/>
  <c r="C1768" i="68" s="1"/>
  <c r="A1768" i="68"/>
  <c r="B1767" i="68"/>
  <c r="A1767" i="68"/>
  <c r="B1766" i="68"/>
  <c r="C1766" i="68" s="1"/>
  <c r="A1766" i="68"/>
  <c r="C1765" i="68"/>
  <c r="B1765" i="68"/>
  <c r="A1765" i="68"/>
  <c r="B1764" i="68"/>
  <c r="C1764" i="68" s="1"/>
  <c r="A1764" i="68"/>
  <c r="B1763" i="68"/>
  <c r="A1763" i="68"/>
  <c r="B1762" i="68"/>
  <c r="A1762" i="68"/>
  <c r="C1761" i="68"/>
  <c r="B1761" i="68"/>
  <c r="A1761" i="68"/>
  <c r="B1760" i="68"/>
  <c r="C1760" i="68" s="1"/>
  <c r="A1760" i="68"/>
  <c r="B1759" i="68"/>
  <c r="A1759" i="68"/>
  <c r="B1758" i="68"/>
  <c r="C1758" i="68" s="1"/>
  <c r="A1758" i="68"/>
  <c r="C1757" i="68"/>
  <c r="B1757" i="68"/>
  <c r="A1757" i="68"/>
  <c r="B1756" i="68"/>
  <c r="C1756" i="68" s="1"/>
  <c r="A1756" i="68"/>
  <c r="B1755" i="68"/>
  <c r="A1755" i="68"/>
  <c r="B1754" i="68"/>
  <c r="A1754" i="68"/>
  <c r="C1753" i="68"/>
  <c r="B1753" i="68"/>
  <c r="A1753" i="68"/>
  <c r="B1752" i="68"/>
  <c r="C1752" i="68" s="1"/>
  <c r="A1752" i="68"/>
  <c r="B1751" i="68"/>
  <c r="A1751" i="68"/>
  <c r="B1750" i="68"/>
  <c r="C1750" i="68" s="1"/>
  <c r="A1750" i="68"/>
  <c r="C1749" i="68"/>
  <c r="B1749" i="68"/>
  <c r="A1749" i="68"/>
  <c r="B1748" i="68"/>
  <c r="A1748" i="68"/>
  <c r="B1747" i="68"/>
  <c r="A1747" i="68"/>
  <c r="B1746" i="68"/>
  <c r="C1746" i="68" s="1"/>
  <c r="A1746" i="68"/>
  <c r="B1745" i="68"/>
  <c r="A1745" i="68"/>
  <c r="B1744" i="68"/>
  <c r="C1745" i="68" s="1"/>
  <c r="A1744" i="68"/>
  <c r="C1743" i="68"/>
  <c r="B1743" i="68"/>
  <c r="A1743" i="68"/>
  <c r="B1742" i="68"/>
  <c r="C1742" i="68" s="1"/>
  <c r="A1742" i="68"/>
  <c r="B1741" i="68"/>
  <c r="A1741" i="68"/>
  <c r="C1740" i="68"/>
  <c r="B1740" i="68"/>
  <c r="C1741" i="68" s="1"/>
  <c r="A1740" i="68"/>
  <c r="B1739" i="68"/>
  <c r="C1739" i="68" s="1"/>
  <c r="A1739" i="68"/>
  <c r="B1738" i="68"/>
  <c r="C1738" i="68" s="1"/>
  <c r="A1738" i="68"/>
  <c r="C1737" i="68"/>
  <c r="B1737" i="68"/>
  <c r="A1737" i="68"/>
  <c r="B1736" i="68"/>
  <c r="C1736" i="68" s="1"/>
  <c r="A1736" i="68"/>
  <c r="C1735" i="68"/>
  <c r="B1735" i="68"/>
  <c r="A1735" i="68"/>
  <c r="B1734" i="68"/>
  <c r="C1734" i="68" s="1"/>
  <c r="A1734" i="68"/>
  <c r="B1733" i="68"/>
  <c r="A1733" i="68"/>
  <c r="B1732" i="68"/>
  <c r="C1733" i="68" s="1"/>
  <c r="A1732" i="68"/>
  <c r="B1731" i="68"/>
  <c r="C1732" i="68" s="1"/>
  <c r="A1731" i="68"/>
  <c r="B1730" i="68"/>
  <c r="C1730" i="68" s="1"/>
  <c r="A1730" i="68"/>
  <c r="B1729" i="68"/>
  <c r="A1729" i="68"/>
  <c r="B1728" i="68"/>
  <c r="C1729" i="68" s="1"/>
  <c r="A1728" i="68"/>
  <c r="C1727" i="68"/>
  <c r="B1727" i="68"/>
  <c r="A1727" i="68"/>
  <c r="B1726" i="68"/>
  <c r="C1726" i="68" s="1"/>
  <c r="A1726" i="68"/>
  <c r="B1725" i="68"/>
  <c r="A1725" i="68"/>
  <c r="C1724" i="68"/>
  <c r="B1724" i="68"/>
  <c r="C1725" i="68" s="1"/>
  <c r="A1724" i="68"/>
  <c r="B1723" i="68"/>
  <c r="C1723" i="68" s="1"/>
  <c r="A1723" i="68"/>
  <c r="B1722" i="68"/>
  <c r="C1722" i="68" s="1"/>
  <c r="A1722" i="68"/>
  <c r="C1721" i="68"/>
  <c r="B1721" i="68"/>
  <c r="A1721" i="68"/>
  <c r="B1720" i="68"/>
  <c r="C1720" i="68" s="1"/>
  <c r="A1720" i="68"/>
  <c r="C1719" i="68"/>
  <c r="B1719" i="68"/>
  <c r="A1719" i="68"/>
  <c r="B1718" i="68"/>
  <c r="C1718" i="68" s="1"/>
  <c r="A1718" i="68"/>
  <c r="B1717" i="68"/>
  <c r="A1717" i="68"/>
  <c r="B1716" i="68"/>
  <c r="C1717" i="68" s="1"/>
  <c r="A1716" i="68"/>
  <c r="B1715" i="68"/>
  <c r="C1716" i="68" s="1"/>
  <c r="A1715" i="68"/>
  <c r="B1714" i="68"/>
  <c r="C1714" i="68" s="1"/>
  <c r="A1714" i="68"/>
  <c r="B1713" i="68"/>
  <c r="A1713" i="68"/>
  <c r="B1712" i="68"/>
  <c r="C1713" i="68" s="1"/>
  <c r="A1712" i="68"/>
  <c r="C1711" i="68"/>
  <c r="B1711" i="68"/>
  <c r="A1711" i="68"/>
  <c r="B1710" i="68"/>
  <c r="C1710" i="68" s="1"/>
  <c r="A1710" i="68"/>
  <c r="B1709" i="68"/>
  <c r="A1709" i="68"/>
  <c r="C1708" i="68"/>
  <c r="B1708" i="68"/>
  <c r="C1709" i="68" s="1"/>
  <c r="A1708" i="68"/>
  <c r="B1707" i="68"/>
  <c r="C1707" i="68" s="1"/>
  <c r="A1707" i="68"/>
  <c r="B1706" i="68"/>
  <c r="C1706" i="68" s="1"/>
  <c r="A1706" i="68"/>
  <c r="C1705" i="68"/>
  <c r="B1705" i="68"/>
  <c r="A1705" i="68"/>
  <c r="B1704" i="68"/>
  <c r="C1704" i="68" s="1"/>
  <c r="A1704" i="68"/>
  <c r="C1703" i="68"/>
  <c r="B1703" i="68"/>
  <c r="A1703" i="68"/>
  <c r="B1702" i="68"/>
  <c r="C1702" i="68" s="1"/>
  <c r="A1702" i="68"/>
  <c r="B1701" i="68"/>
  <c r="A1701" i="68"/>
  <c r="B1700" i="68"/>
  <c r="C1701" i="68" s="1"/>
  <c r="A1700" i="68"/>
  <c r="B1699" i="68"/>
  <c r="C1700" i="68" s="1"/>
  <c r="A1699" i="68"/>
  <c r="B1698" i="68"/>
  <c r="C1698" i="68" s="1"/>
  <c r="A1698" i="68"/>
  <c r="B1697" i="68"/>
  <c r="A1697" i="68"/>
  <c r="B1696" i="68"/>
  <c r="C1697" i="68" s="1"/>
  <c r="A1696" i="68"/>
  <c r="C1695" i="68"/>
  <c r="B1695" i="68"/>
  <c r="A1695" i="68"/>
  <c r="B1694" i="68"/>
  <c r="C1694" i="68" s="1"/>
  <c r="A1694" i="68"/>
  <c r="B1693" i="68"/>
  <c r="A1693" i="68"/>
  <c r="C1692" i="68"/>
  <c r="B1692" i="68"/>
  <c r="C1693" i="68" s="1"/>
  <c r="A1692" i="68"/>
  <c r="B1691" i="68"/>
  <c r="C1691" i="68" s="1"/>
  <c r="A1691" i="68"/>
  <c r="B1690" i="68"/>
  <c r="C1690" i="68" s="1"/>
  <c r="A1690" i="68"/>
  <c r="C1689" i="68"/>
  <c r="B1689" i="68"/>
  <c r="A1689" i="68"/>
  <c r="B1688" i="68"/>
  <c r="C1688" i="68" s="1"/>
  <c r="A1688" i="68"/>
  <c r="C1687" i="68"/>
  <c r="B1687" i="68"/>
  <c r="A1687" i="68"/>
  <c r="B1686" i="68"/>
  <c r="C1686" i="68" s="1"/>
  <c r="A1686" i="68"/>
  <c r="B1685" i="68"/>
  <c r="A1685" i="68"/>
  <c r="B1684" i="68"/>
  <c r="C1685" i="68" s="1"/>
  <c r="A1684" i="68"/>
  <c r="B1683" i="68"/>
  <c r="C1684" i="68" s="1"/>
  <c r="A1683" i="68"/>
  <c r="B1682" i="68"/>
  <c r="C1682" i="68" s="1"/>
  <c r="A1682" i="68"/>
  <c r="B1681" i="68"/>
  <c r="A1681" i="68"/>
  <c r="B1680" i="68"/>
  <c r="C1681" i="68" s="1"/>
  <c r="A1680" i="68"/>
  <c r="C1679" i="68"/>
  <c r="B1679" i="68"/>
  <c r="A1679" i="68"/>
  <c r="B1678" i="68"/>
  <c r="C1678" i="68" s="1"/>
  <c r="A1678" i="68"/>
  <c r="B1677" i="68"/>
  <c r="A1677" i="68"/>
  <c r="C1676" i="68"/>
  <c r="B1676" i="68"/>
  <c r="C1677" i="68" s="1"/>
  <c r="A1676" i="68"/>
  <c r="B1675" i="68"/>
  <c r="C1675" i="68" s="1"/>
  <c r="A1675" i="68"/>
  <c r="B1674" i="68"/>
  <c r="C1674" i="68" s="1"/>
  <c r="A1674" i="68"/>
  <c r="C1673" i="68"/>
  <c r="B1673" i="68"/>
  <c r="A1673" i="68"/>
  <c r="B1672" i="68"/>
  <c r="C1672" i="68" s="1"/>
  <c r="A1672" i="68"/>
  <c r="C1671" i="68"/>
  <c r="B1671" i="68"/>
  <c r="A1671" i="68"/>
  <c r="B1670" i="68"/>
  <c r="C1670" i="68" s="1"/>
  <c r="A1670" i="68"/>
  <c r="B1669" i="68"/>
  <c r="A1669" i="68"/>
  <c r="B1668" i="68"/>
  <c r="C1669" i="68" s="1"/>
  <c r="A1668" i="68"/>
  <c r="B1667" i="68"/>
  <c r="C1668" i="68" s="1"/>
  <c r="A1667" i="68"/>
  <c r="B1666" i="68"/>
  <c r="C1666" i="68" s="1"/>
  <c r="A1666" i="68"/>
  <c r="B1665" i="68"/>
  <c r="A1665" i="68"/>
  <c r="B1664" i="68"/>
  <c r="C1665" i="68" s="1"/>
  <c r="A1664" i="68"/>
  <c r="C1663" i="68"/>
  <c r="B1663" i="68"/>
  <c r="A1663" i="68"/>
  <c r="B1662" i="68"/>
  <c r="C1662" i="68" s="1"/>
  <c r="A1662" i="68"/>
  <c r="B1661" i="68"/>
  <c r="A1661" i="68"/>
  <c r="C1660" i="68"/>
  <c r="B1660" i="68"/>
  <c r="C1661" i="68" s="1"/>
  <c r="A1660" i="68"/>
  <c r="B1659" i="68"/>
  <c r="C1659" i="68" s="1"/>
  <c r="A1659" i="68"/>
  <c r="B1658" i="68"/>
  <c r="C1658" i="68" s="1"/>
  <c r="A1658" i="68"/>
  <c r="C1657" i="68"/>
  <c r="B1657" i="68"/>
  <c r="A1657" i="68"/>
  <c r="B1656" i="68"/>
  <c r="C1656" i="68" s="1"/>
  <c r="A1656" i="68"/>
  <c r="C1655" i="68"/>
  <c r="B1655" i="68"/>
  <c r="A1655" i="68"/>
  <c r="B1654" i="68"/>
  <c r="C1654" i="68" s="1"/>
  <c r="A1654" i="68"/>
  <c r="B1653" i="68"/>
  <c r="A1653" i="68"/>
  <c r="B1652" i="68"/>
  <c r="C1653" i="68" s="1"/>
  <c r="A1652" i="68"/>
  <c r="B1651" i="68"/>
  <c r="C1652" i="68" s="1"/>
  <c r="A1651" i="68"/>
  <c r="B1650" i="68"/>
  <c r="C1650" i="68" s="1"/>
  <c r="A1650" i="68"/>
  <c r="B1649" i="68"/>
  <c r="A1649" i="68"/>
  <c r="B1648" i="68"/>
  <c r="C1649" i="68" s="1"/>
  <c r="A1648" i="68"/>
  <c r="C1647" i="68"/>
  <c r="B1647" i="68"/>
  <c r="A1647" i="68"/>
  <c r="B1646" i="68"/>
  <c r="C1646" i="68" s="1"/>
  <c r="A1646" i="68"/>
  <c r="B1645" i="68"/>
  <c r="A1645" i="68"/>
  <c r="C1644" i="68"/>
  <c r="B1644" i="68"/>
  <c r="C1645" i="68" s="1"/>
  <c r="A1644" i="68"/>
  <c r="B1643" i="68"/>
  <c r="C1643" i="68" s="1"/>
  <c r="A1643" i="68"/>
  <c r="B1642" i="68"/>
  <c r="C1642" i="68" s="1"/>
  <c r="A1642" i="68"/>
  <c r="C1641" i="68"/>
  <c r="B1641" i="68"/>
  <c r="A1641" i="68"/>
  <c r="B1640" i="68"/>
  <c r="C1640" i="68" s="1"/>
  <c r="A1640" i="68"/>
  <c r="C1639" i="68"/>
  <c r="B1639" i="68"/>
  <c r="A1639" i="68"/>
  <c r="B1638" i="68"/>
  <c r="C1638" i="68" s="1"/>
  <c r="A1638" i="68"/>
  <c r="B1637" i="68"/>
  <c r="A1637" i="68"/>
  <c r="B1636" i="68"/>
  <c r="C1637" i="68" s="1"/>
  <c r="A1636" i="68"/>
  <c r="B1635" i="68"/>
  <c r="C1636" i="68" s="1"/>
  <c r="A1635" i="68"/>
  <c r="B1634" i="68"/>
  <c r="C1634" i="68" s="1"/>
  <c r="A1634" i="68"/>
  <c r="B1633" i="68"/>
  <c r="A1633" i="68"/>
  <c r="B1632" i="68"/>
  <c r="C1633" i="68" s="1"/>
  <c r="A1632" i="68"/>
  <c r="C1631" i="68"/>
  <c r="B1631" i="68"/>
  <c r="A1631" i="68"/>
  <c r="B1630" i="68"/>
  <c r="C1630" i="68" s="1"/>
  <c r="A1630" i="68"/>
  <c r="B1629" i="68"/>
  <c r="A1629" i="68"/>
  <c r="C1628" i="68"/>
  <c r="B1628" i="68"/>
  <c r="C1629" i="68" s="1"/>
  <c r="A1628" i="68"/>
  <c r="B1627" i="68"/>
  <c r="C1627" i="68" s="1"/>
  <c r="A1627" i="68"/>
  <c r="B1626" i="68"/>
  <c r="C1626" i="68" s="1"/>
  <c r="A1626" i="68"/>
  <c r="C1625" i="68"/>
  <c r="B1625" i="68"/>
  <c r="A1625" i="68"/>
  <c r="B1624" i="68"/>
  <c r="C1624" i="68" s="1"/>
  <c r="A1624" i="68"/>
  <c r="C1623" i="68"/>
  <c r="B1623" i="68"/>
  <c r="A1623" i="68"/>
  <c r="B1622" i="68"/>
  <c r="C1622" i="68" s="1"/>
  <c r="A1622" i="68"/>
  <c r="B1621" i="68"/>
  <c r="A1621" i="68"/>
  <c r="B1620" i="68"/>
  <c r="C1621" i="68" s="1"/>
  <c r="A1620" i="68"/>
  <c r="B1619" i="68"/>
  <c r="C1620" i="68" s="1"/>
  <c r="A1619" i="68"/>
  <c r="B1618" i="68"/>
  <c r="C1618" i="68" s="1"/>
  <c r="A1618" i="68"/>
  <c r="B1617" i="68"/>
  <c r="A1617" i="68"/>
  <c r="B1616" i="68"/>
  <c r="C1617" i="68" s="1"/>
  <c r="A1616" i="68"/>
  <c r="C1615" i="68"/>
  <c r="B1615" i="68"/>
  <c r="A1615" i="68"/>
  <c r="B1614" i="68"/>
  <c r="C1614" i="68" s="1"/>
  <c r="A1614" i="68"/>
  <c r="B1613" i="68"/>
  <c r="A1613" i="68"/>
  <c r="C1612" i="68"/>
  <c r="B1612" i="68"/>
  <c r="C1613" i="68" s="1"/>
  <c r="A1612" i="68"/>
  <c r="B1611" i="68"/>
  <c r="C1611" i="68" s="1"/>
  <c r="A1611" i="68"/>
  <c r="B1610" i="68"/>
  <c r="C1610" i="68" s="1"/>
  <c r="A1610" i="68"/>
  <c r="C1609" i="68"/>
  <c r="B1609" i="68"/>
  <c r="A1609" i="68"/>
  <c r="B1608" i="68"/>
  <c r="C1608" i="68" s="1"/>
  <c r="A1608" i="68"/>
  <c r="C1607" i="68"/>
  <c r="B1607" i="68"/>
  <c r="A1607" i="68"/>
  <c r="B1606" i="68"/>
  <c r="C1606" i="68" s="1"/>
  <c r="A1606" i="68"/>
  <c r="B1605" i="68"/>
  <c r="A1605" i="68"/>
  <c r="B1604" i="68"/>
  <c r="C1605" i="68" s="1"/>
  <c r="A1604" i="68"/>
  <c r="B1603" i="68"/>
  <c r="C1604" i="68" s="1"/>
  <c r="A1603" i="68"/>
  <c r="B1602" i="68"/>
  <c r="C1602" i="68" s="1"/>
  <c r="A1602" i="68"/>
  <c r="B1601" i="68"/>
  <c r="A1601" i="68"/>
  <c r="B1600" i="68"/>
  <c r="C1601" i="68" s="1"/>
  <c r="A1600" i="68"/>
  <c r="C1599" i="68"/>
  <c r="B1599" i="68"/>
  <c r="A1599" i="68"/>
  <c r="B1598" i="68"/>
  <c r="C1598" i="68" s="1"/>
  <c r="A1598" i="68"/>
  <c r="B1597" i="68"/>
  <c r="A1597" i="68"/>
  <c r="C1596" i="68"/>
  <c r="B1596" i="68"/>
  <c r="C1597" i="68" s="1"/>
  <c r="A1596" i="68"/>
  <c r="B1595" i="68"/>
  <c r="C1595" i="68" s="1"/>
  <c r="A1595" i="68"/>
  <c r="B1594" i="68"/>
  <c r="C1594" i="68" s="1"/>
  <c r="A1594" i="68"/>
  <c r="C1593" i="68"/>
  <c r="B1593" i="68"/>
  <c r="A1593" i="68"/>
  <c r="B1592" i="68"/>
  <c r="C1592" i="68" s="1"/>
  <c r="A1592" i="68"/>
  <c r="C1591" i="68"/>
  <c r="B1591" i="68"/>
  <c r="A1591" i="68"/>
  <c r="B1590" i="68"/>
  <c r="C1590" i="68" s="1"/>
  <c r="A1590" i="68"/>
  <c r="B1589" i="68"/>
  <c r="A1589" i="68"/>
  <c r="B1588" i="68"/>
  <c r="C1589" i="68" s="1"/>
  <c r="A1588" i="68"/>
  <c r="B1587" i="68"/>
  <c r="C1588" i="68" s="1"/>
  <c r="A1587" i="68"/>
  <c r="B1586" i="68"/>
  <c r="C1586" i="68" s="1"/>
  <c r="A1586" i="68"/>
  <c r="B1585" i="68"/>
  <c r="A1585" i="68"/>
  <c r="B1584" i="68"/>
  <c r="C1585" i="68" s="1"/>
  <c r="A1584" i="68"/>
  <c r="C1583" i="68"/>
  <c r="B1583" i="68"/>
  <c r="A1583" i="68"/>
  <c r="B1582" i="68"/>
  <c r="C1582" i="68" s="1"/>
  <c r="A1582" i="68"/>
  <c r="B1581" i="68"/>
  <c r="A1581" i="68"/>
  <c r="C1580" i="68"/>
  <c r="B1580" i="68"/>
  <c r="C1581" i="68" s="1"/>
  <c r="A1580" i="68"/>
  <c r="B1579" i="68"/>
  <c r="C1579" i="68" s="1"/>
  <c r="A1579" i="68"/>
  <c r="B1578" i="68"/>
  <c r="C1578" i="68" s="1"/>
  <c r="A1578" i="68"/>
  <c r="C1577" i="68"/>
  <c r="B1577" i="68"/>
  <c r="A1577" i="68"/>
  <c r="B1576" i="68"/>
  <c r="C1576" i="68" s="1"/>
  <c r="A1576" i="68"/>
  <c r="C1575" i="68"/>
  <c r="B1575" i="68"/>
  <c r="A1575" i="68"/>
  <c r="B1574" i="68"/>
  <c r="C1574" i="68" s="1"/>
  <c r="A1574" i="68"/>
  <c r="B1573" i="68"/>
  <c r="A1573" i="68"/>
  <c r="B1572" i="68"/>
  <c r="C1573" i="68" s="1"/>
  <c r="A1572" i="68"/>
  <c r="B1571" i="68"/>
  <c r="C1572" i="68" s="1"/>
  <c r="A1571" i="68"/>
  <c r="B1570" i="68"/>
  <c r="C1570" i="68" s="1"/>
  <c r="A1570" i="68"/>
  <c r="B1569" i="68"/>
  <c r="A1569" i="68"/>
  <c r="B1568" i="68"/>
  <c r="C1569" i="68" s="1"/>
  <c r="A1568" i="68"/>
  <c r="C1567" i="68"/>
  <c r="B1567" i="68"/>
  <c r="A1567" i="68"/>
  <c r="B1566" i="68"/>
  <c r="C1566" i="68" s="1"/>
  <c r="A1566" i="68"/>
  <c r="B1565" i="68"/>
  <c r="A1565" i="68"/>
  <c r="C1564" i="68"/>
  <c r="B1564" i="68"/>
  <c r="C1565" i="68" s="1"/>
  <c r="A1564" i="68"/>
  <c r="B1563" i="68"/>
  <c r="C1563" i="68" s="1"/>
  <c r="A1563" i="68"/>
  <c r="B1562" i="68"/>
  <c r="C1562" i="68" s="1"/>
  <c r="A1562" i="68"/>
  <c r="C1561" i="68"/>
  <c r="B1561" i="68"/>
  <c r="A1561" i="68"/>
  <c r="B1560" i="68"/>
  <c r="C1560" i="68" s="1"/>
  <c r="A1560" i="68"/>
  <c r="C1559" i="68"/>
  <c r="B1559" i="68"/>
  <c r="A1559" i="68"/>
  <c r="B1558" i="68"/>
  <c r="C1558" i="68" s="1"/>
  <c r="A1558" i="68"/>
  <c r="B1557" i="68"/>
  <c r="A1557" i="68"/>
  <c r="B1556" i="68"/>
  <c r="C1557" i="68" s="1"/>
  <c r="A1556" i="68"/>
  <c r="B1555" i="68"/>
  <c r="C1556" i="68" s="1"/>
  <c r="A1555" i="68"/>
  <c r="C1554" i="68"/>
  <c r="B1554" i="68"/>
  <c r="A1554" i="68"/>
  <c r="B1553" i="68"/>
  <c r="C1553" i="68" s="1"/>
  <c r="A1553" i="68"/>
  <c r="B1552" i="68"/>
  <c r="A1552" i="68"/>
  <c r="B1551" i="68"/>
  <c r="C1552" i="68" s="1"/>
  <c r="A1551" i="68"/>
  <c r="C1550" i="68"/>
  <c r="B1550" i="68"/>
  <c r="A1550" i="68"/>
  <c r="B1549" i="68"/>
  <c r="C1549" i="68" s="1"/>
  <c r="A1549" i="68"/>
  <c r="B1548" i="68"/>
  <c r="A1548" i="68"/>
  <c r="B1547" i="68"/>
  <c r="C1548" i="68" s="1"/>
  <c r="A1547" i="68"/>
  <c r="B1546" i="68"/>
  <c r="A1546" i="68"/>
  <c r="B1545" i="68"/>
  <c r="A1545" i="68"/>
  <c r="B1544" i="68"/>
  <c r="A1544" i="68"/>
  <c r="B1543" i="68"/>
  <c r="C1544" i="68" s="1"/>
  <c r="A1543" i="68"/>
  <c r="C1542" i="68"/>
  <c r="B1542" i="68"/>
  <c r="A1542" i="68"/>
  <c r="B1541" i="68"/>
  <c r="C1541" i="68" s="1"/>
  <c r="A1541" i="68"/>
  <c r="B1540" i="68"/>
  <c r="A1540" i="68"/>
  <c r="B1539" i="68"/>
  <c r="C1540" i="68" s="1"/>
  <c r="A1539" i="68"/>
  <c r="C1538" i="68"/>
  <c r="B1538" i="68"/>
  <c r="A1538" i="68"/>
  <c r="B1537" i="68"/>
  <c r="C1537" i="68" s="1"/>
  <c r="A1537" i="68"/>
  <c r="B1536" i="68"/>
  <c r="A1536" i="68"/>
  <c r="B1535" i="68"/>
  <c r="C1536" i="68" s="1"/>
  <c r="A1535" i="68"/>
  <c r="C1534" i="68"/>
  <c r="B1534" i="68"/>
  <c r="A1534" i="68"/>
  <c r="B1533" i="68"/>
  <c r="C1533" i="68" s="1"/>
  <c r="A1533" i="68"/>
  <c r="B1532" i="68"/>
  <c r="A1532" i="68"/>
  <c r="B1531" i="68"/>
  <c r="C1532" i="68" s="1"/>
  <c r="A1531" i="68"/>
  <c r="B1530" i="68"/>
  <c r="A1530" i="68"/>
  <c r="B1529" i="68"/>
  <c r="A1529" i="68"/>
  <c r="B1528" i="68"/>
  <c r="A1528" i="68"/>
  <c r="B1527" i="68"/>
  <c r="C1528" i="68" s="1"/>
  <c r="A1527" i="68"/>
  <c r="C1526" i="68"/>
  <c r="B1526" i="68"/>
  <c r="A1526" i="68"/>
  <c r="B1525" i="68"/>
  <c r="C1525" i="68" s="1"/>
  <c r="A1525" i="68"/>
  <c r="B1524" i="68"/>
  <c r="A1524" i="68"/>
  <c r="B1523" i="68"/>
  <c r="C1524" i="68" s="1"/>
  <c r="A1523" i="68"/>
  <c r="C1522" i="68"/>
  <c r="B1522" i="68"/>
  <c r="A1522" i="68"/>
  <c r="B1521" i="68"/>
  <c r="C1521" i="68" s="1"/>
  <c r="A1521" i="68"/>
  <c r="B1520" i="68"/>
  <c r="A1520" i="68"/>
  <c r="B1519" i="68"/>
  <c r="C1520" i="68" s="1"/>
  <c r="A1519" i="68"/>
  <c r="C1518" i="68"/>
  <c r="B1518" i="68"/>
  <c r="A1518" i="68"/>
  <c r="B1517" i="68"/>
  <c r="C1517" i="68" s="1"/>
  <c r="A1517" i="68"/>
  <c r="B1516" i="68"/>
  <c r="A1516" i="68"/>
  <c r="B1515" i="68"/>
  <c r="C1516" i="68" s="1"/>
  <c r="A1515" i="68"/>
  <c r="B1514" i="68"/>
  <c r="A1514" i="68"/>
  <c r="B1513" i="68"/>
  <c r="A1513" i="68"/>
  <c r="B1512" i="68"/>
  <c r="A1512" i="68"/>
  <c r="B1511" i="68"/>
  <c r="C1512" i="68" s="1"/>
  <c r="A1511" i="68"/>
  <c r="C1510" i="68"/>
  <c r="B1510" i="68"/>
  <c r="A1510" i="68"/>
  <c r="B1509" i="68"/>
  <c r="C1509" i="68" s="1"/>
  <c r="A1509" i="68"/>
  <c r="B1508" i="68"/>
  <c r="A1508" i="68"/>
  <c r="B1507" i="68"/>
  <c r="C1508" i="68" s="1"/>
  <c r="A1507" i="68"/>
  <c r="C1506" i="68"/>
  <c r="B1506" i="68"/>
  <c r="A1506" i="68"/>
  <c r="B1505" i="68"/>
  <c r="C1505" i="68" s="1"/>
  <c r="A1505" i="68"/>
  <c r="B1504" i="68"/>
  <c r="A1504" i="68"/>
  <c r="B1503" i="68"/>
  <c r="C1504" i="68" s="1"/>
  <c r="A1503" i="68"/>
  <c r="C1502" i="68"/>
  <c r="B1502" i="68"/>
  <c r="A1502" i="68"/>
  <c r="B1501" i="68"/>
  <c r="C1501" i="68" s="1"/>
  <c r="A1501" i="68"/>
  <c r="B1500" i="68"/>
  <c r="A1500" i="68"/>
  <c r="B1499" i="68"/>
  <c r="C1500" i="68" s="1"/>
  <c r="A1499" i="68"/>
  <c r="B1498" i="68"/>
  <c r="A1498" i="68"/>
  <c r="B1497" i="68"/>
  <c r="A1497" i="68"/>
  <c r="B1496" i="68"/>
  <c r="A1496" i="68"/>
  <c r="B1495" i="68"/>
  <c r="C1496" i="68" s="1"/>
  <c r="A1495" i="68"/>
  <c r="C1494" i="68"/>
  <c r="B1494" i="68"/>
  <c r="A1494" i="68"/>
  <c r="B1493" i="68"/>
  <c r="C1493" i="68" s="1"/>
  <c r="A1493" i="68"/>
  <c r="B1492" i="68"/>
  <c r="A1492" i="68"/>
  <c r="B1491" i="68"/>
  <c r="C1492" i="68" s="1"/>
  <c r="A1491" i="68"/>
  <c r="C1490" i="68"/>
  <c r="B1490" i="68"/>
  <c r="A1490" i="68"/>
  <c r="B1489" i="68"/>
  <c r="C1489" i="68" s="1"/>
  <c r="A1489" i="68"/>
  <c r="C1488" i="68"/>
  <c r="B1488" i="68"/>
  <c r="A1488" i="68"/>
  <c r="B1487" i="68"/>
  <c r="C1487" i="68" s="1"/>
  <c r="A1487" i="68"/>
  <c r="B1486" i="68"/>
  <c r="A1486" i="68"/>
  <c r="B1485" i="68"/>
  <c r="A1485" i="68"/>
  <c r="C1484" i="68"/>
  <c r="B1484" i="68"/>
  <c r="A1484" i="68"/>
  <c r="B1483" i="68"/>
  <c r="C1483" i="68" s="1"/>
  <c r="A1483" i="68"/>
  <c r="C1482" i="68"/>
  <c r="B1482" i="68"/>
  <c r="A1482" i="68"/>
  <c r="B1481" i="68"/>
  <c r="C1481" i="68" s="1"/>
  <c r="A1481" i="68"/>
  <c r="C1480" i="68"/>
  <c r="B1480" i="68"/>
  <c r="A1480" i="68"/>
  <c r="B1479" i="68"/>
  <c r="C1479" i="68" s="1"/>
  <c r="A1479" i="68"/>
  <c r="B1478" i="68"/>
  <c r="A1478" i="68"/>
  <c r="B1477" i="68"/>
  <c r="A1477" i="68"/>
  <c r="C1476" i="68"/>
  <c r="B1476" i="68"/>
  <c r="A1476" i="68"/>
  <c r="B1475" i="68"/>
  <c r="C1475" i="68" s="1"/>
  <c r="A1475" i="68"/>
  <c r="C1474" i="68"/>
  <c r="B1474" i="68"/>
  <c r="A1474" i="68"/>
  <c r="B1473" i="68"/>
  <c r="C1473" i="68" s="1"/>
  <c r="A1473" i="68"/>
  <c r="C1472" i="68"/>
  <c r="B1472" i="68"/>
  <c r="A1472" i="68"/>
  <c r="B1471" i="68"/>
  <c r="C1471" i="68" s="1"/>
  <c r="A1471" i="68"/>
  <c r="B1470" i="68"/>
  <c r="A1470" i="68"/>
  <c r="B1469" i="68"/>
  <c r="A1469" i="68"/>
  <c r="C1468" i="68"/>
  <c r="B1468" i="68"/>
  <c r="A1468" i="68"/>
  <c r="B1467" i="68"/>
  <c r="C1467" i="68" s="1"/>
  <c r="A1467" i="68"/>
  <c r="C1466" i="68"/>
  <c r="B1466" i="68"/>
  <c r="A1466" i="68"/>
  <c r="B1465" i="68"/>
  <c r="C1465" i="68" s="1"/>
  <c r="A1465" i="68"/>
  <c r="C1464" i="68"/>
  <c r="B1464" i="68"/>
  <c r="A1464" i="68"/>
  <c r="B1463" i="68"/>
  <c r="C1463" i="68" s="1"/>
  <c r="A1463" i="68"/>
  <c r="B1462" i="68"/>
  <c r="A1462" i="68"/>
  <c r="B1461" i="68"/>
  <c r="A1461" i="68"/>
  <c r="C1460" i="68"/>
  <c r="B1460" i="68"/>
  <c r="A1460" i="68"/>
  <c r="B1459" i="68"/>
  <c r="C1459" i="68" s="1"/>
  <c r="A1459" i="68"/>
  <c r="C1458" i="68"/>
  <c r="B1458" i="68"/>
  <c r="A1458" i="68"/>
  <c r="B1457" i="68"/>
  <c r="C1457" i="68" s="1"/>
  <c r="A1457" i="68"/>
  <c r="C1456" i="68"/>
  <c r="B1456" i="68"/>
  <c r="A1456" i="68"/>
  <c r="B1455" i="68"/>
  <c r="C1455" i="68" s="1"/>
  <c r="A1455" i="68"/>
  <c r="B1454" i="68"/>
  <c r="A1454" i="68"/>
  <c r="B1453" i="68"/>
  <c r="A1453" i="68"/>
  <c r="C1452" i="68"/>
  <c r="B1452" i="68"/>
  <c r="A1452" i="68"/>
  <c r="B1451" i="68"/>
  <c r="C1451" i="68" s="1"/>
  <c r="A1451" i="68"/>
  <c r="C1450" i="68"/>
  <c r="B1450" i="68"/>
  <c r="A1450" i="68"/>
  <c r="B1449" i="68"/>
  <c r="C1449" i="68" s="1"/>
  <c r="A1449" i="68"/>
  <c r="C1448" i="68"/>
  <c r="B1448" i="68"/>
  <c r="A1448" i="68"/>
  <c r="B1447" i="68"/>
  <c r="C1447" i="68" s="1"/>
  <c r="A1447" i="68"/>
  <c r="B1446" i="68"/>
  <c r="A1446" i="68"/>
  <c r="B1445" i="68"/>
  <c r="C1445" i="68" s="1"/>
  <c r="A1445" i="68"/>
  <c r="B1444" i="68"/>
  <c r="A1444" i="68"/>
  <c r="B1443" i="68"/>
  <c r="C1443" i="68" s="1"/>
  <c r="A1443" i="68"/>
  <c r="C1442" i="68"/>
  <c r="B1442" i="68"/>
  <c r="A1442" i="68"/>
  <c r="B1441" i="68"/>
  <c r="C1441" i="68" s="1"/>
  <c r="A1441" i="68"/>
  <c r="B1440" i="68"/>
  <c r="A1440" i="68"/>
  <c r="C1439" i="68"/>
  <c r="B1439" i="68"/>
  <c r="C1440" i="68" s="1"/>
  <c r="A1439" i="68"/>
  <c r="B1438" i="68"/>
  <c r="C1438" i="68" s="1"/>
  <c r="A1438" i="68"/>
  <c r="B1437" i="68"/>
  <c r="C1437" i="68" s="1"/>
  <c r="A1437" i="68"/>
  <c r="B1436" i="68"/>
  <c r="A1436" i="68"/>
  <c r="B1435" i="68"/>
  <c r="A1435" i="68"/>
  <c r="B1434" i="68"/>
  <c r="C1434" i="68" s="1"/>
  <c r="A1434" i="68"/>
  <c r="B1433" i="68"/>
  <c r="C1433" i="68" s="1"/>
  <c r="A1433" i="68"/>
  <c r="B1432" i="68"/>
  <c r="A1432" i="68"/>
  <c r="B1431" i="68"/>
  <c r="C1432" i="68" s="1"/>
  <c r="A1431" i="68"/>
  <c r="B1430" i="68"/>
  <c r="A1430" i="68"/>
  <c r="B1429" i="68"/>
  <c r="C1429" i="68" s="1"/>
  <c r="A1429" i="68"/>
  <c r="B1428" i="68"/>
  <c r="A1428" i="68"/>
  <c r="B1427" i="68"/>
  <c r="C1427" i="68" s="1"/>
  <c r="A1427" i="68"/>
  <c r="C1426" i="68"/>
  <c r="B1426" i="68"/>
  <c r="A1426" i="68"/>
  <c r="B1425" i="68"/>
  <c r="C1425" i="68" s="1"/>
  <c r="A1425" i="68"/>
  <c r="B1424" i="68"/>
  <c r="A1424" i="68"/>
  <c r="B1423" i="68"/>
  <c r="C1424" i="68" s="1"/>
  <c r="A1423" i="68"/>
  <c r="B1422" i="68"/>
  <c r="A1422" i="68"/>
  <c r="B1421" i="68"/>
  <c r="C1421" i="68" s="1"/>
  <c r="A1421" i="68"/>
  <c r="C1420" i="68"/>
  <c r="B1420" i="68"/>
  <c r="A1420" i="68"/>
  <c r="B1419" i="68"/>
  <c r="C1419" i="68" s="1"/>
  <c r="A1419" i="68"/>
  <c r="B1418" i="68"/>
  <c r="C1418" i="68" s="1"/>
  <c r="A1418" i="68"/>
  <c r="B1417" i="68"/>
  <c r="C1417" i="68" s="1"/>
  <c r="A1417" i="68"/>
  <c r="B1416" i="68"/>
  <c r="A1416" i="68"/>
  <c r="B1415" i="68"/>
  <c r="C1416" i="68" s="1"/>
  <c r="A1415" i="68"/>
  <c r="B1414" i="68"/>
  <c r="C1414" i="68" s="1"/>
  <c r="A1414" i="68"/>
  <c r="B1413" i="68"/>
  <c r="C1413" i="68" s="1"/>
  <c r="A1413" i="68"/>
  <c r="B1412" i="68"/>
  <c r="A1412" i="68"/>
  <c r="B1411" i="68"/>
  <c r="C1411" i="68" s="1"/>
  <c r="A1411" i="68"/>
  <c r="C1410" i="68"/>
  <c r="B1410" i="68"/>
  <c r="A1410" i="68"/>
  <c r="B1409" i="68"/>
  <c r="C1409" i="68" s="1"/>
  <c r="A1409" i="68"/>
  <c r="B1408" i="68"/>
  <c r="A1408" i="68"/>
  <c r="C1407" i="68"/>
  <c r="B1407" i="68"/>
  <c r="C1408" i="68" s="1"/>
  <c r="A1407" i="68"/>
  <c r="B1406" i="68"/>
  <c r="C1406" i="68" s="1"/>
  <c r="A1406" i="68"/>
  <c r="B1405" i="68"/>
  <c r="C1405" i="68" s="1"/>
  <c r="A1405" i="68"/>
  <c r="B1404" i="68"/>
  <c r="A1404" i="68"/>
  <c r="B1403" i="68"/>
  <c r="C1403" i="68" s="1"/>
  <c r="A1403" i="68"/>
  <c r="B1402" i="68"/>
  <c r="C1402" i="68" s="1"/>
  <c r="A1402" i="68"/>
  <c r="B1401" i="68"/>
  <c r="C1401" i="68" s="1"/>
  <c r="A1401" i="68"/>
  <c r="B1400" i="68"/>
  <c r="A1400" i="68"/>
  <c r="B1399" i="68"/>
  <c r="C1400" i="68" s="1"/>
  <c r="A1399" i="68"/>
  <c r="B1398" i="68"/>
  <c r="C1398" i="68" s="1"/>
  <c r="A1398" i="68"/>
  <c r="B1397" i="68"/>
  <c r="C1397" i="68" s="1"/>
  <c r="A1397" i="68"/>
  <c r="B1396" i="68"/>
  <c r="A1396" i="68"/>
  <c r="B1395" i="68"/>
  <c r="C1395" i="68" s="1"/>
  <c r="A1395" i="68"/>
  <c r="C1394" i="68"/>
  <c r="B1394" i="68"/>
  <c r="A1394" i="68"/>
  <c r="B1393" i="68"/>
  <c r="C1393" i="68" s="1"/>
  <c r="A1393" i="68"/>
  <c r="B1392" i="68"/>
  <c r="A1392" i="68"/>
  <c r="B1391" i="68"/>
  <c r="C1392" i="68" s="1"/>
  <c r="A1391" i="68"/>
  <c r="B1390" i="68"/>
  <c r="C1390" i="68" s="1"/>
  <c r="A1390" i="68"/>
  <c r="B1389" i="68"/>
  <c r="C1389" i="68" s="1"/>
  <c r="A1389" i="68"/>
  <c r="C1388" i="68"/>
  <c r="B1388" i="68"/>
  <c r="A1388" i="68"/>
  <c r="B1387" i="68"/>
  <c r="C1387" i="68" s="1"/>
  <c r="A1387" i="68"/>
  <c r="B1386" i="68"/>
  <c r="C1386" i="68" s="1"/>
  <c r="A1386" i="68"/>
  <c r="B1385" i="68"/>
  <c r="C1385" i="68" s="1"/>
  <c r="A1385" i="68"/>
  <c r="B1384" i="68"/>
  <c r="A1384" i="68"/>
  <c r="B1383" i="68"/>
  <c r="C1384" i="68" s="1"/>
  <c r="A1383" i="68"/>
  <c r="B1382" i="68"/>
  <c r="A1382" i="68"/>
  <c r="B1381" i="68"/>
  <c r="C1381" i="68" s="1"/>
  <c r="A1381" i="68"/>
  <c r="B1380" i="68"/>
  <c r="A1380" i="68"/>
  <c r="B1379" i="68"/>
  <c r="C1379" i="68" s="1"/>
  <c r="A1379" i="68"/>
  <c r="C1378" i="68"/>
  <c r="B1378" i="68"/>
  <c r="A1378" i="68"/>
  <c r="B1377" i="68"/>
  <c r="C1377" i="68" s="1"/>
  <c r="A1377" i="68"/>
  <c r="B1376" i="68"/>
  <c r="A1376" i="68"/>
  <c r="C1375" i="68"/>
  <c r="B1375" i="68"/>
  <c r="C1376" i="68" s="1"/>
  <c r="A1375" i="68"/>
  <c r="B1374" i="68"/>
  <c r="C1374" i="68" s="1"/>
  <c r="A1374" i="68"/>
  <c r="B1373" i="68"/>
  <c r="C1373" i="68" s="1"/>
  <c r="A1373" i="68"/>
  <c r="B1372" i="68"/>
  <c r="A1372" i="68"/>
  <c r="B1371" i="68"/>
  <c r="A1371" i="68"/>
  <c r="B1370" i="68"/>
  <c r="C1370" i="68" s="1"/>
  <c r="A1370" i="68"/>
  <c r="B1369" i="68"/>
  <c r="C1369" i="68" s="1"/>
  <c r="A1369" i="68"/>
  <c r="B1368" i="68"/>
  <c r="A1368" i="68"/>
  <c r="B1367" i="68"/>
  <c r="C1368" i="68" s="1"/>
  <c r="A1367" i="68"/>
  <c r="B1366" i="68"/>
  <c r="A1366" i="68"/>
  <c r="B1365" i="68"/>
  <c r="C1365" i="68" s="1"/>
  <c r="A1365" i="68"/>
  <c r="B1364" i="68"/>
  <c r="A1364" i="68"/>
  <c r="B1363" i="68"/>
  <c r="C1363" i="68" s="1"/>
  <c r="A1363" i="68"/>
  <c r="C1362" i="68"/>
  <c r="B1362" i="68"/>
  <c r="A1362" i="68"/>
  <c r="B1361" i="68"/>
  <c r="C1361" i="68" s="1"/>
  <c r="A1361" i="68"/>
  <c r="B1360" i="68"/>
  <c r="A1360" i="68"/>
  <c r="B1359" i="68"/>
  <c r="C1360" i="68" s="1"/>
  <c r="A1359" i="68"/>
  <c r="B1358" i="68"/>
  <c r="A1358" i="68"/>
  <c r="B1357" i="68"/>
  <c r="C1357" i="68" s="1"/>
  <c r="A1357" i="68"/>
  <c r="C1356" i="68"/>
  <c r="B1356" i="68"/>
  <c r="A1356" i="68"/>
  <c r="B1355" i="68"/>
  <c r="C1355" i="68" s="1"/>
  <c r="A1355" i="68"/>
  <c r="B1354" i="68"/>
  <c r="C1354" i="68" s="1"/>
  <c r="A1354" i="68"/>
  <c r="B1353" i="68"/>
  <c r="C1353" i="68" s="1"/>
  <c r="A1353" i="68"/>
  <c r="B1352" i="68"/>
  <c r="A1352" i="68"/>
  <c r="B1351" i="68"/>
  <c r="C1352" i="68" s="1"/>
  <c r="A1351" i="68"/>
  <c r="B1350" i="68"/>
  <c r="C1350" i="68" s="1"/>
  <c r="A1350" i="68"/>
  <c r="B1349" i="68"/>
  <c r="C1349" i="68" s="1"/>
  <c r="A1349" i="68"/>
  <c r="B1348" i="68"/>
  <c r="A1348" i="68"/>
  <c r="B1347" i="68"/>
  <c r="C1347" i="68" s="1"/>
  <c r="A1347" i="68"/>
  <c r="C1346" i="68"/>
  <c r="B1346" i="68"/>
  <c r="A1346" i="68"/>
  <c r="B1345" i="68"/>
  <c r="C1345" i="68" s="1"/>
  <c r="A1345" i="68"/>
  <c r="B1344" i="68"/>
  <c r="A1344" i="68"/>
  <c r="C1343" i="68"/>
  <c r="B1343" i="68"/>
  <c r="C1344" i="68" s="1"/>
  <c r="A1343" i="68"/>
  <c r="B1342" i="68"/>
  <c r="C1342" i="68" s="1"/>
  <c r="A1342" i="68"/>
  <c r="B1341" i="68"/>
  <c r="C1341" i="68" s="1"/>
  <c r="A1341" i="68"/>
  <c r="B1340" i="68"/>
  <c r="A1340" i="68"/>
  <c r="B1339" i="68"/>
  <c r="C1339" i="68" s="1"/>
  <c r="A1339" i="68"/>
  <c r="B1338" i="68"/>
  <c r="C1338" i="68" s="1"/>
  <c r="A1338" i="68"/>
  <c r="B1337" i="68"/>
  <c r="C1337" i="68" s="1"/>
  <c r="A1337" i="68"/>
  <c r="B1336" i="68"/>
  <c r="A1336" i="68"/>
  <c r="B1335" i="68"/>
  <c r="C1336" i="68" s="1"/>
  <c r="A1335" i="68"/>
  <c r="B1334" i="68"/>
  <c r="C1334" i="68" s="1"/>
  <c r="A1334" i="68"/>
  <c r="B1333" i="68"/>
  <c r="C1333" i="68" s="1"/>
  <c r="A1333" i="68"/>
  <c r="B1332" i="68"/>
  <c r="A1332" i="68"/>
  <c r="B1331" i="68"/>
  <c r="C1331" i="68" s="1"/>
  <c r="A1331" i="68"/>
  <c r="C1330" i="68"/>
  <c r="B1330" i="68"/>
  <c r="A1330" i="68"/>
  <c r="B1329" i="68"/>
  <c r="C1329" i="68" s="1"/>
  <c r="A1329" i="68"/>
  <c r="B1328" i="68"/>
  <c r="A1328" i="68"/>
  <c r="B1327" i="68"/>
  <c r="C1328" i="68" s="1"/>
  <c r="A1327" i="68"/>
  <c r="B1326" i="68"/>
  <c r="C1326" i="68" s="1"/>
  <c r="A1326" i="68"/>
  <c r="B1325" i="68"/>
  <c r="C1325" i="68" s="1"/>
  <c r="A1325" i="68"/>
  <c r="C1324" i="68"/>
  <c r="B1324" i="68"/>
  <c r="A1324" i="68"/>
  <c r="B1323" i="68"/>
  <c r="C1323" i="68" s="1"/>
  <c r="A1323" i="68"/>
  <c r="B1322" i="68"/>
  <c r="C1322" i="68" s="1"/>
  <c r="A1322" i="68"/>
  <c r="B1321" i="68"/>
  <c r="C1321" i="68" s="1"/>
  <c r="A1321" i="68"/>
  <c r="B1320" i="68"/>
  <c r="A1320" i="68"/>
  <c r="B1319" i="68"/>
  <c r="C1320" i="68" s="1"/>
  <c r="A1319" i="68"/>
  <c r="B1318" i="68"/>
  <c r="A1318" i="68"/>
  <c r="B1317" i="68"/>
  <c r="C1317" i="68" s="1"/>
  <c r="A1317" i="68"/>
  <c r="B1316" i="68"/>
  <c r="A1316" i="68"/>
  <c r="B1315" i="68"/>
  <c r="C1315" i="68" s="1"/>
  <c r="A1315" i="68"/>
  <c r="C1314" i="68"/>
  <c r="B1314" i="68"/>
  <c r="A1314" i="68"/>
  <c r="B1313" i="68"/>
  <c r="C1313" i="68" s="1"/>
  <c r="A1313" i="68"/>
  <c r="B1312" i="68"/>
  <c r="A1312" i="68"/>
  <c r="C1311" i="68"/>
  <c r="B1311" i="68"/>
  <c r="C1312" i="68" s="1"/>
  <c r="A1311" i="68"/>
  <c r="B1310" i="68"/>
  <c r="C1310" i="68" s="1"/>
  <c r="A1310" i="68"/>
  <c r="B1309" i="68"/>
  <c r="C1309" i="68" s="1"/>
  <c r="A1309" i="68"/>
  <c r="B1308" i="68"/>
  <c r="A1308" i="68"/>
  <c r="B1307" i="68"/>
  <c r="A1307" i="68"/>
  <c r="B1306" i="68"/>
  <c r="C1306" i="68" s="1"/>
  <c r="A1306" i="68"/>
  <c r="B1305" i="68"/>
  <c r="C1305" i="68" s="1"/>
  <c r="A1305" i="68"/>
  <c r="B1304" i="68"/>
  <c r="A1304" i="68"/>
  <c r="B1303" i="68"/>
  <c r="C1304" i="68" s="1"/>
  <c r="A1303" i="68"/>
  <c r="B1302" i="68"/>
  <c r="A1302" i="68"/>
  <c r="B1301" i="68"/>
  <c r="C1301" i="68" s="1"/>
  <c r="A1301" i="68"/>
  <c r="B1300" i="68"/>
  <c r="A1300" i="68"/>
  <c r="B1299" i="68"/>
  <c r="C1299" i="68" s="1"/>
  <c r="A1299" i="68"/>
  <c r="C1298" i="68"/>
  <c r="B1298" i="68"/>
  <c r="A1298" i="68"/>
  <c r="B1297" i="68"/>
  <c r="C1297" i="68" s="1"/>
  <c r="A1297" i="68"/>
  <c r="B1296" i="68"/>
  <c r="A1296" i="68"/>
  <c r="B1295" i="68"/>
  <c r="C1296" i="68" s="1"/>
  <c r="A1295" i="68"/>
  <c r="B1294" i="68"/>
  <c r="A1294" i="68"/>
  <c r="B1293" i="68"/>
  <c r="C1293" i="68" s="1"/>
  <c r="A1293" i="68"/>
  <c r="C1292" i="68"/>
  <c r="B1292" i="68"/>
  <c r="A1292" i="68"/>
  <c r="B1291" i="68"/>
  <c r="C1291" i="68" s="1"/>
  <c r="A1291" i="68"/>
  <c r="B1290" i="68"/>
  <c r="C1290" i="68" s="1"/>
  <c r="A1290" i="68"/>
  <c r="B1289" i="68"/>
  <c r="C1289" i="68" s="1"/>
  <c r="A1289" i="68"/>
  <c r="B1288" i="68"/>
  <c r="A1288" i="68"/>
  <c r="B1287" i="68"/>
  <c r="C1288" i="68" s="1"/>
  <c r="A1287" i="68"/>
  <c r="B1286" i="68"/>
  <c r="C1286" i="68" s="1"/>
  <c r="A1286" i="68"/>
  <c r="B1285" i="68"/>
  <c r="C1285" i="68" s="1"/>
  <c r="A1285" i="68"/>
  <c r="B1284" i="68"/>
  <c r="A1284" i="68"/>
  <c r="B1283" i="68"/>
  <c r="C1283" i="68" s="1"/>
  <c r="A1283" i="68"/>
  <c r="C1282" i="68"/>
  <c r="B1282" i="68"/>
  <c r="A1282" i="68"/>
  <c r="B1281" i="68"/>
  <c r="C1281" i="68" s="1"/>
  <c r="A1281" i="68"/>
  <c r="B1280" i="68"/>
  <c r="A1280" i="68"/>
  <c r="C1279" i="68"/>
  <c r="B1279" i="68"/>
  <c r="C1280" i="68" s="1"/>
  <c r="A1279" i="68"/>
  <c r="B1278" i="68"/>
  <c r="C1278" i="68" s="1"/>
  <c r="A1278" i="68"/>
  <c r="B1277" i="68"/>
  <c r="C1277" i="68" s="1"/>
  <c r="A1277" i="68"/>
  <c r="B1276" i="68"/>
  <c r="A1276" i="68"/>
  <c r="B1275" i="68"/>
  <c r="C1275" i="68" s="1"/>
  <c r="A1275" i="68"/>
  <c r="B1274" i="68"/>
  <c r="C1274" i="68" s="1"/>
  <c r="A1274" i="68"/>
  <c r="B1273" i="68"/>
  <c r="C1273" i="68" s="1"/>
  <c r="A1273" i="68"/>
  <c r="B1272" i="68"/>
  <c r="A1272" i="68"/>
  <c r="B1271" i="68"/>
  <c r="C1272" i="68" s="1"/>
  <c r="A1271" i="68"/>
  <c r="B1270" i="68"/>
  <c r="C1270" i="68" s="1"/>
  <c r="A1270" i="68"/>
  <c r="B1269" i="68"/>
  <c r="C1269" i="68" s="1"/>
  <c r="A1269" i="68"/>
  <c r="B1268" i="68"/>
  <c r="A1268" i="68"/>
  <c r="B1267" i="68"/>
  <c r="C1267" i="68" s="1"/>
  <c r="A1267" i="68"/>
  <c r="C1266" i="68"/>
  <c r="B1266" i="68"/>
  <c r="A1266" i="68"/>
  <c r="B1265" i="68"/>
  <c r="C1265" i="68" s="1"/>
  <c r="A1265" i="68"/>
  <c r="B1264" i="68"/>
  <c r="A1264" i="68"/>
  <c r="B1263" i="68"/>
  <c r="C1264" i="68" s="1"/>
  <c r="A1263" i="68"/>
  <c r="B1262" i="68"/>
  <c r="C1262" i="68" s="1"/>
  <c r="A1262" i="68"/>
  <c r="B1261" i="68"/>
  <c r="C1261" i="68" s="1"/>
  <c r="A1261" i="68"/>
  <c r="C1260" i="68"/>
  <c r="B1260" i="68"/>
  <c r="A1260" i="68"/>
  <c r="B1259" i="68"/>
  <c r="C1259" i="68" s="1"/>
  <c r="A1259" i="68"/>
  <c r="B1258" i="68"/>
  <c r="C1258" i="68" s="1"/>
  <c r="A1258" i="68"/>
  <c r="B1257" i="68"/>
  <c r="C1257" i="68" s="1"/>
  <c r="A1257" i="68"/>
  <c r="B1256" i="68"/>
  <c r="A1256" i="68"/>
  <c r="B1255" i="68"/>
  <c r="C1256" i="68" s="1"/>
  <c r="A1255" i="68"/>
  <c r="B1254" i="68"/>
  <c r="A1254" i="68"/>
  <c r="B1253" i="68"/>
  <c r="C1253" i="68" s="1"/>
  <c r="A1253" i="68"/>
  <c r="B1252" i="68"/>
  <c r="A1252" i="68"/>
  <c r="B1251" i="68"/>
  <c r="C1251" i="68" s="1"/>
  <c r="A1251" i="68"/>
  <c r="C1250" i="68"/>
  <c r="B1250" i="68"/>
  <c r="A1250" i="68"/>
  <c r="B1249" i="68"/>
  <c r="C1249" i="68" s="1"/>
  <c r="A1249" i="68"/>
  <c r="B1248" i="68"/>
  <c r="A1248" i="68"/>
  <c r="C1247" i="68"/>
  <c r="B1247" i="68"/>
  <c r="C1248" i="68" s="1"/>
  <c r="A1247" i="68"/>
  <c r="B1246" i="68"/>
  <c r="C1246" i="68" s="1"/>
  <c r="A1246" i="68"/>
  <c r="B1245" i="68"/>
  <c r="C1245" i="68" s="1"/>
  <c r="A1245" i="68"/>
  <c r="B1244" i="68"/>
  <c r="A1244" i="68"/>
  <c r="B1243" i="68"/>
  <c r="A1243" i="68"/>
  <c r="B1242" i="68"/>
  <c r="C1242" i="68" s="1"/>
  <c r="A1242" i="68"/>
  <c r="B1241" i="68"/>
  <c r="C1241" i="68" s="1"/>
  <c r="A1241" i="68"/>
  <c r="B1240" i="68"/>
  <c r="A1240" i="68"/>
  <c r="B1239" i="68"/>
  <c r="C1240" i="68" s="1"/>
  <c r="A1239" i="68"/>
  <c r="B1238" i="68"/>
  <c r="A1238" i="68"/>
  <c r="B1237" i="68"/>
  <c r="C1237" i="68" s="1"/>
  <c r="A1237" i="68"/>
  <c r="B1236" i="68"/>
  <c r="A1236" i="68"/>
  <c r="B1235" i="68"/>
  <c r="C1235" i="68" s="1"/>
  <c r="A1235" i="68"/>
  <c r="C1234" i="68"/>
  <c r="B1234" i="68"/>
  <c r="A1234" i="68"/>
  <c r="B1233" i="68"/>
  <c r="C1233" i="68" s="1"/>
  <c r="A1233" i="68"/>
  <c r="B1232" i="68"/>
  <c r="A1232" i="68"/>
  <c r="B1231" i="68"/>
  <c r="C1232" i="68" s="1"/>
  <c r="A1231" i="68"/>
  <c r="B1230" i="68"/>
  <c r="A1230" i="68"/>
  <c r="B1229" i="68"/>
  <c r="C1229" i="68" s="1"/>
  <c r="A1229" i="68"/>
  <c r="C1228" i="68"/>
  <c r="B1228" i="68"/>
  <c r="A1228" i="68"/>
  <c r="B1227" i="68"/>
  <c r="C1227" i="68" s="1"/>
  <c r="A1227" i="68"/>
  <c r="C1226" i="68"/>
  <c r="B1226" i="68"/>
  <c r="A1226" i="68"/>
  <c r="B1225" i="68"/>
  <c r="C1225" i="68" s="1"/>
  <c r="A1225" i="68"/>
  <c r="B1224" i="68"/>
  <c r="A1224" i="68"/>
  <c r="B1223" i="68"/>
  <c r="C1224" i="68" s="1"/>
  <c r="A1223" i="68"/>
  <c r="B1222" i="68"/>
  <c r="A1222" i="68"/>
  <c r="B1221" i="68"/>
  <c r="C1221" i="68" s="1"/>
  <c r="A1221" i="68"/>
  <c r="B1220" i="68"/>
  <c r="A1220" i="68"/>
  <c r="B1219" i="68"/>
  <c r="C1219" i="68" s="1"/>
  <c r="A1219" i="68"/>
  <c r="C1218" i="68"/>
  <c r="B1218" i="68"/>
  <c r="A1218" i="68"/>
  <c r="B1217" i="68"/>
  <c r="C1217" i="68" s="1"/>
  <c r="A1217" i="68"/>
  <c r="B1216" i="68"/>
  <c r="A1216" i="68"/>
  <c r="B1215" i="68"/>
  <c r="C1215" i="68" s="1"/>
  <c r="A1215" i="68"/>
  <c r="B1214" i="68"/>
  <c r="A1214" i="68"/>
  <c r="B1213" i="68"/>
  <c r="C1213" i="68" s="1"/>
  <c r="A1213" i="68"/>
  <c r="B1212" i="68"/>
  <c r="A1212" i="68"/>
  <c r="B1211" i="68"/>
  <c r="C1211" i="68" s="1"/>
  <c r="A1211" i="68"/>
  <c r="C1210" i="68"/>
  <c r="B1210" i="68"/>
  <c r="A1210" i="68"/>
  <c r="B1209" i="68"/>
  <c r="C1209" i="68" s="1"/>
  <c r="A1209" i="68"/>
  <c r="B1208" i="68"/>
  <c r="A1208" i="68"/>
  <c r="B1207" i="68"/>
  <c r="C1207" i="68" s="1"/>
  <c r="A1207" i="68"/>
  <c r="B1206" i="68"/>
  <c r="A1206" i="68"/>
  <c r="B1205" i="68"/>
  <c r="A1205" i="68"/>
  <c r="B1204" i="68"/>
  <c r="A1204" i="68"/>
  <c r="B1203" i="68"/>
  <c r="C1203" i="68" s="1"/>
  <c r="A1203" i="68"/>
  <c r="C1202" i="68"/>
  <c r="B1202" i="68"/>
  <c r="A1202" i="68"/>
  <c r="B1201" i="68"/>
  <c r="C1201" i="68" s="1"/>
  <c r="A1201" i="68"/>
  <c r="B1200" i="68"/>
  <c r="A1200" i="68"/>
  <c r="B1199" i="68"/>
  <c r="C1199" i="68" s="1"/>
  <c r="A1199" i="68"/>
  <c r="B1198" i="68"/>
  <c r="A1198" i="68"/>
  <c r="B1197" i="68"/>
  <c r="C1197" i="68" s="1"/>
  <c r="A1197" i="68"/>
  <c r="B1196" i="68"/>
  <c r="A1196" i="68"/>
  <c r="B1195" i="68"/>
  <c r="C1195" i="68" s="1"/>
  <c r="A1195" i="68"/>
  <c r="C1194" i="68"/>
  <c r="B1194" i="68"/>
  <c r="A1194" i="68"/>
  <c r="B1193" i="68"/>
  <c r="C1193" i="68" s="1"/>
  <c r="A1193" i="68"/>
  <c r="B1192" i="68"/>
  <c r="A1192" i="68"/>
  <c r="B1191" i="68"/>
  <c r="C1191" i="68" s="1"/>
  <c r="A1191" i="68"/>
  <c r="B1190" i="68"/>
  <c r="A1190" i="68"/>
  <c r="B1189" i="68"/>
  <c r="A1189" i="68"/>
  <c r="B1188" i="68"/>
  <c r="A1188" i="68"/>
  <c r="B1187" i="68"/>
  <c r="C1187" i="68" s="1"/>
  <c r="A1187" i="68"/>
  <c r="C1186" i="68"/>
  <c r="B1186" i="68"/>
  <c r="A1186" i="68"/>
  <c r="B1185" i="68"/>
  <c r="C1185" i="68" s="1"/>
  <c r="A1185" i="68"/>
  <c r="B1184" i="68"/>
  <c r="A1184" i="68"/>
  <c r="B1183" i="68"/>
  <c r="C1183" i="68" s="1"/>
  <c r="A1183" i="68"/>
  <c r="B1182" i="68"/>
  <c r="A1182" i="68"/>
  <c r="B1181" i="68"/>
  <c r="C1181" i="68" s="1"/>
  <c r="A1181" i="68"/>
  <c r="B1180" i="68"/>
  <c r="A1180" i="68"/>
  <c r="B1179" i="68"/>
  <c r="C1179" i="68" s="1"/>
  <c r="A1179" i="68"/>
  <c r="C1178" i="68"/>
  <c r="B1178" i="68"/>
  <c r="A1178" i="68"/>
  <c r="B1177" i="68"/>
  <c r="C1177" i="68" s="1"/>
  <c r="A1177" i="68"/>
  <c r="B1176" i="68"/>
  <c r="A1176" i="68"/>
  <c r="B1175" i="68"/>
  <c r="C1175" i="68" s="1"/>
  <c r="A1175" i="68"/>
  <c r="B1174" i="68"/>
  <c r="A1174" i="68"/>
  <c r="B1173" i="68"/>
  <c r="A1173" i="68"/>
  <c r="B1172" i="68"/>
  <c r="A1172" i="68"/>
  <c r="B1171" i="68"/>
  <c r="C1171" i="68" s="1"/>
  <c r="A1171" i="68"/>
  <c r="C1170" i="68"/>
  <c r="B1170" i="68"/>
  <c r="A1170" i="68"/>
  <c r="B1169" i="68"/>
  <c r="C1169" i="68" s="1"/>
  <c r="A1169" i="68"/>
  <c r="B1168" i="68"/>
  <c r="A1168" i="68"/>
  <c r="B1167" i="68"/>
  <c r="C1167" i="68" s="1"/>
  <c r="A1167" i="68"/>
  <c r="B1166" i="68"/>
  <c r="A1166" i="68"/>
  <c r="B1165" i="68"/>
  <c r="C1165" i="68" s="1"/>
  <c r="A1165" i="68"/>
  <c r="B1164" i="68"/>
  <c r="A1164" i="68"/>
  <c r="B1163" i="68"/>
  <c r="C1163" i="68" s="1"/>
  <c r="A1163" i="68"/>
  <c r="C1162" i="68"/>
  <c r="B1162" i="68"/>
  <c r="A1162" i="68"/>
  <c r="B1161" i="68"/>
  <c r="C1161" i="68" s="1"/>
  <c r="A1161" i="68"/>
  <c r="B1160" i="68"/>
  <c r="A1160" i="68"/>
  <c r="B1159" i="68"/>
  <c r="C1159" i="68" s="1"/>
  <c r="A1159" i="68"/>
  <c r="B1158" i="68"/>
  <c r="A1158" i="68"/>
  <c r="B1157" i="68"/>
  <c r="A1157" i="68"/>
  <c r="B1156" i="68"/>
  <c r="A1156" i="68"/>
  <c r="B1155" i="68"/>
  <c r="C1155" i="68" s="1"/>
  <c r="A1155" i="68"/>
  <c r="C1154" i="68"/>
  <c r="B1154" i="68"/>
  <c r="A1154" i="68"/>
  <c r="B1153" i="68"/>
  <c r="C1153" i="68" s="1"/>
  <c r="A1153" i="68"/>
  <c r="B1152" i="68"/>
  <c r="A1152" i="68"/>
  <c r="B1151" i="68"/>
  <c r="C1151" i="68" s="1"/>
  <c r="A1151" i="68"/>
  <c r="B1150" i="68"/>
  <c r="A1150" i="68"/>
  <c r="B1149" i="68"/>
  <c r="C1149" i="68" s="1"/>
  <c r="A1149" i="68"/>
  <c r="B1148" i="68"/>
  <c r="A1148" i="68"/>
  <c r="B1147" i="68"/>
  <c r="C1147" i="68" s="1"/>
  <c r="A1147" i="68"/>
  <c r="C1146" i="68"/>
  <c r="B1146" i="68"/>
  <c r="A1146" i="68"/>
  <c r="B1145" i="68"/>
  <c r="C1145" i="68" s="1"/>
  <c r="A1145" i="68"/>
  <c r="B1144" i="68"/>
  <c r="A1144" i="68"/>
  <c r="B1143" i="68"/>
  <c r="C1143" i="68" s="1"/>
  <c r="A1143" i="68"/>
  <c r="B1142" i="68"/>
  <c r="A1142" i="68"/>
  <c r="B1141" i="68"/>
  <c r="A1141" i="68"/>
  <c r="B1140" i="68"/>
  <c r="A1140" i="68"/>
  <c r="B1139" i="68"/>
  <c r="C1139" i="68" s="1"/>
  <c r="A1139" i="68"/>
  <c r="C1138" i="68"/>
  <c r="B1138" i="68"/>
  <c r="A1138" i="68"/>
  <c r="B1137" i="68"/>
  <c r="C1137" i="68" s="1"/>
  <c r="A1137" i="68"/>
  <c r="B1136" i="68"/>
  <c r="A1136" i="68"/>
  <c r="B1135" i="68"/>
  <c r="C1135" i="68" s="1"/>
  <c r="A1135" i="68"/>
  <c r="B1134" i="68"/>
  <c r="A1134" i="68"/>
  <c r="B1133" i="68"/>
  <c r="C1133" i="68" s="1"/>
  <c r="A1133" i="68"/>
  <c r="B1132" i="68"/>
  <c r="A1132" i="68"/>
  <c r="B1131" i="68"/>
  <c r="C1131" i="68" s="1"/>
  <c r="A1131" i="68"/>
  <c r="C1130" i="68"/>
  <c r="B1130" i="68"/>
  <c r="A1130" i="68"/>
  <c r="B1129" i="68"/>
  <c r="C1129" i="68" s="1"/>
  <c r="A1129" i="68"/>
  <c r="B1128" i="68"/>
  <c r="A1128" i="68"/>
  <c r="B1127" i="68"/>
  <c r="C1127" i="68" s="1"/>
  <c r="A1127" i="68"/>
  <c r="B1126" i="68"/>
  <c r="A1126" i="68"/>
  <c r="B1125" i="68"/>
  <c r="A1125" i="68"/>
  <c r="B1124" i="68"/>
  <c r="A1124" i="68"/>
  <c r="B1123" i="68"/>
  <c r="C1123" i="68" s="1"/>
  <c r="A1123" i="68"/>
  <c r="C1122" i="68"/>
  <c r="B1122" i="68"/>
  <c r="A1122" i="68"/>
  <c r="B1121" i="68"/>
  <c r="C1121" i="68" s="1"/>
  <c r="A1121" i="68"/>
  <c r="B1120" i="68"/>
  <c r="A1120" i="68"/>
  <c r="B1119" i="68"/>
  <c r="C1119" i="68" s="1"/>
  <c r="A1119" i="68"/>
  <c r="B1118" i="68"/>
  <c r="A1118" i="68"/>
  <c r="B1117" i="68"/>
  <c r="C1117" i="68" s="1"/>
  <c r="A1117" i="68"/>
  <c r="B1116" i="68"/>
  <c r="A1116" i="68"/>
  <c r="B1115" i="68"/>
  <c r="C1115" i="68" s="1"/>
  <c r="A1115" i="68"/>
  <c r="C1114" i="68"/>
  <c r="B1114" i="68"/>
  <c r="A1114" i="68"/>
  <c r="B1113" i="68"/>
  <c r="C1113" i="68" s="1"/>
  <c r="A1113" i="68"/>
  <c r="B1112" i="68"/>
  <c r="A1112" i="68"/>
  <c r="B1111" i="68"/>
  <c r="C1111" i="68" s="1"/>
  <c r="A1111" i="68"/>
  <c r="B1110" i="68"/>
  <c r="A1110" i="68"/>
  <c r="B1109" i="68"/>
  <c r="A1109" i="68"/>
  <c r="B1108" i="68"/>
  <c r="A1108" i="68"/>
  <c r="B1107" i="68"/>
  <c r="C1107" i="68" s="1"/>
  <c r="A1107" i="68"/>
  <c r="C1106" i="68"/>
  <c r="B1106" i="68"/>
  <c r="A1106" i="68"/>
  <c r="B1105" i="68"/>
  <c r="C1105" i="68" s="1"/>
  <c r="A1105" i="68"/>
  <c r="B1104" i="68"/>
  <c r="A1104" i="68"/>
  <c r="B1103" i="68"/>
  <c r="C1103" i="68" s="1"/>
  <c r="A1103" i="68"/>
  <c r="B1102" i="68"/>
  <c r="A1102" i="68"/>
  <c r="B1101" i="68"/>
  <c r="C1101" i="68" s="1"/>
  <c r="A1101" i="68"/>
  <c r="B1100" i="68"/>
  <c r="A1100" i="68"/>
  <c r="B1099" i="68"/>
  <c r="C1099" i="68" s="1"/>
  <c r="A1099" i="68"/>
  <c r="C1098" i="68"/>
  <c r="B1098" i="68"/>
  <c r="A1098" i="68"/>
  <c r="B1097" i="68"/>
  <c r="C1097" i="68" s="1"/>
  <c r="A1097" i="68"/>
  <c r="B1096" i="68"/>
  <c r="A1096" i="68"/>
  <c r="B1095" i="68"/>
  <c r="C1095" i="68" s="1"/>
  <c r="A1095" i="68"/>
  <c r="B1094" i="68"/>
  <c r="A1094" i="68"/>
  <c r="B1093" i="68"/>
  <c r="A1093" i="68"/>
  <c r="B1092" i="68"/>
  <c r="A1092" i="68"/>
  <c r="B1091" i="68"/>
  <c r="C1091" i="68" s="1"/>
  <c r="A1091" i="68"/>
  <c r="C1090" i="68"/>
  <c r="B1090" i="68"/>
  <c r="A1090" i="68"/>
  <c r="B1089" i="68"/>
  <c r="C1089" i="68" s="1"/>
  <c r="A1089" i="68"/>
  <c r="B1088" i="68"/>
  <c r="A1088" i="68"/>
  <c r="B1087" i="68"/>
  <c r="C1087" i="68" s="1"/>
  <c r="A1087" i="68"/>
  <c r="B1086" i="68"/>
  <c r="A1086" i="68"/>
  <c r="B1085" i="68"/>
  <c r="C1085" i="68" s="1"/>
  <c r="A1085" i="68"/>
  <c r="B1084" i="68"/>
  <c r="A1084" i="68"/>
  <c r="B1083" i="68"/>
  <c r="C1083" i="68" s="1"/>
  <c r="A1083" i="68"/>
  <c r="C1082" i="68"/>
  <c r="B1082" i="68"/>
  <c r="A1082" i="68"/>
  <c r="B1081" i="68"/>
  <c r="C1081" i="68" s="1"/>
  <c r="A1081" i="68"/>
  <c r="B1080" i="68"/>
  <c r="A1080" i="68"/>
  <c r="B1079" i="68"/>
  <c r="C1079" i="68" s="1"/>
  <c r="A1079" i="68"/>
  <c r="B1078" i="68"/>
  <c r="A1078" i="68"/>
  <c r="B1077" i="68"/>
  <c r="A1077" i="68"/>
  <c r="B1076" i="68"/>
  <c r="A1076" i="68"/>
  <c r="B1075" i="68"/>
  <c r="C1075" i="68" s="1"/>
  <c r="A1075" i="68"/>
  <c r="C1074" i="68"/>
  <c r="B1074" i="68"/>
  <c r="A1074" i="68"/>
  <c r="B1073" i="68"/>
  <c r="C1073" i="68" s="1"/>
  <c r="A1073" i="68"/>
  <c r="B1072" i="68"/>
  <c r="A1072" i="68"/>
  <c r="B1071" i="68"/>
  <c r="C1071" i="68" s="1"/>
  <c r="A1071" i="68"/>
  <c r="B1070" i="68"/>
  <c r="A1070" i="68"/>
  <c r="B1069" i="68"/>
  <c r="C1069" i="68" s="1"/>
  <c r="A1069" i="68"/>
  <c r="B1068" i="68"/>
  <c r="A1068" i="68"/>
  <c r="B1067" i="68"/>
  <c r="C1067" i="68" s="1"/>
  <c r="A1067" i="68"/>
  <c r="C1066" i="68"/>
  <c r="B1066" i="68"/>
  <c r="A1066" i="68"/>
  <c r="B1065" i="68"/>
  <c r="C1065" i="68" s="1"/>
  <c r="A1065" i="68"/>
  <c r="B1064" i="68"/>
  <c r="A1064" i="68"/>
  <c r="B1063" i="68"/>
  <c r="C1063" i="68" s="1"/>
  <c r="A1063" i="68"/>
  <c r="B1062" i="68"/>
  <c r="A1062" i="68"/>
  <c r="B1061" i="68"/>
  <c r="A1061" i="68"/>
  <c r="B1060" i="68"/>
  <c r="A1060" i="68"/>
  <c r="B1059" i="68"/>
  <c r="C1059" i="68" s="1"/>
  <c r="A1059" i="68"/>
  <c r="C1058" i="68"/>
  <c r="B1058" i="68"/>
  <c r="A1058" i="68"/>
  <c r="B1057" i="68"/>
  <c r="C1057" i="68" s="1"/>
  <c r="A1057" i="68"/>
  <c r="B1056" i="68"/>
  <c r="A1056" i="68"/>
  <c r="B1055" i="68"/>
  <c r="C1055" i="68" s="1"/>
  <c r="A1055" i="68"/>
  <c r="B1054" i="68"/>
  <c r="A1054" i="68"/>
  <c r="B1053" i="68"/>
  <c r="C1053" i="68" s="1"/>
  <c r="A1053" i="68"/>
  <c r="B1052" i="68"/>
  <c r="A1052" i="68"/>
  <c r="B1051" i="68"/>
  <c r="C1051" i="68" s="1"/>
  <c r="A1051" i="68"/>
  <c r="C1050" i="68"/>
  <c r="B1050" i="68"/>
  <c r="A1050" i="68"/>
  <c r="B1049" i="68"/>
  <c r="C1049" i="68" s="1"/>
  <c r="A1049" i="68"/>
  <c r="B1048" i="68"/>
  <c r="A1048" i="68"/>
  <c r="B1047" i="68"/>
  <c r="C1047" i="68" s="1"/>
  <c r="A1047" i="68"/>
  <c r="B1046" i="68"/>
  <c r="A1046" i="68"/>
  <c r="B1045" i="68"/>
  <c r="A1045" i="68"/>
  <c r="B1044" i="68"/>
  <c r="A1044" i="68"/>
  <c r="B1043" i="68"/>
  <c r="C1043" i="68" s="1"/>
  <c r="A1043" i="68"/>
  <c r="C1042" i="68"/>
  <c r="B1042" i="68"/>
  <c r="A1042" i="68"/>
  <c r="B1041" i="68"/>
  <c r="C1041" i="68" s="1"/>
  <c r="A1041" i="68"/>
  <c r="B1040" i="68"/>
  <c r="A1040" i="68"/>
  <c r="B1039" i="68"/>
  <c r="C1039" i="68" s="1"/>
  <c r="A1039" i="68"/>
  <c r="B1038" i="68"/>
  <c r="A1038" i="68"/>
  <c r="B1037" i="68"/>
  <c r="C1037" i="68" s="1"/>
  <c r="A1037" i="68"/>
  <c r="B1036" i="68"/>
  <c r="A1036" i="68"/>
  <c r="B1035" i="68"/>
  <c r="C1035" i="68" s="1"/>
  <c r="A1035" i="68"/>
  <c r="C1034" i="68"/>
  <c r="B1034" i="68"/>
  <c r="A1034" i="68"/>
  <c r="B1033" i="68"/>
  <c r="C1033" i="68" s="1"/>
  <c r="A1033" i="68"/>
  <c r="B1032" i="68"/>
  <c r="A1032" i="68"/>
  <c r="B1031" i="68"/>
  <c r="C1031" i="68" s="1"/>
  <c r="A1031" i="68"/>
  <c r="B1030" i="68"/>
  <c r="A1030" i="68"/>
  <c r="B1029" i="68"/>
  <c r="A1029" i="68"/>
  <c r="B1028" i="68"/>
  <c r="A1028" i="68"/>
  <c r="B1027" i="68"/>
  <c r="C1027" i="68" s="1"/>
  <c r="A1027" i="68"/>
  <c r="C1026" i="68"/>
  <c r="B1026" i="68"/>
  <c r="A1026" i="68"/>
  <c r="B1025" i="68"/>
  <c r="C1025" i="68" s="1"/>
  <c r="A1025" i="68"/>
  <c r="B1024" i="68"/>
  <c r="A1024" i="68"/>
  <c r="B1023" i="68"/>
  <c r="C1023" i="68" s="1"/>
  <c r="A1023" i="68"/>
  <c r="B1022" i="68"/>
  <c r="A1022" i="68"/>
  <c r="B1021" i="68"/>
  <c r="C1021" i="68" s="1"/>
  <c r="A1021" i="68"/>
  <c r="B1020" i="68"/>
  <c r="A1020" i="68"/>
  <c r="B1019" i="68"/>
  <c r="C1019" i="68" s="1"/>
  <c r="A1019" i="68"/>
  <c r="C1018" i="68"/>
  <c r="B1018" i="68"/>
  <c r="A1018" i="68"/>
  <c r="B1017" i="68"/>
  <c r="C1017" i="68" s="1"/>
  <c r="A1017" i="68"/>
  <c r="B1016" i="68"/>
  <c r="A1016" i="68"/>
  <c r="B1015" i="68"/>
  <c r="C1015" i="68" s="1"/>
  <c r="A1015" i="68"/>
  <c r="B1014" i="68"/>
  <c r="A1014" i="68"/>
  <c r="B1013" i="68"/>
  <c r="A1013" i="68"/>
  <c r="B1012" i="68"/>
  <c r="A1012" i="68"/>
  <c r="B1011" i="68"/>
  <c r="C1011" i="68" s="1"/>
  <c r="A1011" i="68"/>
  <c r="C1010" i="68"/>
  <c r="B1010" i="68"/>
  <c r="A1010" i="68"/>
  <c r="B1009" i="68"/>
  <c r="C1009" i="68" s="1"/>
  <c r="A1009" i="68"/>
  <c r="B1008" i="68"/>
  <c r="A1008" i="68"/>
  <c r="B1007" i="68"/>
  <c r="C1007" i="68" s="1"/>
  <c r="A1007" i="68"/>
  <c r="B1006" i="68"/>
  <c r="A1006" i="68"/>
  <c r="B1005" i="68"/>
  <c r="C1005" i="68" s="1"/>
  <c r="A1005" i="68"/>
  <c r="B1004" i="68"/>
  <c r="A1004" i="68"/>
  <c r="B1003" i="68"/>
  <c r="C1003" i="68" s="1"/>
  <c r="A1003" i="68"/>
  <c r="C1002" i="68"/>
  <c r="B1002" i="68"/>
  <c r="A1002" i="68"/>
  <c r="B1001" i="68"/>
  <c r="C1001" i="68" s="1"/>
  <c r="A1001" i="68"/>
  <c r="B1000" i="68"/>
  <c r="A1000" i="68"/>
  <c r="B999" i="68"/>
  <c r="A999" i="68"/>
  <c r="C998" i="68"/>
  <c r="B998" i="68"/>
  <c r="A998" i="68"/>
  <c r="B997" i="68"/>
  <c r="C997" i="68" s="1"/>
  <c r="A997" i="68"/>
  <c r="B996" i="68"/>
  <c r="A996" i="68"/>
  <c r="B995" i="68"/>
  <c r="C995" i="68" s="1"/>
  <c r="A995" i="68"/>
  <c r="C994" i="68"/>
  <c r="B994" i="68"/>
  <c r="A994" i="68"/>
  <c r="B993" i="68"/>
  <c r="C993" i="68" s="1"/>
  <c r="A993" i="68"/>
  <c r="B992" i="68"/>
  <c r="A992" i="68"/>
  <c r="B991" i="68"/>
  <c r="A991" i="68"/>
  <c r="C990" i="68"/>
  <c r="B990" i="68"/>
  <c r="A990" i="68"/>
  <c r="B989" i="68"/>
  <c r="C989" i="68" s="1"/>
  <c r="A989" i="68"/>
  <c r="B988" i="68"/>
  <c r="A988" i="68"/>
  <c r="B987" i="68"/>
  <c r="C987" i="68" s="1"/>
  <c r="A987" i="68"/>
  <c r="C986" i="68"/>
  <c r="B986" i="68"/>
  <c r="A986" i="68"/>
  <c r="B985" i="68"/>
  <c r="C985" i="68" s="1"/>
  <c r="A985" i="68"/>
  <c r="B984" i="68"/>
  <c r="A984" i="68"/>
  <c r="B983" i="68"/>
  <c r="A983" i="68"/>
  <c r="C982" i="68"/>
  <c r="B982" i="68"/>
  <c r="A982" i="68"/>
  <c r="B981" i="68"/>
  <c r="C981" i="68" s="1"/>
  <c r="A981" i="68"/>
  <c r="B980" i="68"/>
  <c r="A980" i="68"/>
  <c r="B979" i="68"/>
  <c r="C979" i="68" s="1"/>
  <c r="A979" i="68"/>
  <c r="C978" i="68"/>
  <c r="B978" i="68"/>
  <c r="A978" i="68"/>
  <c r="B977" i="68"/>
  <c r="C977" i="68" s="1"/>
  <c r="A977" i="68"/>
  <c r="B976" i="68"/>
  <c r="A976" i="68"/>
  <c r="B975" i="68"/>
  <c r="A975" i="68"/>
  <c r="C974" i="68"/>
  <c r="B974" i="68"/>
  <c r="A974" i="68"/>
  <c r="B973" i="68"/>
  <c r="C973" i="68" s="1"/>
  <c r="A973" i="68"/>
  <c r="B972" i="68"/>
  <c r="A972" i="68"/>
  <c r="B971" i="68"/>
  <c r="C971" i="68" s="1"/>
  <c r="A971" i="68"/>
  <c r="C970" i="68"/>
  <c r="B970" i="68"/>
  <c r="A970" i="68"/>
  <c r="B969" i="68"/>
  <c r="C969" i="68" s="1"/>
  <c r="A969" i="68"/>
  <c r="B968" i="68"/>
  <c r="A968" i="68"/>
  <c r="B967" i="68"/>
  <c r="A967" i="68"/>
  <c r="C966" i="68"/>
  <c r="B966" i="68"/>
  <c r="A966" i="68"/>
  <c r="B965" i="68"/>
  <c r="C965" i="68" s="1"/>
  <c r="A965" i="68"/>
  <c r="B964" i="68"/>
  <c r="A964" i="68"/>
  <c r="B963" i="68"/>
  <c r="C963" i="68" s="1"/>
  <c r="A963" i="68"/>
  <c r="C962" i="68"/>
  <c r="B962" i="68"/>
  <c r="A962" i="68"/>
  <c r="B961" i="68"/>
  <c r="C961" i="68" s="1"/>
  <c r="A961" i="68"/>
  <c r="B960" i="68"/>
  <c r="A960" i="68"/>
  <c r="B959" i="68"/>
  <c r="A959" i="68"/>
  <c r="C958" i="68"/>
  <c r="B958" i="68"/>
  <c r="A958" i="68"/>
  <c r="B957" i="68"/>
  <c r="C957" i="68" s="1"/>
  <c r="A957" i="68"/>
  <c r="B956" i="68"/>
  <c r="A956" i="68"/>
  <c r="B955" i="68"/>
  <c r="C955" i="68" s="1"/>
  <c r="A955" i="68"/>
  <c r="C954" i="68"/>
  <c r="B954" i="68"/>
  <c r="A954" i="68"/>
  <c r="B953" i="68"/>
  <c r="C953" i="68" s="1"/>
  <c r="A953" i="68"/>
  <c r="B952" i="68"/>
  <c r="A952" i="68"/>
  <c r="B951" i="68"/>
  <c r="A951" i="68"/>
  <c r="B950" i="68"/>
  <c r="A950" i="68"/>
  <c r="B949" i="68"/>
  <c r="C950" i="68" s="1"/>
  <c r="A949" i="68"/>
  <c r="C948" i="68"/>
  <c r="B948" i="68"/>
  <c r="A948" i="68"/>
  <c r="B947" i="68"/>
  <c r="C947" i="68" s="1"/>
  <c r="A947" i="68"/>
  <c r="B946" i="68"/>
  <c r="A946" i="68"/>
  <c r="C945" i="68"/>
  <c r="B945" i="68"/>
  <c r="C946" i="68" s="1"/>
  <c r="A945" i="68"/>
  <c r="B944" i="68"/>
  <c r="C944" i="68" s="1"/>
  <c r="A944" i="68"/>
  <c r="B943" i="68"/>
  <c r="C943" i="68" s="1"/>
  <c r="A943" i="68"/>
  <c r="C942" i="68"/>
  <c r="B942" i="68"/>
  <c r="A942" i="68"/>
  <c r="B941" i="68"/>
  <c r="C941" i="68" s="1"/>
  <c r="A941" i="68"/>
  <c r="C940" i="68"/>
  <c r="B940" i="68"/>
  <c r="A940" i="68"/>
  <c r="B939" i="68"/>
  <c r="C939" i="68" s="1"/>
  <c r="A939" i="68"/>
  <c r="B938" i="68"/>
  <c r="A938" i="68"/>
  <c r="B937" i="68"/>
  <c r="C938" i="68" s="1"/>
  <c r="A937" i="68"/>
  <c r="B936" i="68"/>
  <c r="C937" i="68" s="1"/>
  <c r="A936" i="68"/>
  <c r="B935" i="68"/>
  <c r="C935" i="68" s="1"/>
  <c r="A935" i="68"/>
  <c r="B934" i="68"/>
  <c r="A934" i="68"/>
  <c r="B933" i="68"/>
  <c r="C934" i="68" s="1"/>
  <c r="A933" i="68"/>
  <c r="C932" i="68"/>
  <c r="B932" i="68"/>
  <c r="A932" i="68"/>
  <c r="B931" i="68"/>
  <c r="C931" i="68" s="1"/>
  <c r="A931" i="68"/>
  <c r="B930" i="68"/>
  <c r="A930" i="68"/>
  <c r="C929" i="68"/>
  <c r="B929" i="68"/>
  <c r="C930" i="68" s="1"/>
  <c r="A929" i="68"/>
  <c r="B928" i="68"/>
  <c r="C928" i="68" s="1"/>
  <c r="A928" i="68"/>
  <c r="B927" i="68"/>
  <c r="C927" i="68" s="1"/>
  <c r="A927" i="68"/>
  <c r="C926" i="68"/>
  <c r="B926" i="68"/>
  <c r="A926" i="68"/>
  <c r="B925" i="68"/>
  <c r="C925" i="68" s="1"/>
  <c r="A925" i="68"/>
  <c r="C924" i="68"/>
  <c r="B924" i="68"/>
  <c r="A924" i="68"/>
  <c r="B923" i="68"/>
  <c r="C923" i="68" s="1"/>
  <c r="A923" i="68"/>
  <c r="B922" i="68"/>
  <c r="A922" i="68"/>
  <c r="B921" i="68"/>
  <c r="C922" i="68" s="1"/>
  <c r="A921" i="68"/>
  <c r="B920" i="68"/>
  <c r="C921" i="68" s="1"/>
  <c r="A920" i="68"/>
  <c r="B919" i="68"/>
  <c r="C919" i="68" s="1"/>
  <c r="A919" i="68"/>
  <c r="B918" i="68"/>
  <c r="A918" i="68"/>
  <c r="B917" i="68"/>
  <c r="C918" i="68" s="1"/>
  <c r="A917" i="68"/>
  <c r="C916" i="68"/>
  <c r="B916" i="68"/>
  <c r="A916" i="68"/>
  <c r="B915" i="68"/>
  <c r="C915" i="68" s="1"/>
  <c r="A915" i="68"/>
  <c r="B914" i="68"/>
  <c r="A914" i="68"/>
  <c r="C913" i="68"/>
  <c r="B913" i="68"/>
  <c r="C914" i="68" s="1"/>
  <c r="A913" i="68"/>
  <c r="B912" i="68"/>
  <c r="C912" i="68" s="1"/>
  <c r="A912" i="68"/>
  <c r="B911" i="68"/>
  <c r="C911" i="68" s="1"/>
  <c r="A911" i="68"/>
  <c r="C910" i="68"/>
  <c r="B910" i="68"/>
  <c r="A910" i="68"/>
  <c r="B909" i="68"/>
  <c r="C909" i="68" s="1"/>
  <c r="A909" i="68"/>
  <c r="C908" i="68"/>
  <c r="B908" i="68"/>
  <c r="A908" i="68"/>
  <c r="B907" i="68"/>
  <c r="C907" i="68" s="1"/>
  <c r="A907" i="68"/>
  <c r="B906" i="68"/>
  <c r="A906" i="68"/>
  <c r="B905" i="68"/>
  <c r="C906" i="68" s="1"/>
  <c r="A905" i="68"/>
  <c r="B904" i="68"/>
  <c r="C905" i="68" s="1"/>
  <c r="A904" i="68"/>
  <c r="B903" i="68"/>
  <c r="C903" i="68" s="1"/>
  <c r="A903" i="68"/>
  <c r="B902" i="68"/>
  <c r="A902" i="68"/>
  <c r="B901" i="68"/>
  <c r="C902" i="68" s="1"/>
  <c r="A901" i="68"/>
  <c r="C900" i="68"/>
  <c r="B900" i="68"/>
  <c r="A900" i="68"/>
  <c r="B899" i="68"/>
  <c r="C899" i="68" s="1"/>
  <c r="A899" i="68"/>
  <c r="B898" i="68"/>
  <c r="A898" i="68"/>
  <c r="C897" i="68"/>
  <c r="B897" i="68"/>
  <c r="C898" i="68" s="1"/>
  <c r="A897" i="68"/>
  <c r="B896" i="68"/>
  <c r="C896" i="68" s="1"/>
  <c r="A896" i="68"/>
  <c r="B895" i="68"/>
  <c r="C895" i="68" s="1"/>
  <c r="A895" i="68"/>
  <c r="C894" i="68"/>
  <c r="B894" i="68"/>
  <c r="A894" i="68"/>
  <c r="B893" i="68"/>
  <c r="C893" i="68" s="1"/>
  <c r="A893" i="68"/>
  <c r="C892" i="68"/>
  <c r="B892" i="68"/>
  <c r="A892" i="68"/>
  <c r="B891" i="68"/>
  <c r="C891" i="68" s="1"/>
  <c r="A891" i="68"/>
  <c r="B890" i="68"/>
  <c r="A890" i="68"/>
  <c r="B889" i="68"/>
  <c r="C890" i="68" s="1"/>
  <c r="A889" i="68"/>
  <c r="B888" i="68"/>
  <c r="C889" i="68" s="1"/>
  <c r="A888" i="68"/>
  <c r="B887" i="68"/>
  <c r="C887" i="68" s="1"/>
  <c r="A887" i="68"/>
  <c r="B886" i="68"/>
  <c r="A886" i="68"/>
  <c r="B885" i="68"/>
  <c r="C886" i="68" s="1"/>
  <c r="A885" i="68"/>
  <c r="C884" i="68"/>
  <c r="B884" i="68"/>
  <c r="A884" i="68"/>
  <c r="B883" i="68"/>
  <c r="C883" i="68" s="1"/>
  <c r="A883" i="68"/>
  <c r="B882" i="68"/>
  <c r="A882" i="68"/>
  <c r="C881" i="68"/>
  <c r="B881" i="68"/>
  <c r="C882" i="68" s="1"/>
  <c r="A881" i="68"/>
  <c r="B880" i="68"/>
  <c r="C880" i="68" s="1"/>
  <c r="A880" i="68"/>
  <c r="B879" i="68"/>
  <c r="C879" i="68" s="1"/>
  <c r="A879" i="68"/>
  <c r="C878" i="68"/>
  <c r="B878" i="68"/>
  <c r="A878" i="68"/>
  <c r="B877" i="68"/>
  <c r="C877" i="68" s="1"/>
  <c r="A877" i="68"/>
  <c r="C876" i="68"/>
  <c r="B876" i="68"/>
  <c r="A876" i="68"/>
  <c r="B875" i="68"/>
  <c r="C875" i="68" s="1"/>
  <c r="A875" i="68"/>
  <c r="B874" i="68"/>
  <c r="A874" i="68"/>
  <c r="B873" i="68"/>
  <c r="C874" i="68" s="1"/>
  <c r="A873" i="68"/>
  <c r="B872" i="68"/>
  <c r="C873" i="68" s="1"/>
  <c r="A872" i="68"/>
  <c r="B871" i="68"/>
  <c r="C871" i="68" s="1"/>
  <c r="A871" i="68"/>
  <c r="B870" i="68"/>
  <c r="A870" i="68"/>
  <c r="B869" i="68"/>
  <c r="C870" i="68" s="1"/>
  <c r="A869" i="68"/>
  <c r="C868" i="68"/>
  <c r="B868" i="68"/>
  <c r="A868" i="68"/>
  <c r="B867" i="68"/>
  <c r="C867" i="68" s="1"/>
  <c r="A867" i="68"/>
  <c r="B866" i="68"/>
  <c r="A866" i="68"/>
  <c r="C865" i="68"/>
  <c r="B865" i="68"/>
  <c r="C866" i="68" s="1"/>
  <c r="A865" i="68"/>
  <c r="B864" i="68"/>
  <c r="C864" i="68" s="1"/>
  <c r="A864" i="68"/>
  <c r="B863" i="68"/>
  <c r="C863" i="68" s="1"/>
  <c r="A863" i="68"/>
  <c r="C862" i="68"/>
  <c r="B862" i="68"/>
  <c r="A862" i="68"/>
  <c r="B861" i="68"/>
  <c r="C861" i="68" s="1"/>
  <c r="A861" i="68"/>
  <c r="C860" i="68"/>
  <c r="B860" i="68"/>
  <c r="A860" i="68"/>
  <c r="B859" i="68"/>
  <c r="C859" i="68" s="1"/>
  <c r="A859" i="68"/>
  <c r="B858" i="68"/>
  <c r="A858" i="68"/>
  <c r="B857" i="68"/>
  <c r="C858" i="68" s="1"/>
  <c r="A857" i="68"/>
  <c r="B856" i="68"/>
  <c r="C857" i="68" s="1"/>
  <c r="A856" i="68"/>
  <c r="B855" i="68"/>
  <c r="C855" i="68" s="1"/>
  <c r="A855" i="68"/>
  <c r="B854" i="68"/>
  <c r="A854" i="68"/>
  <c r="B853" i="68"/>
  <c r="C854" i="68" s="1"/>
  <c r="A853" i="68"/>
  <c r="C852" i="68"/>
  <c r="B852" i="68"/>
  <c r="A852" i="68"/>
  <c r="B851" i="68"/>
  <c r="C851" i="68" s="1"/>
  <c r="A851" i="68"/>
  <c r="B850" i="68"/>
  <c r="A850" i="68"/>
  <c r="C849" i="68"/>
  <c r="B849" i="68"/>
  <c r="C850" i="68" s="1"/>
  <c r="A849" i="68"/>
  <c r="B848" i="68"/>
  <c r="C848" i="68" s="1"/>
  <c r="A848" i="68"/>
  <c r="B847" i="68"/>
  <c r="C847" i="68" s="1"/>
  <c r="A847" i="68"/>
  <c r="C846" i="68"/>
  <c r="B846" i="68"/>
  <c r="A846" i="68"/>
  <c r="B845" i="68"/>
  <c r="C845" i="68" s="1"/>
  <c r="A845" i="68"/>
  <c r="C844" i="68"/>
  <c r="B844" i="68"/>
  <c r="A844" i="68"/>
  <c r="B843" i="68"/>
  <c r="C843" i="68" s="1"/>
  <c r="A843" i="68"/>
  <c r="B842" i="68"/>
  <c r="A842" i="68"/>
  <c r="B841" i="68"/>
  <c r="C842" i="68" s="1"/>
  <c r="A841" i="68"/>
  <c r="B840" i="68"/>
  <c r="C841" i="68" s="1"/>
  <c r="A840" i="68"/>
  <c r="B839" i="68"/>
  <c r="C839" i="68" s="1"/>
  <c r="A839" i="68"/>
  <c r="B838" i="68"/>
  <c r="A838" i="68"/>
  <c r="B837" i="68"/>
  <c r="C838" i="68" s="1"/>
  <c r="A837" i="68"/>
  <c r="C836" i="68"/>
  <c r="B836" i="68"/>
  <c r="A836" i="68"/>
  <c r="B835" i="68"/>
  <c r="C835" i="68" s="1"/>
  <c r="A835" i="68"/>
  <c r="B834" i="68"/>
  <c r="A834" i="68"/>
  <c r="C833" i="68"/>
  <c r="B833" i="68"/>
  <c r="C834" i="68" s="1"/>
  <c r="A833" i="68"/>
  <c r="B832" i="68"/>
  <c r="C832" i="68" s="1"/>
  <c r="A832" i="68"/>
  <c r="B831" i="68"/>
  <c r="C831" i="68" s="1"/>
  <c r="A831" i="68"/>
  <c r="C830" i="68"/>
  <c r="B830" i="68"/>
  <c r="A830" i="68"/>
  <c r="B829" i="68"/>
  <c r="C829" i="68" s="1"/>
  <c r="A829" i="68"/>
  <c r="C828" i="68"/>
  <c r="B828" i="68"/>
  <c r="A828" i="68"/>
  <c r="B827" i="68"/>
  <c r="C827" i="68" s="1"/>
  <c r="A827" i="68"/>
  <c r="B826" i="68"/>
  <c r="A826" i="68"/>
  <c r="B825" i="68"/>
  <c r="C826" i="68" s="1"/>
  <c r="A825" i="68"/>
  <c r="B824" i="68"/>
  <c r="C825" i="68" s="1"/>
  <c r="A824" i="68"/>
  <c r="B823" i="68"/>
  <c r="C823" i="68" s="1"/>
  <c r="A823" i="68"/>
  <c r="B822" i="68"/>
  <c r="A822" i="68"/>
  <c r="B821" i="68"/>
  <c r="C822" i="68" s="1"/>
  <c r="A821" i="68"/>
  <c r="C820" i="68"/>
  <c r="B820" i="68"/>
  <c r="A820" i="68"/>
  <c r="B819" i="68"/>
  <c r="C819" i="68" s="1"/>
  <c r="A819" i="68"/>
  <c r="B818" i="68"/>
  <c r="A818" i="68"/>
  <c r="C817" i="68"/>
  <c r="B817" i="68"/>
  <c r="C818" i="68" s="1"/>
  <c r="A817" i="68"/>
  <c r="B816" i="68"/>
  <c r="C816" i="68" s="1"/>
  <c r="A816" i="68"/>
  <c r="B815" i="68"/>
  <c r="C815" i="68" s="1"/>
  <c r="A815" i="68"/>
  <c r="C814" i="68"/>
  <c r="B814" i="68"/>
  <c r="A814" i="68"/>
  <c r="B813" i="68"/>
  <c r="C813" i="68" s="1"/>
  <c r="A813" i="68"/>
  <c r="C812" i="68"/>
  <c r="B812" i="68"/>
  <c r="A812" i="68"/>
  <c r="B811" i="68"/>
  <c r="C811" i="68" s="1"/>
  <c r="A811" i="68"/>
  <c r="B810" i="68"/>
  <c r="A810" i="68"/>
  <c r="B809" i="68"/>
  <c r="C810" i="68" s="1"/>
  <c r="A809" i="68"/>
  <c r="B808" i="68"/>
  <c r="C809" i="68" s="1"/>
  <c r="A808" i="68"/>
  <c r="B807" i="68"/>
  <c r="C807" i="68" s="1"/>
  <c r="A807" i="68"/>
  <c r="B806" i="68"/>
  <c r="A806" i="68"/>
  <c r="B805" i="68"/>
  <c r="C806" i="68" s="1"/>
  <c r="A805" i="68"/>
  <c r="C804" i="68"/>
  <c r="B804" i="68"/>
  <c r="A804" i="68"/>
  <c r="B803" i="68"/>
  <c r="C803" i="68" s="1"/>
  <c r="A803" i="68"/>
  <c r="B802" i="68"/>
  <c r="A802" i="68"/>
  <c r="C801" i="68"/>
  <c r="B801" i="68"/>
  <c r="C802" i="68" s="1"/>
  <c r="A801" i="68"/>
  <c r="B800" i="68"/>
  <c r="C800" i="68" s="1"/>
  <c r="A800" i="68"/>
  <c r="B799" i="68"/>
  <c r="C799" i="68" s="1"/>
  <c r="A799" i="68"/>
  <c r="C798" i="68"/>
  <c r="B798" i="68"/>
  <c r="A798" i="68"/>
  <c r="B797" i="68"/>
  <c r="C797" i="68" s="1"/>
  <c r="A797" i="68"/>
  <c r="C796" i="68"/>
  <c r="B796" i="68"/>
  <c r="A796" i="68"/>
  <c r="B795" i="68"/>
  <c r="C795" i="68" s="1"/>
  <c r="A795" i="68"/>
  <c r="B794" i="68"/>
  <c r="A794" i="68"/>
  <c r="B793" i="68"/>
  <c r="C794" i="68" s="1"/>
  <c r="A793" i="68"/>
  <c r="B792" i="68"/>
  <c r="C793" i="68" s="1"/>
  <c r="A792" i="68"/>
  <c r="B791" i="68"/>
  <c r="C791" i="68" s="1"/>
  <c r="A791" i="68"/>
  <c r="B790" i="68"/>
  <c r="A790" i="68"/>
  <c r="B789" i="68"/>
  <c r="C790" i="68" s="1"/>
  <c r="A789" i="68"/>
  <c r="C788" i="68"/>
  <c r="B788" i="68"/>
  <c r="A788" i="68"/>
  <c r="B787" i="68"/>
  <c r="C787" i="68" s="1"/>
  <c r="A787" i="68"/>
  <c r="B786" i="68"/>
  <c r="A786" i="68"/>
  <c r="C785" i="68"/>
  <c r="B785" i="68"/>
  <c r="C786" i="68" s="1"/>
  <c r="A785" i="68"/>
  <c r="B784" i="68"/>
  <c r="C784" i="68" s="1"/>
  <c r="A784" i="68"/>
  <c r="B783" i="68"/>
  <c r="C783" i="68" s="1"/>
  <c r="A783" i="68"/>
  <c r="C782" i="68"/>
  <c r="B782" i="68"/>
  <c r="A782" i="68"/>
  <c r="B781" i="68"/>
  <c r="C781" i="68" s="1"/>
  <c r="A781" i="68"/>
  <c r="C780" i="68"/>
  <c r="B780" i="68"/>
  <c r="A780" i="68"/>
  <c r="B779" i="68"/>
  <c r="C779" i="68" s="1"/>
  <c r="A779" i="68"/>
  <c r="B778" i="68"/>
  <c r="A778" i="68"/>
  <c r="B777" i="68"/>
  <c r="C778" i="68" s="1"/>
  <c r="A777" i="68"/>
  <c r="B776" i="68"/>
  <c r="C777" i="68" s="1"/>
  <c r="A776" i="68"/>
  <c r="B775" i="68"/>
  <c r="C775" i="68" s="1"/>
  <c r="A775" i="68"/>
  <c r="B774" i="68"/>
  <c r="A774" i="68"/>
  <c r="B773" i="68"/>
  <c r="C774" i="68" s="1"/>
  <c r="A773" i="68"/>
  <c r="C772" i="68"/>
  <c r="B772" i="68"/>
  <c r="A772" i="68"/>
  <c r="B771" i="68"/>
  <c r="A771" i="68"/>
  <c r="B770" i="68"/>
  <c r="C770" i="68" s="1"/>
  <c r="A770" i="68"/>
  <c r="C769" i="68"/>
  <c r="B769" i="68"/>
  <c r="A769" i="68"/>
  <c r="B768" i="68"/>
  <c r="C768" i="68" s="1"/>
  <c r="A768" i="68"/>
  <c r="B767" i="68"/>
  <c r="A767" i="68"/>
  <c r="B766" i="68"/>
  <c r="C767" i="68" s="1"/>
  <c r="A766" i="68"/>
  <c r="B765" i="68"/>
  <c r="A765" i="68"/>
  <c r="B764" i="68"/>
  <c r="C764" i="68" s="1"/>
  <c r="A764" i="68"/>
  <c r="B763" i="68"/>
  <c r="A763" i="68"/>
  <c r="B762" i="68"/>
  <c r="C763" i="68" s="1"/>
  <c r="A762" i="68"/>
  <c r="C761" i="68"/>
  <c r="B761" i="68"/>
  <c r="A761" i="68"/>
  <c r="B760" i="68"/>
  <c r="C760" i="68" s="1"/>
  <c r="A760" i="68"/>
  <c r="B759" i="68"/>
  <c r="A759" i="68"/>
  <c r="B758" i="68"/>
  <c r="C759" i="68" s="1"/>
  <c r="A758" i="68"/>
  <c r="C757" i="68"/>
  <c r="B757" i="68"/>
  <c r="A757" i="68"/>
  <c r="B756" i="68"/>
  <c r="C756" i="68" s="1"/>
  <c r="A756" i="68"/>
  <c r="B755" i="68"/>
  <c r="A755" i="68"/>
  <c r="B754" i="68"/>
  <c r="C755" i="68" s="1"/>
  <c r="A754" i="68"/>
  <c r="C753" i="68"/>
  <c r="B753" i="68"/>
  <c r="A753" i="68"/>
  <c r="B752" i="68"/>
  <c r="C752" i="68" s="1"/>
  <c r="A752" i="68"/>
  <c r="B751" i="68"/>
  <c r="A751" i="68"/>
  <c r="B750" i="68"/>
  <c r="C751" i="68" s="1"/>
  <c r="A750" i="68"/>
  <c r="B749" i="68"/>
  <c r="A749" i="68"/>
  <c r="B748" i="68"/>
  <c r="C748" i="68" s="1"/>
  <c r="A748" i="68"/>
  <c r="B747" i="68"/>
  <c r="A747" i="68"/>
  <c r="B746" i="68"/>
  <c r="C747" i="68" s="1"/>
  <c r="A746" i="68"/>
  <c r="C745" i="68"/>
  <c r="B745" i="68"/>
  <c r="A745" i="68"/>
  <c r="B744" i="68"/>
  <c r="C744" i="68" s="1"/>
  <c r="A744" i="68"/>
  <c r="B743" i="68"/>
  <c r="A743" i="68"/>
  <c r="B742" i="68"/>
  <c r="C743" i="68" s="1"/>
  <c r="A742" i="68"/>
  <c r="C741" i="68"/>
  <c r="B741" i="68"/>
  <c r="A741" i="68"/>
  <c r="B740" i="68"/>
  <c r="C740" i="68" s="1"/>
  <c r="A740" i="68"/>
  <c r="B739" i="68"/>
  <c r="A739" i="68"/>
  <c r="B738" i="68"/>
  <c r="C739" i="68" s="1"/>
  <c r="A738" i="68"/>
  <c r="C737" i="68"/>
  <c r="B737" i="68"/>
  <c r="A737" i="68"/>
  <c r="B736" i="68"/>
  <c r="C736" i="68" s="1"/>
  <c r="A736" i="68"/>
  <c r="B735" i="68"/>
  <c r="A735" i="68"/>
  <c r="B734" i="68"/>
  <c r="C735" i="68" s="1"/>
  <c r="A734" i="68"/>
  <c r="B733" i="68"/>
  <c r="A733" i="68"/>
  <c r="B732" i="68"/>
  <c r="C732" i="68" s="1"/>
  <c r="A732" i="68"/>
  <c r="B731" i="68"/>
  <c r="A731" i="68"/>
  <c r="B730" i="68"/>
  <c r="C731" i="68" s="1"/>
  <c r="A730" i="68"/>
  <c r="C729" i="68"/>
  <c r="B729" i="68"/>
  <c r="A729" i="68"/>
  <c r="B728" i="68"/>
  <c r="C728" i="68" s="1"/>
  <c r="A728" i="68"/>
  <c r="B727" i="68"/>
  <c r="A727" i="68"/>
  <c r="B726" i="68"/>
  <c r="C727" i="68" s="1"/>
  <c r="A726" i="68"/>
  <c r="C725" i="68"/>
  <c r="B725" i="68"/>
  <c r="A725" i="68"/>
  <c r="B724" i="68"/>
  <c r="C724" i="68" s="1"/>
  <c r="A724" i="68"/>
  <c r="B723" i="68"/>
  <c r="A723" i="68"/>
  <c r="B722" i="68"/>
  <c r="C723" i="68" s="1"/>
  <c r="A722" i="68"/>
  <c r="C721" i="68"/>
  <c r="B721" i="68"/>
  <c r="A721" i="68"/>
  <c r="B720" i="68"/>
  <c r="C720" i="68" s="1"/>
  <c r="A720" i="68"/>
  <c r="B719" i="68"/>
  <c r="A719" i="68"/>
  <c r="B718" i="68"/>
  <c r="C719" i="68" s="1"/>
  <c r="A718" i="68"/>
  <c r="B717" i="68"/>
  <c r="A717" i="68"/>
  <c r="B716" i="68"/>
  <c r="C716" i="68" s="1"/>
  <c r="A716" i="68"/>
  <c r="B715" i="68"/>
  <c r="A715" i="68"/>
  <c r="B714" i="68"/>
  <c r="C715" i="68" s="1"/>
  <c r="A714" i="68"/>
  <c r="C713" i="68"/>
  <c r="B713" i="68"/>
  <c r="A713" i="68"/>
  <c r="B712" i="68"/>
  <c r="C712" i="68" s="1"/>
  <c r="A712" i="68"/>
  <c r="B711" i="68"/>
  <c r="A711" i="68"/>
  <c r="B710" i="68"/>
  <c r="C711" i="68" s="1"/>
  <c r="A710" i="68"/>
  <c r="C709" i="68"/>
  <c r="B709" i="68"/>
  <c r="A709" i="68"/>
  <c r="B708" i="68"/>
  <c r="C708" i="68" s="1"/>
  <c r="A708" i="68"/>
  <c r="B707" i="68"/>
  <c r="A707" i="68"/>
  <c r="B706" i="68"/>
  <c r="C707" i="68" s="1"/>
  <c r="A706" i="68"/>
  <c r="C705" i="68"/>
  <c r="B705" i="68"/>
  <c r="A705" i="68"/>
  <c r="B704" i="68"/>
  <c r="C704" i="68" s="1"/>
  <c r="A704" i="68"/>
  <c r="B703" i="68"/>
  <c r="A703" i="68"/>
  <c r="B702" i="68"/>
  <c r="C703" i="68" s="1"/>
  <c r="A702" i="68"/>
  <c r="B701" i="68"/>
  <c r="A701" i="68"/>
  <c r="B700" i="68"/>
  <c r="C700" i="68" s="1"/>
  <c r="A700" i="68"/>
  <c r="B699" i="68"/>
  <c r="A699" i="68"/>
  <c r="B698" i="68"/>
  <c r="C699" i="68" s="1"/>
  <c r="A698" i="68"/>
  <c r="C697" i="68"/>
  <c r="B697" i="68"/>
  <c r="A697" i="68"/>
  <c r="B696" i="68"/>
  <c r="C696" i="68" s="1"/>
  <c r="A696" i="68"/>
  <c r="B695" i="68"/>
  <c r="A695" i="68"/>
  <c r="B694" i="68"/>
  <c r="C695" i="68" s="1"/>
  <c r="A694" i="68"/>
  <c r="C693" i="68"/>
  <c r="B693" i="68"/>
  <c r="A693" i="68"/>
  <c r="B692" i="68"/>
  <c r="C692" i="68" s="1"/>
  <c r="A692" i="68"/>
  <c r="B691" i="68"/>
  <c r="A691" i="68"/>
  <c r="B690" i="68"/>
  <c r="C691" i="68" s="1"/>
  <c r="A690" i="68"/>
  <c r="C689" i="68"/>
  <c r="B689" i="68"/>
  <c r="A689" i="68"/>
  <c r="B688" i="68"/>
  <c r="C688" i="68" s="1"/>
  <c r="A688" i="68"/>
  <c r="B687" i="68"/>
  <c r="A687" i="68"/>
  <c r="B686" i="68"/>
  <c r="C687" i="68" s="1"/>
  <c r="A686" i="68"/>
  <c r="B685" i="68"/>
  <c r="A685" i="68"/>
  <c r="B684" i="68"/>
  <c r="C684" i="68" s="1"/>
  <c r="A684" i="68"/>
  <c r="B683" i="68"/>
  <c r="A683" i="68"/>
  <c r="B682" i="68"/>
  <c r="C683" i="68" s="1"/>
  <c r="A682" i="68"/>
  <c r="C681" i="68"/>
  <c r="B681" i="68"/>
  <c r="A681" i="68"/>
  <c r="B680" i="68"/>
  <c r="C680" i="68" s="1"/>
  <c r="A680" i="68"/>
  <c r="B679" i="68"/>
  <c r="A679" i="68"/>
  <c r="B678" i="68"/>
  <c r="C679" i="68" s="1"/>
  <c r="A678" i="68"/>
  <c r="C677" i="68"/>
  <c r="B677" i="68"/>
  <c r="A677" i="68"/>
  <c r="B676" i="68"/>
  <c r="C676" i="68" s="1"/>
  <c r="A676" i="68"/>
  <c r="B675" i="68"/>
  <c r="A675" i="68"/>
  <c r="B674" i="68"/>
  <c r="C675" i="68" s="1"/>
  <c r="A674" i="68"/>
  <c r="C673" i="68"/>
  <c r="B673" i="68"/>
  <c r="A673" i="68"/>
  <c r="B672" i="68"/>
  <c r="C672" i="68" s="1"/>
  <c r="A672" i="68"/>
  <c r="B671" i="68"/>
  <c r="A671" i="68"/>
  <c r="B670" i="68"/>
  <c r="C671" i="68" s="1"/>
  <c r="A670" i="68"/>
  <c r="B669" i="68"/>
  <c r="A669" i="68"/>
  <c r="B668" i="68"/>
  <c r="C668" i="68" s="1"/>
  <c r="A668" i="68"/>
  <c r="B667" i="68"/>
  <c r="A667" i="68"/>
  <c r="B666" i="68"/>
  <c r="C667" i="68" s="1"/>
  <c r="A666" i="68"/>
  <c r="C665" i="68"/>
  <c r="B665" i="68"/>
  <c r="A665" i="68"/>
  <c r="B664" i="68"/>
  <c r="C664" i="68" s="1"/>
  <c r="A664" i="68"/>
  <c r="B663" i="68"/>
  <c r="A663" i="68"/>
  <c r="B662" i="68"/>
  <c r="C663" i="68" s="1"/>
  <c r="A662" i="68"/>
  <c r="C661" i="68"/>
  <c r="B661" i="68"/>
  <c r="A661" i="68"/>
  <c r="B660" i="68"/>
  <c r="C660" i="68" s="1"/>
  <c r="A660" i="68"/>
  <c r="B659" i="68"/>
  <c r="A659" i="68"/>
  <c r="B658" i="68"/>
  <c r="C659" i="68" s="1"/>
  <c r="A658" i="68"/>
  <c r="C657" i="68"/>
  <c r="B657" i="68"/>
  <c r="A657" i="68"/>
  <c r="B656" i="68"/>
  <c r="C656" i="68" s="1"/>
  <c r="A656" i="68"/>
  <c r="B655" i="68"/>
  <c r="A655" i="68"/>
  <c r="B654" i="68"/>
  <c r="C655" i="68" s="1"/>
  <c r="A654" i="68"/>
  <c r="B653" i="68"/>
  <c r="A653" i="68"/>
  <c r="B652" i="68"/>
  <c r="C652" i="68" s="1"/>
  <c r="A652" i="68"/>
  <c r="B651" i="68"/>
  <c r="A651" i="68"/>
  <c r="B650" i="68"/>
  <c r="C651" i="68" s="1"/>
  <c r="A650" i="68"/>
  <c r="C649" i="68"/>
  <c r="B649" i="68"/>
  <c r="A649" i="68"/>
  <c r="B648" i="68"/>
  <c r="C648" i="68" s="1"/>
  <c r="A648" i="68"/>
  <c r="B647" i="68"/>
  <c r="A647" i="68"/>
  <c r="B646" i="68"/>
  <c r="C647" i="68" s="1"/>
  <c r="A646" i="68"/>
  <c r="C645" i="68"/>
  <c r="B645" i="68"/>
  <c r="A645" i="68"/>
  <c r="B644" i="68"/>
  <c r="C644" i="68" s="1"/>
  <c r="A644" i="68"/>
  <c r="B643" i="68"/>
  <c r="A643" i="68"/>
  <c r="B642" i="68"/>
  <c r="C643" i="68" s="1"/>
  <c r="A642" i="68"/>
  <c r="C641" i="68"/>
  <c r="B641" i="68"/>
  <c r="A641" i="68"/>
  <c r="B640" i="68"/>
  <c r="C640" i="68" s="1"/>
  <c r="A640" i="68"/>
  <c r="B639" i="68"/>
  <c r="A639" i="68"/>
  <c r="B638" i="68"/>
  <c r="C639" i="68" s="1"/>
  <c r="A638" i="68"/>
  <c r="B637" i="68"/>
  <c r="A637" i="68"/>
  <c r="B636" i="68"/>
  <c r="C636" i="68" s="1"/>
  <c r="A636" i="68"/>
  <c r="B635" i="68"/>
  <c r="A635" i="68"/>
  <c r="B634" i="68"/>
  <c r="C635" i="68" s="1"/>
  <c r="A634" i="68"/>
  <c r="C633" i="68"/>
  <c r="B633" i="68"/>
  <c r="A633" i="68"/>
  <c r="B632" i="68"/>
  <c r="C632" i="68" s="1"/>
  <c r="A632" i="68"/>
  <c r="B631" i="68"/>
  <c r="A631" i="68"/>
  <c r="B630" i="68"/>
  <c r="C631" i="68" s="1"/>
  <c r="A630" i="68"/>
  <c r="C629" i="68"/>
  <c r="B629" i="68"/>
  <c r="A629" i="68"/>
  <c r="B628" i="68"/>
  <c r="C628" i="68" s="1"/>
  <c r="A628" i="68"/>
  <c r="B627" i="68"/>
  <c r="A627" i="68"/>
  <c r="B626" i="68"/>
  <c r="C627" i="68" s="1"/>
  <c r="A626" i="68"/>
  <c r="C625" i="68"/>
  <c r="B625" i="68"/>
  <c r="A625" i="68"/>
  <c r="B624" i="68"/>
  <c r="C624" i="68" s="1"/>
  <c r="A624" i="68"/>
  <c r="B623" i="68"/>
  <c r="A623" i="68"/>
  <c r="B622" i="68"/>
  <c r="C623" i="68" s="1"/>
  <c r="A622" i="68"/>
  <c r="B621" i="68"/>
  <c r="A621" i="68"/>
  <c r="B620" i="68"/>
  <c r="C620" i="68" s="1"/>
  <c r="A620" i="68"/>
  <c r="B619" i="68"/>
  <c r="A619" i="68"/>
  <c r="B618" i="68"/>
  <c r="C619" i="68" s="1"/>
  <c r="A618" i="68"/>
  <c r="C617" i="68"/>
  <c r="B617" i="68"/>
  <c r="A617" i="68"/>
  <c r="B616" i="68"/>
  <c r="C616" i="68" s="1"/>
  <c r="A616" i="68"/>
  <c r="B615" i="68"/>
  <c r="A615" i="68"/>
  <c r="B614" i="68"/>
  <c r="C615" i="68" s="1"/>
  <c r="A614" i="68"/>
  <c r="C613" i="68"/>
  <c r="B613" i="68"/>
  <c r="A613" i="68"/>
  <c r="B612" i="68"/>
  <c r="C612" i="68" s="1"/>
  <c r="A612" i="68"/>
  <c r="B611" i="68"/>
  <c r="A611" i="68"/>
  <c r="B610" i="68"/>
  <c r="C611" i="68" s="1"/>
  <c r="A610" i="68"/>
  <c r="C609" i="68"/>
  <c r="B609" i="68"/>
  <c r="A609" i="68"/>
  <c r="B608" i="68"/>
  <c r="C608" i="68" s="1"/>
  <c r="A608" i="68"/>
  <c r="B607" i="68"/>
  <c r="A607" i="68"/>
  <c r="B606" i="68"/>
  <c r="C607" i="68" s="1"/>
  <c r="A606" i="68"/>
  <c r="B605" i="68"/>
  <c r="A605" i="68"/>
  <c r="B604" i="68"/>
  <c r="C604" i="68" s="1"/>
  <c r="A604" i="68"/>
  <c r="B603" i="68"/>
  <c r="A603" i="68"/>
  <c r="B602" i="68"/>
  <c r="C603" i="68" s="1"/>
  <c r="A602" i="68"/>
  <c r="C601" i="68"/>
  <c r="B601" i="68"/>
  <c r="A601" i="68"/>
  <c r="B600" i="68"/>
  <c r="C600" i="68" s="1"/>
  <c r="A600" i="68"/>
  <c r="B599" i="68"/>
  <c r="A599" i="68"/>
  <c r="B598" i="68"/>
  <c r="C599" i="68" s="1"/>
  <c r="A598" i="68"/>
  <c r="C597" i="68"/>
  <c r="B597" i="68"/>
  <c r="A597" i="68"/>
  <c r="B596" i="68"/>
  <c r="C596" i="68" s="1"/>
  <c r="A596" i="68"/>
  <c r="B595" i="68"/>
  <c r="A595" i="68"/>
  <c r="B594" i="68"/>
  <c r="C595" i="68" s="1"/>
  <c r="A594" i="68"/>
  <c r="C593" i="68"/>
  <c r="B593" i="68"/>
  <c r="A593" i="68"/>
  <c r="B592" i="68"/>
  <c r="C592" i="68" s="1"/>
  <c r="A592" i="68"/>
  <c r="B591" i="68"/>
  <c r="A591" i="68"/>
  <c r="B590" i="68"/>
  <c r="C591" i="68" s="1"/>
  <c r="A590" i="68"/>
  <c r="B589" i="68"/>
  <c r="A589" i="68"/>
  <c r="B588" i="68"/>
  <c r="C588" i="68" s="1"/>
  <c r="A588" i="68"/>
  <c r="B587" i="68"/>
  <c r="A587" i="68"/>
  <c r="B586" i="68"/>
  <c r="C587" i="68" s="1"/>
  <c r="A586" i="68"/>
  <c r="C585" i="68"/>
  <c r="B585" i="68"/>
  <c r="A585" i="68"/>
  <c r="B584" i="68"/>
  <c r="C584" i="68" s="1"/>
  <c r="A584" i="68"/>
  <c r="B583" i="68"/>
  <c r="A583" i="68"/>
  <c r="B582" i="68"/>
  <c r="C583" i="68" s="1"/>
  <c r="A582" i="68"/>
  <c r="C581" i="68"/>
  <c r="B581" i="68"/>
  <c r="A581" i="68"/>
  <c r="B580" i="68"/>
  <c r="C580" i="68" s="1"/>
  <c r="A580" i="68"/>
  <c r="B579" i="68"/>
  <c r="A579" i="68"/>
  <c r="B578" i="68"/>
  <c r="C579" i="68" s="1"/>
  <c r="A578" i="68"/>
  <c r="C577" i="68"/>
  <c r="B577" i="68"/>
  <c r="A577" i="68"/>
  <c r="B576" i="68"/>
  <c r="C576" i="68" s="1"/>
  <c r="A576" i="68"/>
  <c r="B575" i="68"/>
  <c r="A575" i="68"/>
  <c r="B574" i="68"/>
  <c r="A574" i="68"/>
  <c r="B573" i="68"/>
  <c r="A573" i="68"/>
  <c r="B572" i="68"/>
  <c r="C572" i="68" s="1"/>
  <c r="A572" i="68"/>
  <c r="C571" i="68"/>
  <c r="B571" i="68"/>
  <c r="A571" i="68"/>
  <c r="B570" i="68"/>
  <c r="C570" i="68" s="1"/>
  <c r="A570" i="68"/>
  <c r="C569" i="68"/>
  <c r="B569" i="68"/>
  <c r="A569" i="68"/>
  <c r="B568" i="68"/>
  <c r="C568" i="68" s="1"/>
  <c r="A568" i="68"/>
  <c r="C567" i="68"/>
  <c r="B567" i="68"/>
  <c r="A567" i="68"/>
  <c r="B566" i="68"/>
  <c r="C566" i="68" s="1"/>
  <c r="A566" i="68"/>
  <c r="B565" i="68"/>
  <c r="A565" i="68"/>
  <c r="B564" i="68"/>
  <c r="C564" i="68" s="1"/>
  <c r="A564" i="68"/>
  <c r="C563" i="68"/>
  <c r="B563" i="68"/>
  <c r="A563" i="68"/>
  <c r="B562" i="68"/>
  <c r="C562" i="68" s="1"/>
  <c r="A562" i="68"/>
  <c r="C561" i="68"/>
  <c r="B561" i="68"/>
  <c r="A561" i="68"/>
  <c r="B560" i="68"/>
  <c r="C560" i="68" s="1"/>
  <c r="A560" i="68"/>
  <c r="C559" i="68"/>
  <c r="B559" i="68"/>
  <c r="A559" i="68"/>
  <c r="B558" i="68"/>
  <c r="C558" i="68" s="1"/>
  <c r="A558" i="68"/>
  <c r="B557" i="68"/>
  <c r="A557" i="68"/>
  <c r="B556" i="68"/>
  <c r="C556" i="68" s="1"/>
  <c r="A556" i="68"/>
  <c r="C555" i="68"/>
  <c r="B555" i="68"/>
  <c r="A555" i="68"/>
  <c r="B554" i="68"/>
  <c r="C554" i="68" s="1"/>
  <c r="A554" i="68"/>
  <c r="C553" i="68"/>
  <c r="B553" i="68"/>
  <c r="A553" i="68"/>
  <c r="B552" i="68"/>
  <c r="C552" i="68" s="1"/>
  <c r="A552" i="68"/>
  <c r="C551" i="68"/>
  <c r="B551" i="68"/>
  <c r="A551" i="68"/>
  <c r="B550" i="68"/>
  <c r="C550" i="68" s="1"/>
  <c r="A550" i="68"/>
  <c r="B549" i="68"/>
  <c r="A549" i="68"/>
  <c r="B548" i="68"/>
  <c r="C548" i="68" s="1"/>
  <c r="A548" i="68"/>
  <c r="C547" i="68"/>
  <c r="B547" i="68"/>
  <c r="A547" i="68"/>
  <c r="B546" i="68"/>
  <c r="C546" i="68" s="1"/>
  <c r="A546" i="68"/>
  <c r="C545" i="68"/>
  <c r="B545" i="68"/>
  <c r="A545" i="68"/>
  <c r="B544" i="68"/>
  <c r="C544" i="68" s="1"/>
  <c r="A544" i="68"/>
  <c r="C543" i="68"/>
  <c r="B543" i="68"/>
  <c r="A543" i="68"/>
  <c r="B542" i="68"/>
  <c r="C542" i="68" s="1"/>
  <c r="A542" i="68"/>
  <c r="B541" i="68"/>
  <c r="C541" i="68" s="1"/>
  <c r="A541" i="68"/>
  <c r="B540" i="68"/>
  <c r="C540" i="68" s="1"/>
  <c r="A540" i="68"/>
  <c r="B539" i="68"/>
  <c r="A539" i="68"/>
  <c r="B538" i="68"/>
  <c r="C538" i="68" s="1"/>
  <c r="A538" i="68"/>
  <c r="C537" i="68"/>
  <c r="B537" i="68"/>
  <c r="A537" i="68"/>
  <c r="B536" i="68"/>
  <c r="C536" i="68" s="1"/>
  <c r="A536" i="68"/>
  <c r="B535" i="68"/>
  <c r="A535" i="68"/>
  <c r="B534" i="68"/>
  <c r="C535" i="68" s="1"/>
  <c r="A534" i="68"/>
  <c r="B533" i="68"/>
  <c r="C533" i="68" s="1"/>
  <c r="A533" i="68"/>
  <c r="B532" i="68"/>
  <c r="C532" i="68" s="1"/>
  <c r="A532" i="68"/>
  <c r="B531" i="68"/>
  <c r="A531" i="68"/>
  <c r="B530" i="68"/>
  <c r="C530" i="68" s="1"/>
  <c r="A530" i="68"/>
  <c r="B529" i="68"/>
  <c r="C529" i="68" s="1"/>
  <c r="A529" i="68"/>
  <c r="B528" i="68"/>
  <c r="C528" i="68" s="1"/>
  <c r="A528" i="68"/>
  <c r="B527" i="68"/>
  <c r="A527" i="68"/>
  <c r="B526" i="68"/>
  <c r="C527" i="68" s="1"/>
  <c r="A526" i="68"/>
  <c r="B525" i="68"/>
  <c r="C525" i="68" s="1"/>
  <c r="A525" i="68"/>
  <c r="B524" i="68"/>
  <c r="C524" i="68" s="1"/>
  <c r="A524" i="68"/>
  <c r="B523" i="68"/>
  <c r="A523" i="68"/>
  <c r="B522" i="68"/>
  <c r="C522" i="68" s="1"/>
  <c r="A522" i="68"/>
  <c r="C521" i="68"/>
  <c r="B521" i="68"/>
  <c r="A521" i="68"/>
  <c r="B520" i="68"/>
  <c r="C520" i="68" s="1"/>
  <c r="A520" i="68"/>
  <c r="B519" i="68"/>
  <c r="A519" i="68"/>
  <c r="B518" i="68"/>
  <c r="C519" i="68" s="1"/>
  <c r="A518" i="68"/>
  <c r="B517" i="68"/>
  <c r="C517" i="68" s="1"/>
  <c r="A517" i="68"/>
  <c r="B516" i="68"/>
  <c r="C516" i="68" s="1"/>
  <c r="A516" i="68"/>
  <c r="B515" i="68"/>
  <c r="A515" i="68"/>
  <c r="B514" i="68"/>
  <c r="C514" i="68" s="1"/>
  <c r="A514" i="68"/>
  <c r="B513" i="68"/>
  <c r="C513" i="68" s="1"/>
  <c r="A513" i="68"/>
  <c r="B512" i="68"/>
  <c r="C512" i="68" s="1"/>
  <c r="A512" i="68"/>
  <c r="B511" i="68"/>
  <c r="A511" i="68"/>
  <c r="B510" i="68"/>
  <c r="C511" i="68" s="1"/>
  <c r="A510" i="68"/>
  <c r="B509" i="68"/>
  <c r="C509" i="68" s="1"/>
  <c r="A509" i="68"/>
  <c r="B508" i="68"/>
  <c r="C508" i="68" s="1"/>
  <c r="A508" i="68"/>
  <c r="B507" i="68"/>
  <c r="A507" i="68"/>
  <c r="B506" i="68"/>
  <c r="C506" i="68" s="1"/>
  <c r="A506" i="68"/>
  <c r="C505" i="68"/>
  <c r="B505" i="68"/>
  <c r="A505" i="68"/>
  <c r="B504" i="68"/>
  <c r="C504" i="68" s="1"/>
  <c r="A504" i="68"/>
  <c r="B503" i="68"/>
  <c r="A503" i="68"/>
  <c r="B502" i="68"/>
  <c r="C503" i="68" s="1"/>
  <c r="A502" i="68"/>
  <c r="B501" i="68"/>
  <c r="C501" i="68" s="1"/>
  <c r="A501" i="68"/>
  <c r="B500" i="68"/>
  <c r="C500" i="68" s="1"/>
  <c r="A500" i="68"/>
  <c r="B499" i="68"/>
  <c r="A499" i="68"/>
  <c r="B498" i="68"/>
  <c r="C498" i="68" s="1"/>
  <c r="A498" i="68"/>
  <c r="B497" i="68"/>
  <c r="C497" i="68" s="1"/>
  <c r="A497" i="68"/>
  <c r="B496" i="68"/>
  <c r="C496" i="68" s="1"/>
  <c r="A496" i="68"/>
  <c r="B495" i="68"/>
  <c r="A495" i="68"/>
  <c r="B494" i="68"/>
  <c r="C495" i="68" s="1"/>
  <c r="A494" i="68"/>
  <c r="B493" i="68"/>
  <c r="C493" i="68" s="1"/>
  <c r="A493" i="68"/>
  <c r="B492" i="68"/>
  <c r="C492" i="68" s="1"/>
  <c r="A492" i="68"/>
  <c r="B491" i="68"/>
  <c r="A491" i="68"/>
  <c r="B490" i="68"/>
  <c r="C490" i="68" s="1"/>
  <c r="A490" i="68"/>
  <c r="C489" i="68"/>
  <c r="B489" i="68"/>
  <c r="A489" i="68"/>
  <c r="B488" i="68"/>
  <c r="C488" i="68" s="1"/>
  <c r="A488" i="68"/>
  <c r="B487" i="68"/>
  <c r="A487" i="68"/>
  <c r="B486" i="68"/>
  <c r="C487" i="68" s="1"/>
  <c r="A486" i="68"/>
  <c r="B485" i="68"/>
  <c r="C485" i="68" s="1"/>
  <c r="A485" i="68"/>
  <c r="B484" i="68"/>
  <c r="C484" i="68" s="1"/>
  <c r="A484" i="68"/>
  <c r="B483" i="68"/>
  <c r="A483" i="68"/>
  <c r="B482" i="68"/>
  <c r="C482" i="68" s="1"/>
  <c r="A482" i="68"/>
  <c r="B481" i="68"/>
  <c r="C481" i="68" s="1"/>
  <c r="A481" i="68"/>
  <c r="B480" i="68"/>
  <c r="C480" i="68" s="1"/>
  <c r="A480" i="68"/>
  <c r="B479" i="68"/>
  <c r="A479" i="68"/>
  <c r="B478" i="68"/>
  <c r="C479" i="68" s="1"/>
  <c r="A478" i="68"/>
  <c r="B477" i="68"/>
  <c r="C477" i="68" s="1"/>
  <c r="A477" i="68"/>
  <c r="B476" i="68"/>
  <c r="C476" i="68" s="1"/>
  <c r="A476" i="68"/>
  <c r="B475" i="68"/>
  <c r="A475" i="68"/>
  <c r="B474" i="68"/>
  <c r="C474" i="68" s="1"/>
  <c r="A474" i="68"/>
  <c r="C473" i="68"/>
  <c r="B473" i="68"/>
  <c r="A473" i="68"/>
  <c r="B472" i="68"/>
  <c r="C472" i="68" s="1"/>
  <c r="A472" i="68"/>
  <c r="B471" i="68"/>
  <c r="A471" i="68"/>
  <c r="B470" i="68"/>
  <c r="C471" i="68" s="1"/>
  <c r="A470" i="68"/>
  <c r="B469" i="68"/>
  <c r="C469" i="68" s="1"/>
  <c r="A469" i="68"/>
  <c r="B468" i="68"/>
  <c r="C468" i="68" s="1"/>
  <c r="A468" i="68"/>
  <c r="B467" i="68"/>
  <c r="A467" i="68"/>
  <c r="B466" i="68"/>
  <c r="C466" i="68" s="1"/>
  <c r="A466" i="68"/>
  <c r="B465" i="68"/>
  <c r="C465" i="68" s="1"/>
  <c r="A465" i="68"/>
  <c r="B464" i="68"/>
  <c r="C464" i="68" s="1"/>
  <c r="A464" i="68"/>
  <c r="B463" i="68"/>
  <c r="A463" i="68"/>
  <c r="B462" i="68"/>
  <c r="C463" i="68" s="1"/>
  <c r="A462" i="68"/>
  <c r="B461" i="68"/>
  <c r="C461" i="68" s="1"/>
  <c r="A461" i="68"/>
  <c r="B460" i="68"/>
  <c r="C460" i="68" s="1"/>
  <c r="A460" i="68"/>
  <c r="B459" i="68"/>
  <c r="A459" i="68"/>
  <c r="B458" i="68"/>
  <c r="C458" i="68" s="1"/>
  <c r="A458" i="68"/>
  <c r="C457" i="68"/>
  <c r="B457" i="68"/>
  <c r="A457" i="68"/>
  <c r="B456" i="68"/>
  <c r="C456" i="68" s="1"/>
  <c r="A456" i="68"/>
  <c r="B455" i="68"/>
  <c r="A455" i="68"/>
  <c r="B454" i="68"/>
  <c r="C455" i="68" s="1"/>
  <c r="A454" i="68"/>
  <c r="B453" i="68"/>
  <c r="C453" i="68" s="1"/>
  <c r="A453" i="68"/>
  <c r="B452" i="68"/>
  <c r="C452" i="68" s="1"/>
  <c r="A452" i="68"/>
  <c r="B451" i="68"/>
  <c r="A451" i="68"/>
  <c r="B450" i="68"/>
  <c r="C450" i="68" s="1"/>
  <c r="A450" i="68"/>
  <c r="B449" i="68"/>
  <c r="C449" i="68" s="1"/>
  <c r="A449" i="68"/>
  <c r="B448" i="68"/>
  <c r="C448" i="68" s="1"/>
  <c r="A448" i="68"/>
  <c r="B447" i="68"/>
  <c r="A447" i="68"/>
  <c r="B446" i="68"/>
  <c r="C447" i="68" s="1"/>
  <c r="A446" i="68"/>
  <c r="B445" i="68"/>
  <c r="C445" i="68" s="1"/>
  <c r="A445" i="68"/>
  <c r="B444" i="68"/>
  <c r="C444" i="68" s="1"/>
  <c r="A444" i="68"/>
  <c r="B443" i="68"/>
  <c r="A443" i="68"/>
  <c r="B442" i="68"/>
  <c r="C442" i="68" s="1"/>
  <c r="A442" i="68"/>
  <c r="C441" i="68"/>
  <c r="B441" i="68"/>
  <c r="A441" i="68"/>
  <c r="B440" i="68"/>
  <c r="C440" i="68" s="1"/>
  <c r="A440" i="68"/>
  <c r="B439" i="68"/>
  <c r="A439" i="68"/>
  <c r="B438" i="68"/>
  <c r="C439" i="68" s="1"/>
  <c r="A438" i="68"/>
  <c r="B437" i="68"/>
  <c r="C437" i="68" s="1"/>
  <c r="A437" i="68"/>
  <c r="B436" i="68"/>
  <c r="C436" i="68" s="1"/>
  <c r="A436" i="68"/>
  <c r="B435" i="68"/>
  <c r="A435" i="68"/>
  <c r="B434" i="68"/>
  <c r="C434" i="68" s="1"/>
  <c r="A434" i="68"/>
  <c r="B433" i="68"/>
  <c r="C433" i="68" s="1"/>
  <c r="A433" i="68"/>
  <c r="B432" i="68"/>
  <c r="C432" i="68" s="1"/>
  <c r="A432" i="68"/>
  <c r="B431" i="68"/>
  <c r="A431" i="68"/>
  <c r="B430" i="68"/>
  <c r="C431" i="68" s="1"/>
  <c r="A430" i="68"/>
  <c r="B429" i="68"/>
  <c r="C429" i="68" s="1"/>
  <c r="A429" i="68"/>
  <c r="B428" i="68"/>
  <c r="C428" i="68" s="1"/>
  <c r="A428" i="68"/>
  <c r="B427" i="68"/>
  <c r="A427" i="68"/>
  <c r="B426" i="68"/>
  <c r="C426" i="68" s="1"/>
  <c r="A426" i="68"/>
  <c r="C425" i="68"/>
  <c r="B425" i="68"/>
  <c r="A425" i="68"/>
  <c r="B424" i="68"/>
  <c r="C424" i="68" s="1"/>
  <c r="A424" i="68"/>
  <c r="B423" i="68"/>
  <c r="A423" i="68"/>
  <c r="B422" i="68"/>
  <c r="C423" i="68" s="1"/>
  <c r="A422" i="68"/>
  <c r="B421" i="68"/>
  <c r="C421" i="68" s="1"/>
  <c r="A421" i="68"/>
  <c r="B420" i="68"/>
  <c r="C420" i="68" s="1"/>
  <c r="A420" i="68"/>
  <c r="B419" i="68"/>
  <c r="A419" i="68"/>
  <c r="B418" i="68"/>
  <c r="C418" i="68" s="1"/>
  <c r="A418" i="68"/>
  <c r="B417" i="68"/>
  <c r="C417" i="68" s="1"/>
  <c r="A417" i="68"/>
  <c r="B416" i="68"/>
  <c r="C416" i="68" s="1"/>
  <c r="A416" i="68"/>
  <c r="B415" i="68"/>
  <c r="A415" i="68"/>
  <c r="B414" i="68"/>
  <c r="C415" i="68" s="1"/>
  <c r="A414" i="68"/>
  <c r="B413" i="68"/>
  <c r="C413" i="68" s="1"/>
  <c r="A413" i="68"/>
  <c r="B412" i="68"/>
  <c r="C412" i="68" s="1"/>
  <c r="A412" i="68"/>
  <c r="B411" i="68"/>
  <c r="A411" i="68"/>
  <c r="B410" i="68"/>
  <c r="C410" i="68" s="1"/>
  <c r="A410" i="68"/>
  <c r="C409" i="68"/>
  <c r="B409" i="68"/>
  <c r="A409" i="68"/>
  <c r="B408" i="68"/>
  <c r="C408" i="68" s="1"/>
  <c r="A408" i="68"/>
  <c r="B407" i="68"/>
  <c r="A407" i="68"/>
  <c r="B406" i="68"/>
  <c r="C407" i="68" s="1"/>
  <c r="A406" i="68"/>
  <c r="B405" i="68"/>
  <c r="C405" i="68" s="1"/>
  <c r="A405" i="68"/>
  <c r="B404" i="68"/>
  <c r="C404" i="68" s="1"/>
  <c r="A404" i="68"/>
  <c r="B403" i="68"/>
  <c r="A403" i="68"/>
  <c r="B402" i="68"/>
  <c r="C402" i="68" s="1"/>
  <c r="A402" i="68"/>
  <c r="B401" i="68"/>
  <c r="C401" i="68" s="1"/>
  <c r="A401" i="68"/>
  <c r="B400" i="68"/>
  <c r="C400" i="68" s="1"/>
  <c r="A400" i="68"/>
  <c r="B399" i="68"/>
  <c r="A399" i="68"/>
  <c r="B398" i="68"/>
  <c r="C399" i="68" s="1"/>
  <c r="A398" i="68"/>
  <c r="B397" i="68"/>
  <c r="C397" i="68" s="1"/>
  <c r="A397" i="68"/>
  <c r="B396" i="68"/>
  <c r="C396" i="68" s="1"/>
  <c r="A396" i="68"/>
  <c r="B395" i="68"/>
  <c r="A395" i="68"/>
  <c r="B394" i="68"/>
  <c r="C394" i="68" s="1"/>
  <c r="A394" i="68"/>
  <c r="C393" i="68"/>
  <c r="B393" i="68"/>
  <c r="A393" i="68"/>
  <c r="B392" i="68"/>
  <c r="C392" i="68" s="1"/>
  <c r="A392" i="68"/>
  <c r="B391" i="68"/>
  <c r="A391" i="68"/>
  <c r="B390" i="68"/>
  <c r="C391" i="68" s="1"/>
  <c r="A390" i="68"/>
  <c r="B389" i="68"/>
  <c r="C389" i="68" s="1"/>
  <c r="A389" i="68"/>
  <c r="B388" i="68"/>
  <c r="C388" i="68" s="1"/>
  <c r="A388" i="68"/>
  <c r="B387" i="68"/>
  <c r="A387" i="68"/>
  <c r="B386" i="68"/>
  <c r="C386" i="68" s="1"/>
  <c r="A386" i="68"/>
  <c r="B385" i="68"/>
  <c r="C385" i="68" s="1"/>
  <c r="A385" i="68"/>
  <c r="B384" i="68"/>
  <c r="C384" i="68" s="1"/>
  <c r="A384" i="68"/>
  <c r="B383" i="68"/>
  <c r="A383" i="68"/>
  <c r="B382" i="68"/>
  <c r="C383" i="68" s="1"/>
  <c r="A382" i="68"/>
  <c r="B381" i="68"/>
  <c r="C381" i="68" s="1"/>
  <c r="A381" i="68"/>
  <c r="B380" i="68"/>
  <c r="C380" i="68" s="1"/>
  <c r="A380" i="68"/>
  <c r="B379" i="68"/>
  <c r="A379" i="68"/>
  <c r="B378" i="68"/>
  <c r="C378" i="68" s="1"/>
  <c r="A378" i="68"/>
  <c r="C377" i="68"/>
  <c r="B377" i="68"/>
  <c r="A377" i="68"/>
  <c r="B376" i="68"/>
  <c r="C376" i="68" s="1"/>
  <c r="A376" i="68"/>
  <c r="B375" i="68"/>
  <c r="A375" i="68"/>
  <c r="C374" i="68"/>
  <c r="B374" i="68"/>
  <c r="C375" i="68" s="1"/>
  <c r="A374" i="68"/>
  <c r="B373" i="68"/>
  <c r="C373" i="68" s="1"/>
  <c r="A373" i="68"/>
  <c r="B372" i="68"/>
  <c r="C372" i="68" s="1"/>
  <c r="A372" i="68"/>
  <c r="B371" i="68"/>
  <c r="A371" i="68"/>
  <c r="B370" i="68"/>
  <c r="C370" i="68" s="1"/>
  <c r="A370" i="68"/>
  <c r="B369" i="68"/>
  <c r="C369" i="68" s="1"/>
  <c r="A369" i="68"/>
  <c r="B368" i="68"/>
  <c r="C368" i="68" s="1"/>
  <c r="A368" i="68"/>
  <c r="B367" i="68"/>
  <c r="A367" i="68"/>
  <c r="B366" i="68"/>
  <c r="C367" i="68" s="1"/>
  <c r="A366" i="68"/>
  <c r="B365" i="68"/>
  <c r="C365" i="68" s="1"/>
  <c r="A365" i="68"/>
  <c r="B364" i="68"/>
  <c r="C364" i="68" s="1"/>
  <c r="A364" i="68"/>
  <c r="B363" i="68"/>
  <c r="A363" i="68"/>
  <c r="B362" i="68"/>
  <c r="C362" i="68" s="1"/>
  <c r="A362" i="68"/>
  <c r="C361" i="68"/>
  <c r="B361" i="68"/>
  <c r="A361" i="68"/>
  <c r="B360" i="68"/>
  <c r="C360" i="68" s="1"/>
  <c r="A360" i="68"/>
  <c r="B359" i="68"/>
  <c r="A359" i="68"/>
  <c r="B358" i="68"/>
  <c r="C359" i="68" s="1"/>
  <c r="A358" i="68"/>
  <c r="B357" i="68"/>
  <c r="C357" i="68" s="1"/>
  <c r="A357" i="68"/>
  <c r="B356" i="68"/>
  <c r="C356" i="68" s="1"/>
  <c r="A356" i="68"/>
  <c r="B355" i="68"/>
  <c r="A355" i="68"/>
  <c r="B354" i="68"/>
  <c r="C354" i="68" s="1"/>
  <c r="A354" i="68"/>
  <c r="B353" i="68"/>
  <c r="C353" i="68" s="1"/>
  <c r="A353" i="68"/>
  <c r="B352" i="68"/>
  <c r="C352" i="68" s="1"/>
  <c r="A352" i="68"/>
  <c r="B351" i="68"/>
  <c r="A351" i="68"/>
  <c r="B350" i="68"/>
  <c r="C351" i="68" s="1"/>
  <c r="A350" i="68"/>
  <c r="B349" i="68"/>
  <c r="C349" i="68" s="1"/>
  <c r="A349" i="68"/>
  <c r="B348" i="68"/>
  <c r="C348" i="68" s="1"/>
  <c r="A348" i="68"/>
  <c r="B347" i="68"/>
  <c r="C347" i="68" s="1"/>
  <c r="A347" i="68"/>
  <c r="B346" i="68"/>
  <c r="C346" i="68" s="1"/>
  <c r="A346" i="68"/>
  <c r="B345" i="68"/>
  <c r="A345" i="68"/>
  <c r="B344" i="68"/>
  <c r="C344" i="68" s="1"/>
  <c r="A344" i="68"/>
  <c r="B343" i="68"/>
  <c r="C343" i="68" s="1"/>
  <c r="A343" i="68"/>
  <c r="B342" i="68"/>
  <c r="C342" i="68" s="1"/>
  <c r="A342" i="68"/>
  <c r="B341" i="68"/>
  <c r="A341" i="68"/>
  <c r="B340" i="68"/>
  <c r="C340" i="68" s="1"/>
  <c r="A340" i="68"/>
  <c r="B339" i="68"/>
  <c r="C339" i="68" s="1"/>
  <c r="A339" i="68"/>
  <c r="B338" i="68"/>
  <c r="C338" i="68" s="1"/>
  <c r="A338" i="68"/>
  <c r="B337" i="68"/>
  <c r="A337" i="68"/>
  <c r="B336" i="68"/>
  <c r="C336" i="68" s="1"/>
  <c r="A336" i="68"/>
  <c r="B335" i="68"/>
  <c r="C335" i="68" s="1"/>
  <c r="A335" i="68"/>
  <c r="B334" i="68"/>
  <c r="C334" i="68" s="1"/>
  <c r="A334" i="68"/>
  <c r="B333" i="68"/>
  <c r="A333" i="68"/>
  <c r="B332" i="68"/>
  <c r="C332" i="68" s="1"/>
  <c r="A332" i="68"/>
  <c r="B331" i="68"/>
  <c r="C331" i="68" s="1"/>
  <c r="A331" i="68"/>
  <c r="B330" i="68"/>
  <c r="C330" i="68" s="1"/>
  <c r="A330" i="68"/>
  <c r="B329" i="68"/>
  <c r="A329" i="68"/>
  <c r="B328" i="68"/>
  <c r="C328" i="68" s="1"/>
  <c r="A328" i="68"/>
  <c r="B327" i="68"/>
  <c r="C327" i="68" s="1"/>
  <c r="A327" i="68"/>
  <c r="B326" i="68"/>
  <c r="C326" i="68" s="1"/>
  <c r="A326" i="68"/>
  <c r="B325" i="68"/>
  <c r="A325" i="68"/>
  <c r="B324" i="68"/>
  <c r="C324" i="68" s="1"/>
  <c r="A324" i="68"/>
  <c r="B323" i="68"/>
  <c r="C323" i="68" s="1"/>
  <c r="A323" i="68"/>
  <c r="B322" i="68"/>
  <c r="C322" i="68" s="1"/>
  <c r="A322" i="68"/>
  <c r="B321" i="68"/>
  <c r="A321" i="68"/>
  <c r="B320" i="68"/>
  <c r="C320" i="68" s="1"/>
  <c r="A320" i="68"/>
  <c r="B319" i="68"/>
  <c r="A319" i="68"/>
  <c r="B318" i="68"/>
  <c r="C318" i="68" s="1"/>
  <c r="A318" i="68"/>
  <c r="B317" i="68"/>
  <c r="A317" i="68"/>
  <c r="B316" i="68"/>
  <c r="C316" i="68" s="1"/>
  <c r="A316" i="68"/>
  <c r="B315" i="68"/>
  <c r="A315" i="68"/>
  <c r="B314" i="68"/>
  <c r="C314" i="68" s="1"/>
  <c r="A314" i="68"/>
  <c r="B313" i="68"/>
  <c r="A313" i="68"/>
  <c r="B312" i="68"/>
  <c r="C312" i="68" s="1"/>
  <c r="A312" i="68"/>
  <c r="B311" i="68"/>
  <c r="A311" i="68"/>
  <c r="B310" i="68"/>
  <c r="C310" i="68" s="1"/>
  <c r="A310" i="68"/>
  <c r="B309" i="68"/>
  <c r="A309" i="68"/>
  <c r="B308" i="68"/>
  <c r="C308" i="68" s="1"/>
  <c r="A308" i="68"/>
  <c r="B307" i="68"/>
  <c r="A307" i="68"/>
  <c r="B306" i="68"/>
  <c r="C306" i="68" s="1"/>
  <c r="A306" i="68"/>
  <c r="B305" i="68"/>
  <c r="A305" i="68"/>
  <c r="B304" i="68"/>
  <c r="C304" i="68" s="1"/>
  <c r="A304" i="68"/>
  <c r="B303" i="68"/>
  <c r="A303" i="68"/>
  <c r="B302" i="68"/>
  <c r="C302" i="68" s="1"/>
  <c r="A302" i="68"/>
  <c r="B301" i="68"/>
  <c r="A301" i="68"/>
  <c r="B300" i="68"/>
  <c r="C300" i="68" s="1"/>
  <c r="A300" i="68"/>
  <c r="B299" i="68"/>
  <c r="A299" i="68"/>
  <c r="B298" i="68"/>
  <c r="C298" i="68" s="1"/>
  <c r="A298" i="68"/>
  <c r="B297" i="68"/>
  <c r="A297" i="68"/>
  <c r="B296" i="68"/>
  <c r="C296" i="68" s="1"/>
  <c r="A296" i="68"/>
  <c r="B295" i="68"/>
  <c r="A295" i="68"/>
  <c r="B294" i="68"/>
  <c r="C294" i="68" s="1"/>
  <c r="A294" i="68"/>
  <c r="B293" i="68"/>
  <c r="A293" i="68"/>
  <c r="B292" i="68"/>
  <c r="C292" i="68" s="1"/>
  <c r="A292" i="68"/>
  <c r="B291" i="68"/>
  <c r="A291" i="68"/>
  <c r="B290" i="68"/>
  <c r="C290" i="68" s="1"/>
  <c r="A290" i="68"/>
  <c r="B289" i="68"/>
  <c r="A289" i="68"/>
  <c r="B288" i="68"/>
  <c r="C288" i="68" s="1"/>
  <c r="A288" i="68"/>
  <c r="B287" i="68"/>
  <c r="A287" i="68"/>
  <c r="B286" i="68"/>
  <c r="C286" i="68" s="1"/>
  <c r="A286" i="68"/>
  <c r="B285" i="68"/>
  <c r="A285" i="68"/>
  <c r="B284" i="68"/>
  <c r="C284" i="68" s="1"/>
  <c r="A284" i="68"/>
  <c r="B283" i="68"/>
  <c r="A283" i="68"/>
  <c r="B282" i="68"/>
  <c r="C282" i="68" s="1"/>
  <c r="A282" i="68"/>
  <c r="B281" i="68"/>
  <c r="A281" i="68"/>
  <c r="B280" i="68"/>
  <c r="C280" i="68" s="1"/>
  <c r="A280" i="68"/>
  <c r="B279" i="68"/>
  <c r="A279" i="68"/>
  <c r="B278" i="68"/>
  <c r="C278" i="68" s="1"/>
  <c r="A278" i="68"/>
  <c r="B277" i="68"/>
  <c r="A277" i="68"/>
  <c r="B276" i="68"/>
  <c r="C276" i="68" s="1"/>
  <c r="A276" i="68"/>
  <c r="B275" i="68"/>
  <c r="A275" i="68"/>
  <c r="B274" i="68"/>
  <c r="C274" i="68" s="1"/>
  <c r="A274" i="68"/>
  <c r="B273" i="68"/>
  <c r="A273" i="68"/>
  <c r="B272" i="68"/>
  <c r="C272" i="68" s="1"/>
  <c r="A272" i="68"/>
  <c r="B271" i="68"/>
  <c r="A271" i="68"/>
  <c r="B270" i="68"/>
  <c r="C270" i="68" s="1"/>
  <c r="A270" i="68"/>
  <c r="B269" i="68"/>
  <c r="A269" i="68"/>
  <c r="B268" i="68"/>
  <c r="C268" i="68" s="1"/>
  <c r="A268" i="68"/>
  <c r="B267" i="68"/>
  <c r="A267" i="68"/>
  <c r="B266" i="68"/>
  <c r="C266" i="68" s="1"/>
  <c r="A266" i="68"/>
  <c r="B265" i="68"/>
  <c r="A265" i="68"/>
  <c r="B264" i="68"/>
  <c r="C264" i="68" s="1"/>
  <c r="A264" i="68"/>
  <c r="B263" i="68"/>
  <c r="A263" i="68"/>
  <c r="B262" i="68"/>
  <c r="C262" i="68" s="1"/>
  <c r="A262" i="68"/>
  <c r="B261" i="68"/>
  <c r="A261" i="68"/>
  <c r="B260" i="68"/>
  <c r="C260" i="68" s="1"/>
  <c r="A260" i="68"/>
  <c r="B259" i="68"/>
  <c r="A259" i="68"/>
  <c r="B258" i="68"/>
  <c r="C258" i="68" s="1"/>
  <c r="A258" i="68"/>
  <c r="B257" i="68"/>
  <c r="A257" i="68"/>
  <c r="B256" i="68"/>
  <c r="C256" i="68" s="1"/>
  <c r="A256" i="68"/>
  <c r="B255" i="68"/>
  <c r="A255" i="68"/>
  <c r="B254" i="68"/>
  <c r="C254" i="68" s="1"/>
  <c r="A254" i="68"/>
  <c r="B253" i="68"/>
  <c r="A253" i="68"/>
  <c r="B252" i="68"/>
  <c r="C252" i="68" s="1"/>
  <c r="A252" i="68"/>
  <c r="B251" i="68"/>
  <c r="A251" i="68"/>
  <c r="B250" i="68"/>
  <c r="C250" i="68" s="1"/>
  <c r="A250" i="68"/>
  <c r="B249" i="68"/>
  <c r="A249" i="68"/>
  <c r="B248" i="68"/>
  <c r="C248" i="68" s="1"/>
  <c r="A248" i="68"/>
  <c r="B247" i="68"/>
  <c r="A247" i="68"/>
  <c r="B246" i="68"/>
  <c r="C246" i="68" s="1"/>
  <c r="A246" i="68"/>
  <c r="B245" i="68"/>
  <c r="A245" i="68"/>
  <c r="B244" i="68"/>
  <c r="C244" i="68" s="1"/>
  <c r="A244" i="68"/>
  <c r="B243" i="68"/>
  <c r="A243" i="68"/>
  <c r="B242" i="68"/>
  <c r="C242" i="68" s="1"/>
  <c r="A242" i="68"/>
  <c r="B241" i="68"/>
  <c r="A241" i="68"/>
  <c r="B240" i="68"/>
  <c r="C240" i="68" s="1"/>
  <c r="A240" i="68"/>
  <c r="B239" i="68"/>
  <c r="A239" i="68"/>
  <c r="B238" i="68"/>
  <c r="C238" i="68" s="1"/>
  <c r="A238" i="68"/>
  <c r="B237" i="68"/>
  <c r="A237" i="68"/>
  <c r="B236" i="68"/>
  <c r="C236" i="68" s="1"/>
  <c r="A236" i="68"/>
  <c r="B235" i="68"/>
  <c r="A235" i="68"/>
  <c r="B234" i="68"/>
  <c r="C234" i="68" s="1"/>
  <c r="A234" i="68"/>
  <c r="B233" i="68"/>
  <c r="A233" i="68"/>
  <c r="B232" i="68"/>
  <c r="C232" i="68" s="1"/>
  <c r="A232" i="68"/>
  <c r="B231" i="68"/>
  <c r="A231" i="68"/>
  <c r="B230" i="68"/>
  <c r="C230" i="68" s="1"/>
  <c r="A230" i="68"/>
  <c r="B229" i="68"/>
  <c r="A229" i="68"/>
  <c r="B228" i="68"/>
  <c r="C228" i="68" s="1"/>
  <c r="A228" i="68"/>
  <c r="B227" i="68"/>
  <c r="A227" i="68"/>
  <c r="B226" i="68"/>
  <c r="C226" i="68" s="1"/>
  <c r="A226" i="68"/>
  <c r="B225" i="68"/>
  <c r="A225" i="68"/>
  <c r="B224" i="68"/>
  <c r="C224" i="68" s="1"/>
  <c r="A224" i="68"/>
  <c r="B223" i="68"/>
  <c r="A223" i="68"/>
  <c r="B222" i="68"/>
  <c r="C222" i="68" s="1"/>
  <c r="A222" i="68"/>
  <c r="B221" i="68"/>
  <c r="A221" i="68"/>
  <c r="B220" i="68"/>
  <c r="C220" i="68" s="1"/>
  <c r="A220" i="68"/>
  <c r="B219" i="68"/>
  <c r="A219" i="68"/>
  <c r="B218" i="68"/>
  <c r="C218" i="68" s="1"/>
  <c r="A218" i="68"/>
  <c r="B217" i="68"/>
  <c r="A217" i="68"/>
  <c r="B216" i="68"/>
  <c r="C216" i="68" s="1"/>
  <c r="A216" i="68"/>
  <c r="B215" i="68"/>
  <c r="A215" i="68"/>
  <c r="B214" i="68"/>
  <c r="C214" i="68" s="1"/>
  <c r="A214" i="68"/>
  <c r="B213" i="68"/>
  <c r="A213" i="68"/>
  <c r="B212" i="68"/>
  <c r="C212" i="68" s="1"/>
  <c r="A212" i="68"/>
  <c r="B211" i="68"/>
  <c r="A211" i="68"/>
  <c r="B210" i="68"/>
  <c r="C210" i="68" s="1"/>
  <c r="A210" i="68"/>
  <c r="B209" i="68"/>
  <c r="A209" i="68"/>
  <c r="B208" i="68"/>
  <c r="C208" i="68" s="1"/>
  <c r="A208" i="68"/>
  <c r="B207" i="68"/>
  <c r="A207" i="68"/>
  <c r="B206" i="68"/>
  <c r="C206" i="68" s="1"/>
  <c r="A206" i="68"/>
  <c r="B205" i="68"/>
  <c r="A205" i="68"/>
  <c r="B204" i="68"/>
  <c r="C204" i="68" s="1"/>
  <c r="A204" i="68"/>
  <c r="B203" i="68"/>
  <c r="A203" i="68"/>
  <c r="B202" i="68"/>
  <c r="C202" i="68" s="1"/>
  <c r="A202" i="68"/>
  <c r="B201" i="68"/>
  <c r="A201" i="68"/>
  <c r="B200" i="68"/>
  <c r="C200" i="68" s="1"/>
  <c r="A200" i="68"/>
  <c r="B199" i="68"/>
  <c r="A199" i="68"/>
  <c r="B198" i="68"/>
  <c r="C198" i="68" s="1"/>
  <c r="A198" i="68"/>
  <c r="B197" i="68"/>
  <c r="A197" i="68"/>
  <c r="B196" i="68"/>
  <c r="C196" i="68" s="1"/>
  <c r="A196" i="68"/>
  <c r="B195" i="68"/>
  <c r="C195" i="68" s="1"/>
  <c r="A195" i="68"/>
  <c r="B194" i="68"/>
  <c r="C194" i="68" s="1"/>
  <c r="A194" i="68"/>
  <c r="B193" i="68"/>
  <c r="A193" i="68"/>
  <c r="B192" i="68"/>
  <c r="C192" i="68" s="1"/>
  <c r="A192" i="68"/>
  <c r="B191" i="68"/>
  <c r="C191" i="68" s="1"/>
  <c r="A191" i="68"/>
  <c r="B190" i="68"/>
  <c r="C190" i="68" s="1"/>
  <c r="A190" i="68"/>
  <c r="B189" i="68"/>
  <c r="A189" i="68"/>
  <c r="B188" i="68"/>
  <c r="C188" i="68" s="1"/>
  <c r="A188" i="68"/>
  <c r="B187" i="68"/>
  <c r="C187" i="68" s="1"/>
  <c r="A187" i="68"/>
  <c r="B186" i="68"/>
  <c r="C186" i="68" s="1"/>
  <c r="A186" i="68"/>
  <c r="B185" i="68"/>
  <c r="A185" i="68"/>
  <c r="B184" i="68"/>
  <c r="C184" i="68" s="1"/>
  <c r="A184" i="68"/>
  <c r="B183" i="68"/>
  <c r="C183" i="68" s="1"/>
  <c r="A183" i="68"/>
  <c r="B182" i="68"/>
  <c r="C182" i="68" s="1"/>
  <c r="A182" i="68"/>
  <c r="B181" i="68"/>
  <c r="A181" i="68"/>
  <c r="B180" i="68"/>
  <c r="C180" i="68" s="1"/>
  <c r="A180" i="68"/>
  <c r="B179" i="68"/>
  <c r="C179" i="68" s="1"/>
  <c r="A179" i="68"/>
  <c r="B178" i="68"/>
  <c r="C178" i="68" s="1"/>
  <c r="A178" i="68"/>
  <c r="B177" i="68"/>
  <c r="A177" i="68"/>
  <c r="B176" i="68"/>
  <c r="C176" i="68" s="1"/>
  <c r="A176" i="68"/>
  <c r="B175" i="68"/>
  <c r="C175" i="68" s="1"/>
  <c r="A175" i="68"/>
  <c r="B174" i="68"/>
  <c r="C174" i="68" s="1"/>
  <c r="A174" i="68"/>
  <c r="B173" i="68"/>
  <c r="A173" i="68"/>
  <c r="B172" i="68"/>
  <c r="C172" i="68" s="1"/>
  <c r="A172" i="68"/>
  <c r="B171" i="68"/>
  <c r="C171" i="68" s="1"/>
  <c r="A171" i="68"/>
  <c r="B170" i="68"/>
  <c r="C170" i="68" s="1"/>
  <c r="A170" i="68"/>
  <c r="B169" i="68"/>
  <c r="A169" i="68"/>
  <c r="B168" i="68"/>
  <c r="C168" i="68" s="1"/>
  <c r="A168" i="68"/>
  <c r="B167" i="68"/>
  <c r="C167" i="68" s="1"/>
  <c r="A167" i="68"/>
  <c r="B166" i="68"/>
  <c r="C166" i="68" s="1"/>
  <c r="A166" i="68"/>
  <c r="B165" i="68"/>
  <c r="A165" i="68"/>
  <c r="B164" i="68"/>
  <c r="C164" i="68" s="1"/>
  <c r="A164" i="68"/>
  <c r="B163" i="68"/>
  <c r="C163" i="68" s="1"/>
  <c r="A163" i="68"/>
  <c r="B162" i="68"/>
  <c r="C162" i="68" s="1"/>
  <c r="A162" i="68"/>
  <c r="B161" i="68"/>
  <c r="A161" i="68"/>
  <c r="B160" i="68"/>
  <c r="C160" i="68" s="1"/>
  <c r="A160" i="68"/>
  <c r="B159" i="68"/>
  <c r="C159" i="68" s="1"/>
  <c r="A159" i="68"/>
  <c r="B158" i="68"/>
  <c r="C158" i="68" s="1"/>
  <c r="A158" i="68"/>
  <c r="B157" i="68"/>
  <c r="A157" i="68"/>
  <c r="B156" i="68"/>
  <c r="C156" i="68" s="1"/>
  <c r="A156" i="68"/>
  <c r="B155" i="68"/>
  <c r="C155" i="68" s="1"/>
  <c r="A155" i="68"/>
  <c r="B154" i="68"/>
  <c r="C154" i="68" s="1"/>
  <c r="A154" i="68"/>
  <c r="B153" i="68"/>
  <c r="A153" i="68"/>
  <c r="B152" i="68"/>
  <c r="C152" i="68" s="1"/>
  <c r="A152" i="68"/>
  <c r="B151" i="68"/>
  <c r="C151" i="68" s="1"/>
  <c r="A151" i="68"/>
  <c r="B150" i="68"/>
  <c r="C150" i="68" s="1"/>
  <c r="A150" i="68"/>
  <c r="B149" i="68"/>
  <c r="A149" i="68"/>
  <c r="B148" i="68"/>
  <c r="C148" i="68" s="1"/>
  <c r="A148" i="68"/>
  <c r="B147" i="68"/>
  <c r="C147" i="68" s="1"/>
  <c r="A147" i="68"/>
  <c r="B146" i="68"/>
  <c r="C146" i="68" s="1"/>
  <c r="A146" i="68"/>
  <c r="B145" i="68"/>
  <c r="A145" i="68"/>
  <c r="B144" i="68"/>
  <c r="C144" i="68" s="1"/>
  <c r="A144" i="68"/>
  <c r="B143" i="68"/>
  <c r="C143" i="68" s="1"/>
  <c r="A143" i="68"/>
  <c r="B142" i="68"/>
  <c r="C142" i="68" s="1"/>
  <c r="A142" i="68"/>
  <c r="B141" i="68"/>
  <c r="A141" i="68"/>
  <c r="B140" i="68"/>
  <c r="C140" i="68" s="1"/>
  <c r="A140" i="68"/>
  <c r="B139" i="68"/>
  <c r="C139" i="68" s="1"/>
  <c r="A139" i="68"/>
  <c r="B138" i="68"/>
  <c r="C138" i="68" s="1"/>
  <c r="A138" i="68"/>
  <c r="B137" i="68"/>
  <c r="A137" i="68"/>
  <c r="B136" i="68"/>
  <c r="C136" i="68" s="1"/>
  <c r="A136" i="68"/>
  <c r="B135" i="68"/>
  <c r="C135" i="68" s="1"/>
  <c r="A135" i="68"/>
  <c r="B134" i="68"/>
  <c r="C134" i="68" s="1"/>
  <c r="A134" i="68"/>
  <c r="B133" i="68"/>
  <c r="A133" i="68"/>
  <c r="B132" i="68"/>
  <c r="C132" i="68" s="1"/>
  <c r="A132" i="68"/>
  <c r="B131" i="68"/>
  <c r="C131" i="68" s="1"/>
  <c r="A131" i="68"/>
  <c r="B130" i="68"/>
  <c r="C130" i="68" s="1"/>
  <c r="A130" i="68"/>
  <c r="B129" i="68"/>
  <c r="A129" i="68"/>
  <c r="B128" i="68"/>
  <c r="C128" i="68" s="1"/>
  <c r="A128" i="68"/>
  <c r="B127" i="68"/>
  <c r="C127" i="68" s="1"/>
  <c r="A127" i="68"/>
  <c r="B126" i="68"/>
  <c r="C126" i="68" s="1"/>
  <c r="A126" i="68"/>
  <c r="B125" i="68"/>
  <c r="A125" i="68"/>
  <c r="B124" i="68"/>
  <c r="C124" i="68" s="1"/>
  <c r="A124" i="68"/>
  <c r="B123" i="68"/>
  <c r="C123" i="68" s="1"/>
  <c r="A123" i="68"/>
  <c r="B122" i="68"/>
  <c r="C122" i="68" s="1"/>
  <c r="A122" i="68"/>
  <c r="B121" i="68"/>
  <c r="A121" i="68"/>
  <c r="B120" i="68"/>
  <c r="C120" i="68" s="1"/>
  <c r="A120" i="68"/>
  <c r="B119" i="68"/>
  <c r="C119" i="68" s="1"/>
  <c r="A119" i="68"/>
  <c r="B118" i="68"/>
  <c r="C118" i="68" s="1"/>
  <c r="A118" i="68"/>
  <c r="B117" i="68"/>
  <c r="A117" i="68"/>
  <c r="B116" i="68"/>
  <c r="C116" i="68" s="1"/>
  <c r="A116" i="68"/>
  <c r="B115" i="68"/>
  <c r="C115" i="68" s="1"/>
  <c r="A115" i="68"/>
  <c r="B114" i="68"/>
  <c r="C114" i="68" s="1"/>
  <c r="A114" i="68"/>
  <c r="B113" i="68"/>
  <c r="A113" i="68"/>
  <c r="B112" i="68"/>
  <c r="C112" i="68" s="1"/>
  <c r="A112" i="68"/>
  <c r="B111" i="68"/>
  <c r="C111" i="68" s="1"/>
  <c r="A111" i="68"/>
  <c r="B110" i="68"/>
  <c r="C110" i="68" s="1"/>
  <c r="A110" i="68"/>
  <c r="B109" i="68"/>
  <c r="A109" i="68"/>
  <c r="B108" i="68"/>
  <c r="C108" i="68" s="1"/>
  <c r="A108" i="68"/>
  <c r="B107" i="68"/>
  <c r="C107" i="68" s="1"/>
  <c r="A107" i="68"/>
  <c r="B106" i="68"/>
  <c r="C106" i="68" s="1"/>
  <c r="A106" i="68"/>
  <c r="B105" i="68"/>
  <c r="A105" i="68"/>
  <c r="B104" i="68"/>
  <c r="C104" i="68" s="1"/>
  <c r="A104" i="68"/>
  <c r="B103" i="68"/>
  <c r="C103" i="68" s="1"/>
  <c r="A103" i="68"/>
  <c r="B102" i="68"/>
  <c r="C102" i="68" s="1"/>
  <c r="A102" i="68"/>
  <c r="B101" i="68"/>
  <c r="A101" i="68"/>
  <c r="B100" i="68"/>
  <c r="C100" i="68" s="1"/>
  <c r="A100" i="68"/>
  <c r="B99" i="68"/>
  <c r="C99" i="68" s="1"/>
  <c r="A99" i="68"/>
  <c r="B98" i="68"/>
  <c r="C98" i="68" s="1"/>
  <c r="A98" i="68"/>
  <c r="B97" i="68"/>
  <c r="A97" i="68"/>
  <c r="B96" i="68"/>
  <c r="C96" i="68" s="1"/>
  <c r="A96" i="68"/>
  <c r="B95" i="68"/>
  <c r="C95" i="68" s="1"/>
  <c r="A95" i="68"/>
  <c r="B94" i="68"/>
  <c r="C94" i="68" s="1"/>
  <c r="A94" i="68"/>
  <c r="B93" i="68"/>
  <c r="A93" i="68"/>
  <c r="B92" i="68"/>
  <c r="C92" i="68" s="1"/>
  <c r="A92" i="68"/>
  <c r="B91" i="68"/>
  <c r="C91" i="68" s="1"/>
  <c r="A91" i="68"/>
  <c r="B90" i="68"/>
  <c r="C90" i="68" s="1"/>
  <c r="A90" i="68"/>
  <c r="B89" i="68"/>
  <c r="A89" i="68"/>
  <c r="B88" i="68"/>
  <c r="C88" i="68" s="1"/>
  <c r="A88" i="68"/>
  <c r="B87" i="68"/>
  <c r="C87" i="68" s="1"/>
  <c r="A87" i="68"/>
  <c r="B86" i="68"/>
  <c r="C86" i="68" s="1"/>
  <c r="A86" i="68"/>
  <c r="B85" i="68"/>
  <c r="A85" i="68"/>
  <c r="B84" i="68"/>
  <c r="C84" i="68" s="1"/>
  <c r="A84" i="68"/>
  <c r="B83" i="68"/>
  <c r="C83" i="68" s="1"/>
  <c r="A83" i="68"/>
  <c r="B82" i="68"/>
  <c r="C82" i="68" s="1"/>
  <c r="A82" i="68"/>
  <c r="B81" i="68"/>
  <c r="A81" i="68"/>
  <c r="B80" i="68"/>
  <c r="C80" i="68" s="1"/>
  <c r="A80" i="68"/>
  <c r="B79" i="68"/>
  <c r="C79" i="68" s="1"/>
  <c r="A79" i="68"/>
  <c r="B78" i="68"/>
  <c r="C78" i="68" s="1"/>
  <c r="A78" i="68"/>
  <c r="B77" i="68"/>
  <c r="A77" i="68"/>
  <c r="B76" i="68"/>
  <c r="C76" i="68" s="1"/>
  <c r="A76" i="68"/>
  <c r="B75" i="68"/>
  <c r="C75" i="68" s="1"/>
  <c r="A75" i="68"/>
  <c r="B74" i="68"/>
  <c r="C74" i="68" s="1"/>
  <c r="A74" i="68"/>
  <c r="B73" i="68"/>
  <c r="A73" i="68"/>
  <c r="B72" i="68"/>
  <c r="C72" i="68" s="1"/>
  <c r="A72" i="68"/>
  <c r="B71" i="68"/>
  <c r="C71" i="68" s="1"/>
  <c r="A71" i="68"/>
  <c r="B70" i="68"/>
  <c r="C70" i="68" s="1"/>
  <c r="A70" i="68"/>
  <c r="B69" i="68"/>
  <c r="A69" i="68"/>
  <c r="B68" i="68"/>
  <c r="C68" i="68" s="1"/>
  <c r="A68" i="68"/>
  <c r="B67" i="68"/>
  <c r="C67" i="68" s="1"/>
  <c r="A67" i="68"/>
  <c r="B66" i="68"/>
  <c r="C66" i="68" s="1"/>
  <c r="A66" i="68"/>
  <c r="B65" i="68"/>
  <c r="A65" i="68"/>
  <c r="B64" i="68"/>
  <c r="C64" i="68" s="1"/>
  <c r="A64" i="68"/>
  <c r="B63" i="68"/>
  <c r="C63" i="68" s="1"/>
  <c r="A63" i="68"/>
  <c r="B62" i="68"/>
  <c r="C62" i="68" s="1"/>
  <c r="A62" i="68"/>
  <c r="B61" i="68"/>
  <c r="A61" i="68"/>
  <c r="B60" i="68"/>
  <c r="C60" i="68" s="1"/>
  <c r="A60" i="68"/>
  <c r="B59" i="68"/>
  <c r="C59" i="68" s="1"/>
  <c r="A59" i="68"/>
  <c r="B58" i="68"/>
  <c r="C58" i="68" s="1"/>
  <c r="A58" i="68"/>
  <c r="B57" i="68"/>
  <c r="A57" i="68"/>
  <c r="B56" i="68"/>
  <c r="C56" i="68" s="1"/>
  <c r="A56" i="68"/>
  <c r="B55" i="68"/>
  <c r="C55" i="68" s="1"/>
  <c r="A55" i="68"/>
  <c r="B54" i="68"/>
  <c r="C54" i="68" s="1"/>
  <c r="A54" i="68"/>
  <c r="B53" i="68"/>
  <c r="A53" i="68"/>
  <c r="B52" i="68"/>
  <c r="C52" i="68" s="1"/>
  <c r="A52" i="68"/>
  <c r="B51" i="68"/>
  <c r="C51" i="68" s="1"/>
  <c r="A51" i="68"/>
  <c r="B50" i="68"/>
  <c r="C50" i="68" s="1"/>
  <c r="A50" i="68"/>
  <c r="B49" i="68"/>
  <c r="A49" i="68"/>
  <c r="B48" i="68"/>
  <c r="C48" i="68" s="1"/>
  <c r="A48" i="68"/>
  <c r="B47" i="68"/>
  <c r="C47" i="68" s="1"/>
  <c r="A47" i="68"/>
  <c r="B46" i="68"/>
  <c r="C46" i="68" s="1"/>
  <c r="A46" i="68"/>
  <c r="B45" i="68"/>
  <c r="A45" i="68"/>
  <c r="B44" i="68"/>
  <c r="C44" i="68" s="1"/>
  <c r="A44" i="68"/>
  <c r="B43" i="68"/>
  <c r="C43" i="68" s="1"/>
  <c r="A43" i="68"/>
  <c r="B42" i="68"/>
  <c r="C42" i="68" s="1"/>
  <c r="A42" i="68"/>
  <c r="B41" i="68"/>
  <c r="A41" i="68"/>
  <c r="B40" i="68"/>
  <c r="C40" i="68" s="1"/>
  <c r="A40" i="68"/>
  <c r="B39" i="68"/>
  <c r="C39" i="68" s="1"/>
  <c r="A39" i="68"/>
  <c r="B38" i="68"/>
  <c r="C38" i="68" s="1"/>
  <c r="A38" i="68"/>
  <c r="B37" i="68"/>
  <c r="A37" i="68"/>
  <c r="B36" i="68"/>
  <c r="C36" i="68" s="1"/>
  <c r="A36" i="68"/>
  <c r="B35" i="68"/>
  <c r="C35" i="68" s="1"/>
  <c r="A35" i="68"/>
  <c r="B34" i="68"/>
  <c r="C34" i="68" s="1"/>
  <c r="A34" i="68"/>
  <c r="B33" i="68"/>
  <c r="A33" i="68"/>
  <c r="B32" i="68"/>
  <c r="C32" i="68" s="1"/>
  <c r="A32" i="68"/>
  <c r="B31" i="68"/>
  <c r="C31" i="68" s="1"/>
  <c r="A31" i="68"/>
  <c r="B30" i="68"/>
  <c r="C30" i="68" s="1"/>
  <c r="A30" i="68"/>
  <c r="B29" i="68"/>
  <c r="A29" i="68"/>
  <c r="B28" i="68"/>
  <c r="C28" i="68" s="1"/>
  <c r="A28" i="68"/>
  <c r="B27" i="68"/>
  <c r="C27" i="68" s="1"/>
  <c r="A27" i="68"/>
  <c r="B26" i="68"/>
  <c r="C26" i="68" s="1"/>
  <c r="A26" i="68"/>
  <c r="B25" i="68"/>
  <c r="A25" i="68"/>
  <c r="B24" i="68"/>
  <c r="C24" i="68" s="1"/>
  <c r="A24" i="68"/>
  <c r="B23" i="68"/>
  <c r="C23" i="68" s="1"/>
  <c r="A23" i="68"/>
  <c r="B22" i="68"/>
  <c r="C22" i="68" s="1"/>
  <c r="A22" i="68"/>
  <c r="B21" i="68"/>
  <c r="A21" i="68"/>
  <c r="B20" i="68"/>
  <c r="C20" i="68" s="1"/>
  <c r="A20" i="68"/>
  <c r="B19" i="68"/>
  <c r="C19" i="68" s="1"/>
  <c r="A19" i="68"/>
  <c r="B18" i="68"/>
  <c r="C18" i="68" s="1"/>
  <c r="A18" i="68"/>
  <c r="B17" i="68"/>
  <c r="A17" i="68"/>
  <c r="B16" i="68"/>
  <c r="C16" i="68" s="1"/>
  <c r="A16" i="68"/>
  <c r="B15" i="68"/>
  <c r="C15" i="68" s="1"/>
  <c r="A15" i="68"/>
  <c r="B14" i="68"/>
  <c r="C14" i="68" s="1"/>
  <c r="A14" i="68"/>
  <c r="B13" i="68"/>
  <c r="A13" i="68"/>
  <c r="B12" i="68"/>
  <c r="C13" i="68" s="1"/>
  <c r="A12" i="68"/>
  <c r="B11" i="68"/>
  <c r="A11" i="68"/>
  <c r="H8" i="68"/>
  <c r="G11" i="75" l="1"/>
  <c r="G14" i="75" s="1"/>
  <c r="G10" i="75"/>
  <c r="G13" i="75" s="1"/>
  <c r="G6" i="75"/>
  <c r="G8" i="75" s="1"/>
  <c r="G5" i="75"/>
  <c r="G7" i="75" s="1"/>
  <c r="G4" i="75"/>
  <c r="C25" i="68"/>
  <c r="C29" i="68"/>
  <c r="C33" i="68"/>
  <c r="C37" i="68"/>
  <c r="C41" i="68"/>
  <c r="C45" i="68"/>
  <c r="C49" i="68"/>
  <c r="C57" i="68"/>
  <c r="C61" i="68"/>
  <c r="C65" i="68"/>
  <c r="C69" i="68"/>
  <c r="C73" i="68"/>
  <c r="C77" i="68"/>
  <c r="C81" i="68"/>
  <c r="C101" i="68"/>
  <c r="C105" i="68"/>
  <c r="C109" i="68"/>
  <c r="C113" i="68"/>
  <c r="C117" i="68"/>
  <c r="C121" i="68"/>
  <c r="C125" i="68"/>
  <c r="C133" i="68"/>
  <c r="C137" i="68"/>
  <c r="C141" i="68"/>
  <c r="C145" i="68"/>
  <c r="C149" i="68"/>
  <c r="C153" i="68"/>
  <c r="C157" i="68"/>
  <c r="C165" i="68"/>
  <c r="C169" i="68"/>
  <c r="C173" i="68"/>
  <c r="C177" i="68"/>
  <c r="C221" i="68"/>
  <c r="C225" i="68"/>
  <c r="C289" i="68"/>
  <c r="C293" i="68"/>
  <c r="C313" i="68"/>
  <c r="C317" i="68"/>
  <c r="C321" i="68"/>
  <c r="C355" i="68"/>
  <c r="C371" i="68"/>
  <c r="C390" i="68"/>
  <c r="C406" i="68"/>
  <c r="C435" i="68"/>
  <c r="C486" i="68"/>
  <c r="C502" i="68"/>
  <c r="C531" i="68"/>
  <c r="C1371" i="68"/>
  <c r="C1372" i="68"/>
  <c r="C12" i="68"/>
  <c r="C199" i="68"/>
  <c r="C211" i="68"/>
  <c r="C215" i="68"/>
  <c r="C219" i="68"/>
  <c r="C223" i="68"/>
  <c r="C239" i="68"/>
  <c r="C247" i="68"/>
  <c r="C251" i="68"/>
  <c r="C255" i="68"/>
  <c r="C259" i="68"/>
  <c r="C263" i="68"/>
  <c r="C267" i="68"/>
  <c r="C271" i="68"/>
  <c r="C275" i="68"/>
  <c r="C279" i="68"/>
  <c r="C283" i="68"/>
  <c r="C287" i="68"/>
  <c r="C291" i="68"/>
  <c r="C295" i="68"/>
  <c r="C299" i="68"/>
  <c r="C303" i="68"/>
  <c r="C307" i="68"/>
  <c r="C311" i="68"/>
  <c r="C315" i="68"/>
  <c r="C319" i="68"/>
  <c r="C350" i="68"/>
  <c r="C363" i="68"/>
  <c r="C366" i="68"/>
  <c r="C379" i="68"/>
  <c r="C382" i="68"/>
  <c r="C395" i="68"/>
  <c r="C398" i="68"/>
  <c r="C411" i="68"/>
  <c r="C414" i="68"/>
  <c r="C427" i="68"/>
  <c r="C430" i="68"/>
  <c r="C443" i="68"/>
  <c r="C446" i="68"/>
  <c r="C459" i="68"/>
  <c r="C462" i="68"/>
  <c r="C475" i="68"/>
  <c r="C478" i="68"/>
  <c r="C491" i="68"/>
  <c r="C494" i="68"/>
  <c r="C507" i="68"/>
  <c r="C510" i="68"/>
  <c r="C523" i="68"/>
  <c r="C526" i="68"/>
  <c r="C539" i="68"/>
  <c r="C17" i="68"/>
  <c r="C21" i="68"/>
  <c r="C97" i="68"/>
  <c r="C161" i="68"/>
  <c r="C201" i="68"/>
  <c r="C205" i="68"/>
  <c r="C209" i="68"/>
  <c r="C213" i="68"/>
  <c r="C217" i="68"/>
  <c r="C229" i="68"/>
  <c r="C245" i="68"/>
  <c r="C249" i="68"/>
  <c r="C253" i="68"/>
  <c r="C257" i="68"/>
  <c r="C261" i="68"/>
  <c r="C273" i="68"/>
  <c r="C277" i="68"/>
  <c r="C281" i="68"/>
  <c r="C285" i="68"/>
  <c r="C341" i="68"/>
  <c r="C419" i="68"/>
  <c r="C451" i="68"/>
  <c r="C483" i="68"/>
  <c r="C515" i="68"/>
  <c r="C203" i="68"/>
  <c r="C207" i="68"/>
  <c r="C227" i="68"/>
  <c r="C231" i="68"/>
  <c r="C235" i="68"/>
  <c r="C243" i="68"/>
  <c r="C549" i="68"/>
  <c r="C557" i="68"/>
  <c r="C565" i="68"/>
  <c r="C573" i="68"/>
  <c r="C589" i="68"/>
  <c r="C605" i="68"/>
  <c r="C621" i="68"/>
  <c r="C637" i="68"/>
  <c r="C653" i="68"/>
  <c r="C669" i="68"/>
  <c r="C685" i="68"/>
  <c r="C701" i="68"/>
  <c r="C717" i="68"/>
  <c r="C733" i="68"/>
  <c r="C749" i="68"/>
  <c r="C765" i="68"/>
  <c r="C959" i="68"/>
  <c r="C960" i="68"/>
  <c r="C975" i="68"/>
  <c r="C976" i="68"/>
  <c r="C991" i="68"/>
  <c r="C992" i="68"/>
  <c r="C1013" i="68"/>
  <c r="C1014" i="68"/>
  <c r="C1045" i="68"/>
  <c r="C1046" i="68"/>
  <c r="C1077" i="68"/>
  <c r="C1078" i="68"/>
  <c r="C1109" i="68"/>
  <c r="C1110" i="68"/>
  <c r="C1141" i="68"/>
  <c r="C1142" i="68"/>
  <c r="C1173" i="68"/>
  <c r="C1174" i="68"/>
  <c r="C1205" i="68"/>
  <c r="C1206" i="68"/>
  <c r="C1469" i="68"/>
  <c r="C1470" i="68"/>
  <c r="C1513" i="68"/>
  <c r="C1514" i="68"/>
  <c r="C53" i="68"/>
  <c r="C85" i="68"/>
  <c r="C89" i="68"/>
  <c r="C93" i="68"/>
  <c r="C129" i="68"/>
  <c r="C181" i="68"/>
  <c r="C185" i="68"/>
  <c r="C189" i="68"/>
  <c r="C193" i="68"/>
  <c r="C197" i="68"/>
  <c r="C233" i="68"/>
  <c r="C237" i="68"/>
  <c r="C241" i="68"/>
  <c r="C265" i="68"/>
  <c r="C269" i="68"/>
  <c r="C297" i="68"/>
  <c r="C301" i="68"/>
  <c r="C305" i="68"/>
  <c r="C309" i="68"/>
  <c r="C325" i="68"/>
  <c r="C329" i="68"/>
  <c r="C333" i="68"/>
  <c r="C337" i="68"/>
  <c r="C345" i="68"/>
  <c r="C358" i="68"/>
  <c r="C387" i="68"/>
  <c r="C403" i="68"/>
  <c r="C422" i="68"/>
  <c r="C438" i="68"/>
  <c r="C454" i="68"/>
  <c r="C467" i="68"/>
  <c r="C470" i="68"/>
  <c r="C499" i="68"/>
  <c r="C518" i="68"/>
  <c r="C534" i="68"/>
  <c r="C1243" i="68"/>
  <c r="C1244" i="68"/>
  <c r="C1307" i="68"/>
  <c r="C1308" i="68"/>
  <c r="C1435" i="68"/>
  <c r="C1436" i="68"/>
  <c r="C575" i="68"/>
  <c r="C574" i="68"/>
  <c r="C951" i="68"/>
  <c r="C952" i="68"/>
  <c r="C967" i="68"/>
  <c r="C968" i="68"/>
  <c r="C983" i="68"/>
  <c r="C984" i="68"/>
  <c r="C999" i="68"/>
  <c r="C1000" i="68"/>
  <c r="C1029" i="68"/>
  <c r="C1030" i="68"/>
  <c r="C1061" i="68"/>
  <c r="C1062" i="68"/>
  <c r="C1093" i="68"/>
  <c r="C1094" i="68"/>
  <c r="C1125" i="68"/>
  <c r="C1126" i="68"/>
  <c r="C1157" i="68"/>
  <c r="C1158" i="68"/>
  <c r="C1189" i="68"/>
  <c r="C1190" i="68"/>
  <c r="C1230" i="68"/>
  <c r="C1231" i="68"/>
  <c r="C1294" i="68"/>
  <c r="C1295" i="68"/>
  <c r="C1358" i="68"/>
  <c r="C1359" i="68"/>
  <c r="C1422" i="68"/>
  <c r="C1423" i="68"/>
  <c r="C578" i="68"/>
  <c r="C582" i="68"/>
  <c r="C586" i="68"/>
  <c r="C590" i="68"/>
  <c r="C594" i="68"/>
  <c r="C598" i="68"/>
  <c r="C602" i="68"/>
  <c r="C606" i="68"/>
  <c r="C610" i="68"/>
  <c r="C614" i="68"/>
  <c r="C618" i="68"/>
  <c r="C622" i="68"/>
  <c r="C626" i="68"/>
  <c r="C630" i="68"/>
  <c r="C634" i="68"/>
  <c r="C638" i="68"/>
  <c r="C642" i="68"/>
  <c r="C646" i="68"/>
  <c r="C650" i="68"/>
  <c r="C654" i="68"/>
  <c r="C658" i="68"/>
  <c r="C662" i="68"/>
  <c r="C666" i="68"/>
  <c r="C670" i="68"/>
  <c r="C674" i="68"/>
  <c r="C678" i="68"/>
  <c r="C682" i="68"/>
  <c r="C686" i="68"/>
  <c r="C690" i="68"/>
  <c r="C694" i="68"/>
  <c r="C698" i="68"/>
  <c r="C702" i="68"/>
  <c r="C706" i="68"/>
  <c r="C710" i="68"/>
  <c r="C714" i="68"/>
  <c r="C718" i="68"/>
  <c r="C722" i="68"/>
  <c r="C726" i="68"/>
  <c r="C730" i="68"/>
  <c r="C734" i="68"/>
  <c r="C738" i="68"/>
  <c r="C742" i="68"/>
  <c r="C746" i="68"/>
  <c r="C750" i="68"/>
  <c r="C754" i="68"/>
  <c r="C758" i="68"/>
  <c r="C762" i="68"/>
  <c r="C766" i="68"/>
  <c r="C773" i="68"/>
  <c r="C776" i="68"/>
  <c r="C789" i="68"/>
  <c r="C792" i="68"/>
  <c r="C805" i="68"/>
  <c r="C808" i="68"/>
  <c r="C821" i="68"/>
  <c r="C824" i="68"/>
  <c r="C837" i="68"/>
  <c r="C840" i="68"/>
  <c r="C853" i="68"/>
  <c r="C856" i="68"/>
  <c r="C869" i="68"/>
  <c r="C872" i="68"/>
  <c r="C885" i="68"/>
  <c r="C888" i="68"/>
  <c r="C901" i="68"/>
  <c r="C904" i="68"/>
  <c r="C917" i="68"/>
  <c r="C920" i="68"/>
  <c r="C933" i="68"/>
  <c r="C936" i="68"/>
  <c r="C949" i="68"/>
  <c r="C1477" i="68"/>
  <c r="C1478" i="68"/>
  <c r="C1529" i="68"/>
  <c r="C1530" i="68"/>
  <c r="C771" i="68"/>
  <c r="C956" i="68"/>
  <c r="C964" i="68"/>
  <c r="C972" i="68"/>
  <c r="C980" i="68"/>
  <c r="C988" i="68"/>
  <c r="C996" i="68"/>
  <c r="C1006" i="68"/>
  <c r="C1022" i="68"/>
  <c r="C1038" i="68"/>
  <c r="C1054" i="68"/>
  <c r="C1070" i="68"/>
  <c r="C1086" i="68"/>
  <c r="C1102" i="68"/>
  <c r="C1118" i="68"/>
  <c r="C1134" i="68"/>
  <c r="C1150" i="68"/>
  <c r="C1166" i="68"/>
  <c r="C1182" i="68"/>
  <c r="C1198" i="68"/>
  <c r="C1214" i="68"/>
  <c r="C1254" i="68"/>
  <c r="C1263" i="68"/>
  <c r="C1276" i="68"/>
  <c r="C1318" i="68"/>
  <c r="C1327" i="68"/>
  <c r="C1340" i="68"/>
  <c r="C1382" i="68"/>
  <c r="C1391" i="68"/>
  <c r="C1404" i="68"/>
  <c r="C1446" i="68"/>
  <c r="C1461" i="68"/>
  <c r="C1462" i="68"/>
  <c r="C1497" i="68"/>
  <c r="C1498" i="68"/>
  <c r="C1222" i="68"/>
  <c r="C1238" i="68"/>
  <c r="C1302" i="68"/>
  <c r="C1366" i="68"/>
  <c r="C1430" i="68"/>
  <c r="C1453" i="68"/>
  <c r="C1454" i="68"/>
  <c r="C1485" i="68"/>
  <c r="C1486" i="68"/>
  <c r="C1545" i="68"/>
  <c r="C1546" i="68"/>
  <c r="C1004" i="68"/>
  <c r="C1008" i="68"/>
  <c r="C1012" i="68"/>
  <c r="C1016" i="68"/>
  <c r="C1020" i="68"/>
  <c r="C1024" i="68"/>
  <c r="C1028" i="68"/>
  <c r="C1032" i="68"/>
  <c r="C1036" i="68"/>
  <c r="C1040" i="68"/>
  <c r="C1044" i="68"/>
  <c r="C1048" i="68"/>
  <c r="C1052" i="68"/>
  <c r="C1056" i="68"/>
  <c r="C1060" i="68"/>
  <c r="C1064" i="68"/>
  <c r="C1068" i="68"/>
  <c r="C1072" i="68"/>
  <c r="C1076" i="68"/>
  <c r="C1080" i="68"/>
  <c r="C1084" i="68"/>
  <c r="C1088" i="68"/>
  <c r="C1092" i="68"/>
  <c r="C1096" i="68"/>
  <c r="C1100" i="68"/>
  <c r="C1104" i="68"/>
  <c r="C1108" i="68"/>
  <c r="C1112" i="68"/>
  <c r="C1116" i="68"/>
  <c r="C1120" i="68"/>
  <c r="C1124" i="68"/>
  <c r="C1128" i="68"/>
  <c r="C1132" i="68"/>
  <c r="C1136" i="68"/>
  <c r="C1140" i="68"/>
  <c r="C1144" i="68"/>
  <c r="C1148" i="68"/>
  <c r="C1152" i="68"/>
  <c r="C1156" i="68"/>
  <c r="C1160" i="68"/>
  <c r="C1164" i="68"/>
  <c r="C1168" i="68"/>
  <c r="C1172" i="68"/>
  <c r="C1176" i="68"/>
  <c r="C1180" i="68"/>
  <c r="C1184" i="68"/>
  <c r="C1188" i="68"/>
  <c r="C1192" i="68"/>
  <c r="C1196" i="68"/>
  <c r="C1200" i="68"/>
  <c r="C1204" i="68"/>
  <c r="C1208" i="68"/>
  <c r="C1212" i="68"/>
  <c r="C1216" i="68"/>
  <c r="C1220" i="68"/>
  <c r="C1223" i="68"/>
  <c r="C1236" i="68"/>
  <c r="C1239" i="68"/>
  <c r="C1252" i="68"/>
  <c r="C1255" i="68"/>
  <c r="C1268" i="68"/>
  <c r="C1271" i="68"/>
  <c r="C1284" i="68"/>
  <c r="C1287" i="68"/>
  <c r="C1300" i="68"/>
  <c r="C1303" i="68"/>
  <c r="C1316" i="68"/>
  <c r="C1319" i="68"/>
  <c r="C1332" i="68"/>
  <c r="C1335" i="68"/>
  <c r="C1348" i="68"/>
  <c r="C1351" i="68"/>
  <c r="C1364" i="68"/>
  <c r="C1367" i="68"/>
  <c r="C1380" i="68"/>
  <c r="C1383" i="68"/>
  <c r="C1396" i="68"/>
  <c r="C1399" i="68"/>
  <c r="C1412" i="68"/>
  <c r="C1415" i="68"/>
  <c r="C1428" i="68"/>
  <c r="C1431" i="68"/>
  <c r="C1444" i="68"/>
  <c r="C1747" i="68"/>
  <c r="C1754" i="68"/>
  <c r="C1755" i="68"/>
  <c r="C1770" i="68"/>
  <c r="C1771" i="68"/>
  <c r="C1786" i="68"/>
  <c r="C1787" i="68"/>
  <c r="C1802" i="68"/>
  <c r="C1803" i="68"/>
  <c r="C1818" i="68"/>
  <c r="C1819" i="68"/>
  <c r="C1848" i="68"/>
  <c r="C1849" i="68"/>
  <c r="C1880" i="68"/>
  <c r="C1881" i="68"/>
  <c r="C1912" i="68"/>
  <c r="C1913" i="68"/>
  <c r="C1944" i="68"/>
  <c r="C1945" i="68"/>
  <c r="C1976" i="68"/>
  <c r="C1977" i="68"/>
  <c r="C2197" i="68"/>
  <c r="C2198" i="68"/>
  <c r="C2261" i="68"/>
  <c r="C2262" i="68"/>
  <c r="C1762" i="68"/>
  <c r="C1763" i="68"/>
  <c r="C1778" i="68"/>
  <c r="C1779" i="68"/>
  <c r="C1794" i="68"/>
  <c r="C1795" i="68"/>
  <c r="C1810" i="68"/>
  <c r="C1811" i="68"/>
  <c r="C1832" i="68"/>
  <c r="C1833" i="68"/>
  <c r="C1864" i="68"/>
  <c r="C1865" i="68"/>
  <c r="C1896" i="68"/>
  <c r="C1897" i="68"/>
  <c r="C1928" i="68"/>
  <c r="C1929" i="68"/>
  <c r="C1960" i="68"/>
  <c r="C1961" i="68"/>
  <c r="C1491" i="68"/>
  <c r="C1495" i="68"/>
  <c r="C1499" i="68"/>
  <c r="C1503" i="68"/>
  <c r="C1507" i="68"/>
  <c r="C1511" i="68"/>
  <c r="C1515" i="68"/>
  <c r="C1519" i="68"/>
  <c r="C1523" i="68"/>
  <c r="C1527" i="68"/>
  <c r="C1531" i="68"/>
  <c r="C1535" i="68"/>
  <c r="C1539" i="68"/>
  <c r="C1543" i="68"/>
  <c r="C1547" i="68"/>
  <c r="C1551" i="68"/>
  <c r="C1555" i="68"/>
  <c r="C1568" i="68"/>
  <c r="C1571" i="68"/>
  <c r="C1584" i="68"/>
  <c r="C1587" i="68"/>
  <c r="C1600" i="68"/>
  <c r="C1603" i="68"/>
  <c r="C1616" i="68"/>
  <c r="C1619" i="68"/>
  <c r="C1632" i="68"/>
  <c r="C1635" i="68"/>
  <c r="C1648" i="68"/>
  <c r="C1651" i="68"/>
  <c r="C1664" i="68"/>
  <c r="C1667" i="68"/>
  <c r="C1680" i="68"/>
  <c r="C1683" i="68"/>
  <c r="C1696" i="68"/>
  <c r="C1699" i="68"/>
  <c r="C1712" i="68"/>
  <c r="C1715" i="68"/>
  <c r="C1728" i="68"/>
  <c r="C1731" i="68"/>
  <c r="C1744" i="68"/>
  <c r="C2101" i="68"/>
  <c r="C2102" i="68"/>
  <c r="C2133" i="68"/>
  <c r="C2134" i="68"/>
  <c r="C2165" i="68"/>
  <c r="C2166" i="68"/>
  <c r="C2213" i="68"/>
  <c r="C2214" i="68"/>
  <c r="C2277" i="68"/>
  <c r="C2278" i="68"/>
  <c r="C1748" i="68"/>
  <c r="C1751" i="68"/>
  <c r="C1759" i="68"/>
  <c r="C1767" i="68"/>
  <c r="C1775" i="68"/>
  <c r="C1783" i="68"/>
  <c r="C1791" i="68"/>
  <c r="C1799" i="68"/>
  <c r="C1807" i="68"/>
  <c r="C1815" i="68"/>
  <c r="C1825" i="68"/>
  <c r="C1841" i="68"/>
  <c r="C1857" i="68"/>
  <c r="C1873" i="68"/>
  <c r="C1889" i="68"/>
  <c r="C1905" i="68"/>
  <c r="C1921" i="68"/>
  <c r="C1937" i="68"/>
  <c r="C1953" i="68"/>
  <c r="C1969" i="68"/>
  <c r="C1985" i="68"/>
  <c r="C1999" i="68"/>
  <c r="C2015" i="68"/>
  <c r="C2031" i="68"/>
  <c r="C2047" i="68"/>
  <c r="C2063" i="68"/>
  <c r="C2085" i="68"/>
  <c r="C2086" i="68"/>
  <c r="C2117" i="68"/>
  <c r="C2118" i="68"/>
  <c r="C2149" i="68"/>
  <c r="C2150" i="68"/>
  <c r="C2181" i="68"/>
  <c r="C2182" i="68"/>
  <c r="C2245" i="68"/>
  <c r="C2246" i="68"/>
  <c r="C2300" i="68"/>
  <c r="C2301" i="68"/>
  <c r="C2330" i="68"/>
  <c r="C2331" i="68"/>
  <c r="C2362" i="68"/>
  <c r="C2363" i="68"/>
  <c r="C2394" i="68"/>
  <c r="C2395" i="68"/>
  <c r="C2426" i="68"/>
  <c r="C2427" i="68"/>
  <c r="C2458" i="68"/>
  <c r="C2459" i="68"/>
  <c r="C2076" i="68"/>
  <c r="C2229" i="68"/>
  <c r="C2230" i="68"/>
  <c r="C2293" i="68"/>
  <c r="C2294" i="68"/>
  <c r="C1823" i="68"/>
  <c r="C1827" i="68"/>
  <c r="C1831" i="68"/>
  <c r="C1835" i="68"/>
  <c r="C1839" i="68"/>
  <c r="C1843" i="68"/>
  <c r="C1847" i="68"/>
  <c r="C1851" i="68"/>
  <c r="C1855" i="68"/>
  <c r="C1859" i="68"/>
  <c r="C1863" i="68"/>
  <c r="C1867" i="68"/>
  <c r="C1871" i="68"/>
  <c r="C1875" i="68"/>
  <c r="C1879" i="68"/>
  <c r="C1883" i="68"/>
  <c r="C1887" i="68"/>
  <c r="C1891" i="68"/>
  <c r="C1895" i="68"/>
  <c r="C1899" i="68"/>
  <c r="C1903" i="68"/>
  <c r="C1907" i="68"/>
  <c r="C1911" i="68"/>
  <c r="C1915" i="68"/>
  <c r="C1919" i="68"/>
  <c r="C1923" i="68"/>
  <c r="C1927" i="68"/>
  <c r="C1931" i="68"/>
  <c r="C1935" i="68"/>
  <c r="C1939" i="68"/>
  <c r="C1943" i="68"/>
  <c r="C1947" i="68"/>
  <c r="C1951" i="68"/>
  <c r="C1955" i="68"/>
  <c r="C1959" i="68"/>
  <c r="C1963" i="68"/>
  <c r="C1967" i="68"/>
  <c r="C1971" i="68"/>
  <c r="C1975" i="68"/>
  <c r="C1979" i="68"/>
  <c r="C1983" i="68"/>
  <c r="C1987" i="68"/>
  <c r="C1991" i="68"/>
  <c r="C2004" i="68"/>
  <c r="C2007" i="68"/>
  <c r="C2020" i="68"/>
  <c r="C2023" i="68"/>
  <c r="C2036" i="68"/>
  <c r="C2039" i="68"/>
  <c r="C2052" i="68"/>
  <c r="C2055" i="68"/>
  <c r="C2068" i="68"/>
  <c r="C2071" i="68"/>
  <c r="C2314" i="68"/>
  <c r="C2315" i="68"/>
  <c r="C2346" i="68"/>
  <c r="C2347" i="68"/>
  <c r="C2378" i="68"/>
  <c r="C2379" i="68"/>
  <c r="C2410" i="68"/>
  <c r="C2411" i="68"/>
  <c r="C2442" i="68"/>
  <c r="C2443" i="68"/>
  <c r="C2490" i="68"/>
  <c r="C2491" i="68"/>
  <c r="C1993" i="68"/>
  <c r="C2080" i="68"/>
  <c r="C2079" i="68"/>
  <c r="C2506" i="68"/>
  <c r="C2507" i="68"/>
  <c r="C2078" i="68"/>
  <c r="C2094" i="68"/>
  <c r="C2110" i="68"/>
  <c r="C2126" i="68"/>
  <c r="C2142" i="68"/>
  <c r="C2158" i="68"/>
  <c r="C2174" i="68"/>
  <c r="C2474" i="68"/>
  <c r="C2475" i="68"/>
  <c r="C2083" i="68"/>
  <c r="C2087" i="68"/>
  <c r="C2091" i="68"/>
  <c r="C2095" i="68"/>
  <c r="C2099" i="68"/>
  <c r="C2103" i="68"/>
  <c r="C2107" i="68"/>
  <c r="C2111" i="68"/>
  <c r="C2115" i="68"/>
  <c r="C2119" i="68"/>
  <c r="C2123" i="68"/>
  <c r="C2127" i="68"/>
  <c r="C2131" i="68"/>
  <c r="C2135" i="68"/>
  <c r="C2139" i="68"/>
  <c r="C2143" i="68"/>
  <c r="C2147" i="68"/>
  <c r="C2151" i="68"/>
  <c r="C2155" i="68"/>
  <c r="C2159" i="68"/>
  <c r="C2163" i="68"/>
  <c r="C2167" i="68"/>
  <c r="C2171" i="68"/>
  <c r="C2175" i="68"/>
  <c r="C2179" i="68"/>
  <c r="C2186" i="68"/>
  <c r="C2189" i="68"/>
  <c r="C2202" i="68"/>
  <c r="C2205" i="68"/>
  <c r="C2218" i="68"/>
  <c r="C2221" i="68"/>
  <c r="C2234" i="68"/>
  <c r="C2237" i="68"/>
  <c r="C2250" i="68"/>
  <c r="C2253" i="68"/>
  <c r="C2266" i="68"/>
  <c r="C2269" i="68"/>
  <c r="C2282" i="68"/>
  <c r="C2285" i="68"/>
  <c r="C2298" i="68"/>
  <c r="C2184" i="68"/>
  <c r="C2307" i="68"/>
  <c r="C2323" i="68"/>
  <c r="C2339" i="68"/>
  <c r="C2355" i="68"/>
  <c r="C2371" i="68"/>
  <c r="C2387" i="68"/>
  <c r="C2403" i="68"/>
  <c r="C2419" i="68"/>
  <c r="C2435" i="68"/>
  <c r="C2451" i="68"/>
  <c r="C2467" i="68"/>
  <c r="C2483" i="68"/>
  <c r="C2499" i="68"/>
  <c r="C2515" i="68"/>
  <c r="C2304" i="68"/>
  <c r="C2305" i="68"/>
  <c r="C2471" i="68"/>
  <c r="C2487" i="68"/>
  <c r="C2503" i="68"/>
  <c r="C2519" i="68"/>
  <c r="C2309" i="68"/>
  <c r="C2313" i="68"/>
  <c r="C2317" i="68"/>
  <c r="C2321" i="68"/>
  <c r="C2325" i="68"/>
  <c r="C2329" i="68"/>
  <c r="H7" i="68"/>
  <c r="H6" i="68"/>
  <c r="H5" i="68"/>
  <c r="H4" i="68"/>
  <c r="D10" i="68"/>
  <c r="B10" i="68"/>
  <c r="C11" i="68" s="1"/>
  <c r="A10" i="68"/>
  <c r="D9" i="68"/>
  <c r="B9" i="68" l="1"/>
  <c r="C10" i="68" s="1"/>
  <c r="A9" i="68"/>
  <c r="D8" i="68"/>
  <c r="B8" i="68" l="1"/>
  <c r="C9" i="68" s="1"/>
  <c r="A8" i="68"/>
  <c r="D7" i="68"/>
  <c r="B7" i="68" l="1"/>
  <c r="C8" i="68" s="1"/>
  <c r="A7" i="68"/>
  <c r="D6" i="68"/>
  <c r="B6" i="68" l="1"/>
  <c r="C7" i="68" s="1"/>
  <c r="A6" i="68"/>
  <c r="D5" i="68"/>
  <c r="B5" i="68" l="1"/>
  <c r="C6" i="68" s="1"/>
  <c r="A5" i="68"/>
  <c r="D4" i="68"/>
  <c r="C4" i="68" l="1"/>
  <c r="B4" i="68"/>
  <c r="C5" i="68" s="1"/>
  <c r="A4" i="68"/>
  <c r="B3" i="68"/>
  <c r="A3" i="68"/>
  <c r="B2521" i="67"/>
  <c r="A2521" i="67"/>
  <c r="B2520" i="67"/>
  <c r="C2520" i="67" s="1"/>
  <c r="A2520" i="67"/>
  <c r="C2519" i="67"/>
  <c r="B2519" i="67"/>
  <c r="A2519" i="67"/>
  <c r="B2518" i="67"/>
  <c r="C2518" i="67" s="1"/>
  <c r="A2518" i="67"/>
  <c r="B2517" i="67"/>
  <c r="C2517" i="67" s="1"/>
  <c r="A2517" i="67"/>
  <c r="B2516" i="67"/>
  <c r="C2516" i="67" s="1"/>
  <c r="A2516" i="67"/>
  <c r="C2515" i="67"/>
  <c r="B2515" i="67"/>
  <c r="A2515" i="67"/>
  <c r="B2514" i="67"/>
  <c r="C2514" i="67" s="1"/>
  <c r="A2514" i="67"/>
  <c r="B2513" i="67"/>
  <c r="C2513" i="67" s="1"/>
  <c r="A2513" i="67"/>
  <c r="B2512" i="67"/>
  <c r="C2512" i="67" s="1"/>
  <c r="A2512" i="67"/>
  <c r="C2511" i="67"/>
  <c r="B2511" i="67"/>
  <c r="A2511" i="67"/>
  <c r="B2510" i="67"/>
  <c r="C2510" i="67" s="1"/>
  <c r="A2510" i="67"/>
  <c r="B2509" i="67"/>
  <c r="C2509" i="67" s="1"/>
  <c r="A2509" i="67"/>
  <c r="B2508" i="67"/>
  <c r="C2508" i="67" s="1"/>
  <c r="A2508" i="67"/>
  <c r="C2507" i="67"/>
  <c r="B2507" i="67"/>
  <c r="A2507" i="67"/>
  <c r="B2506" i="67"/>
  <c r="C2506" i="67" s="1"/>
  <c r="A2506" i="67"/>
  <c r="B2505" i="67"/>
  <c r="C2505" i="67" s="1"/>
  <c r="A2505" i="67"/>
  <c r="B2504" i="67"/>
  <c r="C2504" i="67" s="1"/>
  <c r="A2504" i="67"/>
  <c r="C2503" i="67"/>
  <c r="B2503" i="67"/>
  <c r="A2503" i="67"/>
  <c r="B2502" i="67"/>
  <c r="C2502" i="67" s="1"/>
  <c r="A2502" i="67"/>
  <c r="B2501" i="67"/>
  <c r="C2501" i="67" s="1"/>
  <c r="A2501" i="67"/>
  <c r="B2500" i="67"/>
  <c r="C2500" i="67" s="1"/>
  <c r="A2500" i="67"/>
  <c r="C2499" i="67"/>
  <c r="B2499" i="67"/>
  <c r="A2499" i="67"/>
  <c r="B2498" i="67"/>
  <c r="C2498" i="67" s="1"/>
  <c r="A2498" i="67"/>
  <c r="B2497" i="67"/>
  <c r="C2497" i="67" s="1"/>
  <c r="A2497" i="67"/>
  <c r="B2496" i="67"/>
  <c r="C2496" i="67" s="1"/>
  <c r="A2496" i="67"/>
  <c r="C2495" i="67"/>
  <c r="B2495" i="67"/>
  <c r="A2495" i="67"/>
  <c r="B2494" i="67"/>
  <c r="C2494" i="67" s="1"/>
  <c r="A2494" i="67"/>
  <c r="B2493" i="67"/>
  <c r="A2493" i="67"/>
  <c r="B2492" i="67"/>
  <c r="C2492" i="67" s="1"/>
  <c r="A2492" i="67"/>
  <c r="C2491" i="67"/>
  <c r="B2491" i="67"/>
  <c r="A2491" i="67"/>
  <c r="B2490" i="67"/>
  <c r="C2490" i="67" s="1"/>
  <c r="A2490" i="67"/>
  <c r="B2489" i="67"/>
  <c r="A2489" i="67"/>
  <c r="B2488" i="67"/>
  <c r="C2488" i="67" s="1"/>
  <c r="A2488" i="67"/>
  <c r="C2487" i="67"/>
  <c r="B2487" i="67"/>
  <c r="A2487" i="67"/>
  <c r="B2486" i="67"/>
  <c r="C2486" i="67" s="1"/>
  <c r="A2486" i="67"/>
  <c r="B2485" i="67"/>
  <c r="A2485" i="67"/>
  <c r="B2484" i="67"/>
  <c r="C2484" i="67" s="1"/>
  <c r="A2484" i="67"/>
  <c r="C2483" i="67"/>
  <c r="B2483" i="67"/>
  <c r="A2483" i="67"/>
  <c r="B2482" i="67"/>
  <c r="C2482" i="67" s="1"/>
  <c r="A2482" i="67"/>
  <c r="C2481" i="67"/>
  <c r="B2481" i="67"/>
  <c r="A2481" i="67"/>
  <c r="B2480" i="67"/>
  <c r="C2480" i="67" s="1"/>
  <c r="A2480" i="67"/>
  <c r="B2479" i="67"/>
  <c r="C2479" i="67" s="1"/>
  <c r="A2479" i="67"/>
  <c r="B2478" i="67"/>
  <c r="C2478" i="67" s="1"/>
  <c r="A2478" i="67"/>
  <c r="C2477" i="67"/>
  <c r="B2477" i="67"/>
  <c r="A2477" i="67"/>
  <c r="B2476" i="67"/>
  <c r="C2475" i="67" s="1"/>
  <c r="A2476" i="67"/>
  <c r="B2475" i="67"/>
  <c r="A2475" i="67"/>
  <c r="B2474" i="67"/>
  <c r="C2474" i="67" s="1"/>
  <c r="A2474" i="67"/>
  <c r="C2473" i="67"/>
  <c r="B2473" i="67"/>
  <c r="A2473" i="67"/>
  <c r="B2472" i="67"/>
  <c r="C2472" i="67" s="1"/>
  <c r="A2472" i="67"/>
  <c r="B2471" i="67"/>
  <c r="C2471" i="67" s="1"/>
  <c r="A2471" i="67"/>
  <c r="B2470" i="67"/>
  <c r="C2470" i="67" s="1"/>
  <c r="A2470" i="67"/>
  <c r="C2469" i="67"/>
  <c r="B2469" i="67"/>
  <c r="A2469" i="67"/>
  <c r="B2468" i="67"/>
  <c r="C2468" i="67" s="1"/>
  <c r="A2468" i="67"/>
  <c r="B2467" i="67"/>
  <c r="C2467" i="67" s="1"/>
  <c r="A2467" i="67"/>
  <c r="B2466" i="67"/>
  <c r="C2466" i="67" s="1"/>
  <c r="A2466" i="67"/>
  <c r="C2465" i="67"/>
  <c r="B2465" i="67"/>
  <c r="A2465" i="67"/>
  <c r="B2464" i="67"/>
  <c r="C2464" i="67" s="1"/>
  <c r="A2464" i="67"/>
  <c r="B2463" i="67"/>
  <c r="C2463" i="67" s="1"/>
  <c r="A2463" i="67"/>
  <c r="B2462" i="67"/>
  <c r="C2462" i="67" s="1"/>
  <c r="A2462" i="67"/>
  <c r="C2461" i="67"/>
  <c r="B2461" i="67"/>
  <c r="A2461" i="67"/>
  <c r="B2460" i="67"/>
  <c r="C2460" i="67" s="1"/>
  <c r="A2460" i="67"/>
  <c r="B2459" i="67"/>
  <c r="C2459" i="67" s="1"/>
  <c r="A2459" i="67"/>
  <c r="B2458" i="67"/>
  <c r="C2458" i="67" s="1"/>
  <c r="A2458" i="67"/>
  <c r="C2457" i="67"/>
  <c r="B2457" i="67"/>
  <c r="A2457" i="67"/>
  <c r="B2456" i="67"/>
  <c r="C2456" i="67" s="1"/>
  <c r="A2456" i="67"/>
  <c r="B2455" i="67"/>
  <c r="C2455" i="67" s="1"/>
  <c r="A2455" i="67"/>
  <c r="B2454" i="67"/>
  <c r="C2454" i="67" s="1"/>
  <c r="A2454" i="67"/>
  <c r="C2453" i="67"/>
  <c r="B2453" i="67"/>
  <c r="A2453" i="67"/>
  <c r="B2452" i="67"/>
  <c r="C2452" i="67" s="1"/>
  <c r="A2452" i="67"/>
  <c r="B2451" i="67"/>
  <c r="C2451" i="67" s="1"/>
  <c r="A2451" i="67"/>
  <c r="B2450" i="67"/>
  <c r="C2450" i="67" s="1"/>
  <c r="A2450" i="67"/>
  <c r="C2449" i="67"/>
  <c r="B2449" i="67"/>
  <c r="A2449" i="67"/>
  <c r="B2448" i="67"/>
  <c r="C2448" i="67" s="1"/>
  <c r="A2448" i="67"/>
  <c r="B2447" i="67"/>
  <c r="C2447" i="67" s="1"/>
  <c r="A2447" i="67"/>
  <c r="B2446" i="67"/>
  <c r="C2446" i="67" s="1"/>
  <c r="A2446" i="67"/>
  <c r="C2445" i="67"/>
  <c r="B2445" i="67"/>
  <c r="A2445" i="67"/>
  <c r="B2444" i="67"/>
  <c r="C2444" i="67" s="1"/>
  <c r="A2444" i="67"/>
  <c r="B2443" i="67"/>
  <c r="C2443" i="67" s="1"/>
  <c r="A2443" i="67"/>
  <c r="B2442" i="67"/>
  <c r="C2442" i="67" s="1"/>
  <c r="A2442" i="67"/>
  <c r="C2441" i="67"/>
  <c r="B2441" i="67"/>
  <c r="A2441" i="67"/>
  <c r="B2440" i="67"/>
  <c r="C2440" i="67" s="1"/>
  <c r="A2440" i="67"/>
  <c r="B2439" i="67"/>
  <c r="C2439" i="67" s="1"/>
  <c r="A2439" i="67"/>
  <c r="B2438" i="67"/>
  <c r="C2438" i="67" s="1"/>
  <c r="A2438" i="67"/>
  <c r="C2437" i="67"/>
  <c r="B2437" i="67"/>
  <c r="A2437" i="67"/>
  <c r="B2436" i="67"/>
  <c r="C2436" i="67" s="1"/>
  <c r="A2436" i="67"/>
  <c r="B2435" i="67"/>
  <c r="C2435" i="67" s="1"/>
  <c r="A2435" i="67"/>
  <c r="B2434" i="67"/>
  <c r="C2434" i="67" s="1"/>
  <c r="A2434" i="67"/>
  <c r="C2433" i="67"/>
  <c r="B2433" i="67"/>
  <c r="A2433" i="67"/>
  <c r="B2432" i="67"/>
  <c r="C2432" i="67" s="1"/>
  <c r="A2432" i="67"/>
  <c r="B2431" i="67"/>
  <c r="C2431" i="67" s="1"/>
  <c r="A2431" i="67"/>
  <c r="B2430" i="67"/>
  <c r="C2430" i="67" s="1"/>
  <c r="A2430" i="67"/>
  <c r="C2429" i="67"/>
  <c r="B2429" i="67"/>
  <c r="A2429" i="67"/>
  <c r="B2428" i="67"/>
  <c r="C2428" i="67" s="1"/>
  <c r="A2428" i="67"/>
  <c r="B2427" i="67"/>
  <c r="C2427" i="67" s="1"/>
  <c r="A2427" i="67"/>
  <c r="B2426" i="67"/>
  <c r="C2426" i="67" s="1"/>
  <c r="A2426" i="67"/>
  <c r="C2425" i="67"/>
  <c r="B2425" i="67"/>
  <c r="A2425" i="67"/>
  <c r="B2424" i="67"/>
  <c r="C2424" i="67" s="1"/>
  <c r="A2424" i="67"/>
  <c r="B2423" i="67"/>
  <c r="C2423" i="67" s="1"/>
  <c r="A2423" i="67"/>
  <c r="B2422" i="67"/>
  <c r="C2422" i="67" s="1"/>
  <c r="A2422" i="67"/>
  <c r="C2421" i="67"/>
  <c r="B2421" i="67"/>
  <c r="A2421" i="67"/>
  <c r="B2420" i="67"/>
  <c r="C2420" i="67" s="1"/>
  <c r="A2420" i="67"/>
  <c r="B2419" i="67"/>
  <c r="C2419" i="67" s="1"/>
  <c r="A2419" i="67"/>
  <c r="B2418" i="67"/>
  <c r="C2418" i="67" s="1"/>
  <c r="A2418" i="67"/>
  <c r="C2417" i="67"/>
  <c r="B2417" i="67"/>
  <c r="A2417" i="67"/>
  <c r="B2416" i="67"/>
  <c r="C2416" i="67" s="1"/>
  <c r="A2416" i="67"/>
  <c r="B2415" i="67"/>
  <c r="C2415" i="67" s="1"/>
  <c r="A2415" i="67"/>
  <c r="B2414" i="67"/>
  <c r="C2414" i="67" s="1"/>
  <c r="A2414" i="67"/>
  <c r="C2413" i="67"/>
  <c r="B2413" i="67"/>
  <c r="A2413" i="67"/>
  <c r="B2412" i="67"/>
  <c r="C2412" i="67" s="1"/>
  <c r="A2412" i="67"/>
  <c r="B2411" i="67"/>
  <c r="C2411" i="67" s="1"/>
  <c r="A2411" i="67"/>
  <c r="B2410" i="67"/>
  <c r="C2410" i="67" s="1"/>
  <c r="A2410" i="67"/>
  <c r="C2409" i="67"/>
  <c r="B2409" i="67"/>
  <c r="A2409" i="67"/>
  <c r="B2408" i="67"/>
  <c r="C2408" i="67" s="1"/>
  <c r="A2408" i="67"/>
  <c r="B2407" i="67"/>
  <c r="C2407" i="67" s="1"/>
  <c r="A2407" i="67"/>
  <c r="B2406" i="67"/>
  <c r="C2406" i="67" s="1"/>
  <c r="A2406" i="67"/>
  <c r="C2405" i="67"/>
  <c r="B2405" i="67"/>
  <c r="A2405" i="67"/>
  <c r="B2404" i="67"/>
  <c r="C2404" i="67" s="1"/>
  <c r="A2404" i="67"/>
  <c r="C2403" i="67"/>
  <c r="B2403" i="67"/>
  <c r="A2403" i="67"/>
  <c r="B2402" i="67"/>
  <c r="C2402" i="67" s="1"/>
  <c r="A2402" i="67"/>
  <c r="B2401" i="67"/>
  <c r="A2401" i="67"/>
  <c r="B2400" i="67"/>
  <c r="C2400" i="67" s="1"/>
  <c r="A2400" i="67"/>
  <c r="C2399" i="67"/>
  <c r="B2399" i="67"/>
  <c r="A2399" i="67"/>
  <c r="B2398" i="67"/>
  <c r="C2398" i="67" s="1"/>
  <c r="A2398" i="67"/>
  <c r="B2397" i="67"/>
  <c r="A2397" i="67"/>
  <c r="B2396" i="67"/>
  <c r="C2396" i="67" s="1"/>
  <c r="A2396" i="67"/>
  <c r="C2395" i="67"/>
  <c r="B2395" i="67"/>
  <c r="A2395" i="67"/>
  <c r="B2394" i="67"/>
  <c r="C2394" i="67" s="1"/>
  <c r="A2394" i="67"/>
  <c r="B2393" i="67"/>
  <c r="A2393" i="67"/>
  <c r="B2392" i="67"/>
  <c r="C2392" i="67" s="1"/>
  <c r="A2392" i="67"/>
  <c r="C2391" i="67"/>
  <c r="B2391" i="67"/>
  <c r="A2391" i="67"/>
  <c r="B2390" i="67"/>
  <c r="C2390" i="67" s="1"/>
  <c r="A2390" i="67"/>
  <c r="B2389" i="67"/>
  <c r="A2389" i="67"/>
  <c r="B2388" i="67"/>
  <c r="C2388" i="67" s="1"/>
  <c r="A2388" i="67"/>
  <c r="C2387" i="67"/>
  <c r="B2387" i="67"/>
  <c r="A2387" i="67"/>
  <c r="B2386" i="67"/>
  <c r="C2386" i="67" s="1"/>
  <c r="A2386" i="67"/>
  <c r="B2385" i="67"/>
  <c r="A2385" i="67"/>
  <c r="B2384" i="67"/>
  <c r="C2384" i="67" s="1"/>
  <c r="A2384" i="67"/>
  <c r="C2383" i="67"/>
  <c r="B2383" i="67"/>
  <c r="A2383" i="67"/>
  <c r="B2382" i="67"/>
  <c r="C2382" i="67" s="1"/>
  <c r="A2382" i="67"/>
  <c r="B2381" i="67"/>
  <c r="A2381" i="67"/>
  <c r="B2380" i="67"/>
  <c r="C2380" i="67" s="1"/>
  <c r="A2380" i="67"/>
  <c r="B2379" i="67"/>
  <c r="C2379" i="67" s="1"/>
  <c r="A2379" i="67"/>
  <c r="B2378" i="67"/>
  <c r="C2378" i="67" s="1"/>
  <c r="A2378" i="67"/>
  <c r="B2377" i="67"/>
  <c r="A2377" i="67"/>
  <c r="B2376" i="67"/>
  <c r="C2376" i="67" s="1"/>
  <c r="A2376" i="67"/>
  <c r="B2375" i="67"/>
  <c r="C2375" i="67" s="1"/>
  <c r="A2375" i="67"/>
  <c r="B2374" i="67"/>
  <c r="C2374" i="67" s="1"/>
  <c r="A2374" i="67"/>
  <c r="B2373" i="67"/>
  <c r="A2373" i="67"/>
  <c r="B2372" i="67"/>
  <c r="C2372" i="67" s="1"/>
  <c r="A2372" i="67"/>
  <c r="B2371" i="67"/>
  <c r="C2371" i="67" s="1"/>
  <c r="A2371" i="67"/>
  <c r="B2370" i="67"/>
  <c r="C2370" i="67" s="1"/>
  <c r="A2370" i="67"/>
  <c r="C2369" i="67"/>
  <c r="B2369" i="67"/>
  <c r="A2369" i="67"/>
  <c r="B2368" i="67"/>
  <c r="C2368" i="67" s="1"/>
  <c r="A2368" i="67"/>
  <c r="B2367" i="67"/>
  <c r="C2367" i="67" s="1"/>
  <c r="A2367" i="67"/>
  <c r="B2366" i="67"/>
  <c r="C2366" i="67" s="1"/>
  <c r="A2366" i="67"/>
  <c r="C2365" i="67"/>
  <c r="B2365" i="67"/>
  <c r="A2365" i="67"/>
  <c r="B2364" i="67"/>
  <c r="C2364" i="67" s="1"/>
  <c r="A2364" i="67"/>
  <c r="B2363" i="67"/>
  <c r="C2363" i="67" s="1"/>
  <c r="A2363" i="67"/>
  <c r="B2362" i="67"/>
  <c r="C2362" i="67" s="1"/>
  <c r="A2362" i="67"/>
  <c r="C2361" i="67"/>
  <c r="B2361" i="67"/>
  <c r="A2361" i="67"/>
  <c r="B2360" i="67"/>
  <c r="C2360" i="67" s="1"/>
  <c r="A2360" i="67"/>
  <c r="B2359" i="67"/>
  <c r="C2359" i="67" s="1"/>
  <c r="A2359" i="67"/>
  <c r="B2358" i="67"/>
  <c r="C2358" i="67" s="1"/>
  <c r="A2358" i="67"/>
  <c r="C2357" i="67"/>
  <c r="B2357" i="67"/>
  <c r="A2357" i="67"/>
  <c r="B2356" i="67"/>
  <c r="C2356" i="67" s="1"/>
  <c r="A2356" i="67"/>
  <c r="B2355" i="67"/>
  <c r="C2355" i="67" s="1"/>
  <c r="A2355" i="67"/>
  <c r="B2354" i="67"/>
  <c r="C2354" i="67" s="1"/>
  <c r="A2354" i="67"/>
  <c r="C2353" i="67"/>
  <c r="B2353" i="67"/>
  <c r="A2353" i="67"/>
  <c r="B2352" i="67"/>
  <c r="C2352" i="67" s="1"/>
  <c r="A2352" i="67"/>
  <c r="B2351" i="67"/>
  <c r="C2351" i="67" s="1"/>
  <c r="A2351" i="67"/>
  <c r="B2350" i="67"/>
  <c r="C2350" i="67" s="1"/>
  <c r="A2350" i="67"/>
  <c r="C2349" i="67"/>
  <c r="B2349" i="67"/>
  <c r="A2349" i="67"/>
  <c r="B2348" i="67"/>
  <c r="C2348" i="67" s="1"/>
  <c r="A2348" i="67"/>
  <c r="B2347" i="67"/>
  <c r="C2347" i="67" s="1"/>
  <c r="A2347" i="67"/>
  <c r="B2346" i="67"/>
  <c r="C2346" i="67" s="1"/>
  <c r="A2346" i="67"/>
  <c r="C2345" i="67"/>
  <c r="B2345" i="67"/>
  <c r="A2345" i="67"/>
  <c r="B2344" i="67"/>
  <c r="C2344" i="67" s="1"/>
  <c r="A2344" i="67"/>
  <c r="B2343" i="67"/>
  <c r="C2343" i="67" s="1"/>
  <c r="A2343" i="67"/>
  <c r="B2342" i="67"/>
  <c r="C2342" i="67" s="1"/>
  <c r="A2342" i="67"/>
  <c r="C2341" i="67"/>
  <c r="B2341" i="67"/>
  <c r="A2341" i="67"/>
  <c r="B2340" i="67"/>
  <c r="C2340" i="67" s="1"/>
  <c r="A2340" i="67"/>
  <c r="B2339" i="67"/>
  <c r="C2339" i="67" s="1"/>
  <c r="A2339" i="67"/>
  <c r="B2338" i="67"/>
  <c r="C2338" i="67" s="1"/>
  <c r="A2338" i="67"/>
  <c r="C2337" i="67"/>
  <c r="B2337" i="67"/>
  <c r="A2337" i="67"/>
  <c r="B2336" i="67"/>
  <c r="C2336" i="67" s="1"/>
  <c r="A2336" i="67"/>
  <c r="B2335" i="67"/>
  <c r="C2335" i="67" s="1"/>
  <c r="A2335" i="67"/>
  <c r="B2334" i="67"/>
  <c r="C2334" i="67" s="1"/>
  <c r="A2334" i="67"/>
  <c r="C2333" i="67"/>
  <c r="B2333" i="67"/>
  <c r="A2333" i="67"/>
  <c r="B2332" i="67"/>
  <c r="C2332" i="67" s="1"/>
  <c r="A2332" i="67"/>
  <c r="B2331" i="67"/>
  <c r="C2331" i="67" s="1"/>
  <c r="A2331" i="67"/>
  <c r="B2330" i="67"/>
  <c r="C2330" i="67" s="1"/>
  <c r="A2330" i="67"/>
  <c r="C2329" i="67"/>
  <c r="B2329" i="67"/>
  <c r="A2329" i="67"/>
  <c r="B2328" i="67"/>
  <c r="C2328" i="67" s="1"/>
  <c r="A2328" i="67"/>
  <c r="B2327" i="67"/>
  <c r="C2327" i="67" s="1"/>
  <c r="A2327" i="67"/>
  <c r="B2326" i="67"/>
  <c r="C2326" i="67" s="1"/>
  <c r="A2326" i="67"/>
  <c r="C2325" i="67"/>
  <c r="B2325" i="67"/>
  <c r="A2325" i="67"/>
  <c r="B2324" i="67"/>
  <c r="C2324" i="67" s="1"/>
  <c r="A2324" i="67"/>
  <c r="B2323" i="67"/>
  <c r="C2323" i="67" s="1"/>
  <c r="A2323" i="67"/>
  <c r="B2322" i="67"/>
  <c r="C2322" i="67" s="1"/>
  <c r="A2322" i="67"/>
  <c r="C2321" i="67"/>
  <c r="B2321" i="67"/>
  <c r="A2321" i="67"/>
  <c r="B2320" i="67"/>
  <c r="C2320" i="67" s="1"/>
  <c r="A2320" i="67"/>
  <c r="B2319" i="67"/>
  <c r="C2319" i="67" s="1"/>
  <c r="A2319" i="67"/>
  <c r="B2318" i="67"/>
  <c r="C2318" i="67" s="1"/>
  <c r="A2318" i="67"/>
  <c r="C2317" i="67"/>
  <c r="B2317" i="67"/>
  <c r="A2317" i="67"/>
  <c r="B2316" i="67"/>
  <c r="C2316" i="67" s="1"/>
  <c r="A2316" i="67"/>
  <c r="B2315" i="67"/>
  <c r="C2315" i="67" s="1"/>
  <c r="A2315" i="67"/>
  <c r="B2314" i="67"/>
  <c r="C2314" i="67" s="1"/>
  <c r="A2314" i="67"/>
  <c r="C2313" i="67"/>
  <c r="B2313" i="67"/>
  <c r="A2313" i="67"/>
  <c r="B2312" i="67"/>
  <c r="C2312" i="67" s="1"/>
  <c r="A2312" i="67"/>
  <c r="B2311" i="67"/>
  <c r="C2311" i="67" s="1"/>
  <c r="A2311" i="67"/>
  <c r="B2310" i="67"/>
  <c r="C2310" i="67" s="1"/>
  <c r="A2310" i="67"/>
  <c r="C2309" i="67"/>
  <c r="B2309" i="67"/>
  <c r="A2309" i="67"/>
  <c r="B2308" i="67"/>
  <c r="C2308" i="67" s="1"/>
  <c r="A2308" i="67"/>
  <c r="B2307" i="67"/>
  <c r="C2307" i="67" s="1"/>
  <c r="A2307" i="67"/>
  <c r="B2306" i="67"/>
  <c r="C2306" i="67" s="1"/>
  <c r="A2306" i="67"/>
  <c r="C2305" i="67"/>
  <c r="B2305" i="67"/>
  <c r="A2305" i="67"/>
  <c r="B2304" i="67"/>
  <c r="C2304" i="67" s="1"/>
  <c r="A2304" i="67"/>
  <c r="B2303" i="67"/>
  <c r="C2303" i="67" s="1"/>
  <c r="A2303" i="67"/>
  <c r="B2302" i="67"/>
  <c r="C2302" i="67" s="1"/>
  <c r="A2302" i="67"/>
  <c r="C2301" i="67"/>
  <c r="B2301" i="67"/>
  <c r="A2301" i="67"/>
  <c r="B2300" i="67"/>
  <c r="C2299" i="67" s="1"/>
  <c r="A2300" i="67"/>
  <c r="B2299" i="67"/>
  <c r="A2299" i="67"/>
  <c r="B2298" i="67"/>
  <c r="C2298" i="67" s="1"/>
  <c r="A2298" i="67"/>
  <c r="C2297" i="67"/>
  <c r="B2297" i="67"/>
  <c r="A2297" i="67"/>
  <c r="B2296" i="67"/>
  <c r="C2296" i="67" s="1"/>
  <c r="A2296" i="67"/>
  <c r="B2295" i="67"/>
  <c r="C2295" i="67" s="1"/>
  <c r="A2295" i="67"/>
  <c r="B2294" i="67"/>
  <c r="C2294" i="67" s="1"/>
  <c r="A2294" i="67"/>
  <c r="C2293" i="67"/>
  <c r="B2293" i="67"/>
  <c r="A2293" i="67"/>
  <c r="B2292" i="67"/>
  <c r="C2292" i="67" s="1"/>
  <c r="A2292" i="67"/>
  <c r="B2291" i="67"/>
  <c r="C2291" i="67" s="1"/>
  <c r="A2291" i="67"/>
  <c r="B2290" i="67"/>
  <c r="C2290" i="67" s="1"/>
  <c r="A2290" i="67"/>
  <c r="C2289" i="67"/>
  <c r="B2289" i="67"/>
  <c r="A2289" i="67"/>
  <c r="B2288" i="67"/>
  <c r="C2288" i="67" s="1"/>
  <c r="A2288" i="67"/>
  <c r="B2287" i="67"/>
  <c r="C2287" i="67" s="1"/>
  <c r="A2287" i="67"/>
  <c r="B2286" i="67"/>
  <c r="C2286" i="67" s="1"/>
  <c r="A2286" i="67"/>
  <c r="C2285" i="67"/>
  <c r="B2285" i="67"/>
  <c r="A2285" i="67"/>
  <c r="B2284" i="67"/>
  <c r="C2284" i="67" s="1"/>
  <c r="A2284" i="67"/>
  <c r="B2283" i="67"/>
  <c r="C2283" i="67" s="1"/>
  <c r="A2283" i="67"/>
  <c r="B2282" i="67"/>
  <c r="C2282" i="67" s="1"/>
  <c r="A2282" i="67"/>
  <c r="C2281" i="67"/>
  <c r="B2281" i="67"/>
  <c r="A2281" i="67"/>
  <c r="B2280" i="67"/>
  <c r="C2280" i="67" s="1"/>
  <c r="A2280" i="67"/>
  <c r="B2279" i="67"/>
  <c r="C2279" i="67" s="1"/>
  <c r="A2279" i="67"/>
  <c r="B2278" i="67"/>
  <c r="C2278" i="67" s="1"/>
  <c r="A2278" i="67"/>
  <c r="C2277" i="67"/>
  <c r="B2277" i="67"/>
  <c r="A2277" i="67"/>
  <c r="B2276" i="67"/>
  <c r="C2276" i="67" s="1"/>
  <c r="A2276" i="67"/>
  <c r="B2275" i="67"/>
  <c r="C2275" i="67" s="1"/>
  <c r="A2275" i="67"/>
  <c r="B2274" i="67"/>
  <c r="C2274" i="67" s="1"/>
  <c r="A2274" i="67"/>
  <c r="C2273" i="67"/>
  <c r="B2273" i="67"/>
  <c r="A2273" i="67"/>
  <c r="B2272" i="67"/>
  <c r="C2272" i="67" s="1"/>
  <c r="A2272" i="67"/>
  <c r="B2271" i="67"/>
  <c r="C2271" i="67" s="1"/>
  <c r="A2271" i="67"/>
  <c r="B2270" i="67"/>
  <c r="C2270" i="67" s="1"/>
  <c r="A2270" i="67"/>
  <c r="C2269" i="67"/>
  <c r="B2269" i="67"/>
  <c r="A2269" i="67"/>
  <c r="B2268" i="67"/>
  <c r="C2268" i="67" s="1"/>
  <c r="A2268" i="67"/>
  <c r="B2267" i="67"/>
  <c r="C2267" i="67" s="1"/>
  <c r="A2267" i="67"/>
  <c r="B2266" i="67"/>
  <c r="C2266" i="67" s="1"/>
  <c r="A2266" i="67"/>
  <c r="C2265" i="67"/>
  <c r="B2265" i="67"/>
  <c r="A2265" i="67"/>
  <c r="B2264" i="67"/>
  <c r="C2264" i="67" s="1"/>
  <c r="A2264" i="67"/>
  <c r="B2263" i="67"/>
  <c r="C2263" i="67" s="1"/>
  <c r="A2263" i="67"/>
  <c r="B2262" i="67"/>
  <c r="C2262" i="67" s="1"/>
  <c r="A2262" i="67"/>
  <c r="C2261" i="67"/>
  <c r="B2261" i="67"/>
  <c r="A2261" i="67"/>
  <c r="B2260" i="67"/>
  <c r="C2260" i="67" s="1"/>
  <c r="A2260" i="67"/>
  <c r="B2259" i="67"/>
  <c r="C2259" i="67" s="1"/>
  <c r="A2259" i="67"/>
  <c r="B2258" i="67"/>
  <c r="C2258" i="67" s="1"/>
  <c r="A2258" i="67"/>
  <c r="C2257" i="67"/>
  <c r="B2257" i="67"/>
  <c r="A2257" i="67"/>
  <c r="B2256" i="67"/>
  <c r="C2255" i="67" s="1"/>
  <c r="A2256" i="67"/>
  <c r="B2255" i="67"/>
  <c r="A2255" i="67"/>
  <c r="B2254" i="67"/>
  <c r="C2254" i="67" s="1"/>
  <c r="A2254" i="67"/>
  <c r="C2253" i="67"/>
  <c r="B2253" i="67"/>
  <c r="A2253" i="67"/>
  <c r="B2252" i="67"/>
  <c r="C2251" i="67" s="1"/>
  <c r="A2252" i="67"/>
  <c r="B2251" i="67"/>
  <c r="A2251" i="67"/>
  <c r="B2250" i="67"/>
  <c r="C2250" i="67" s="1"/>
  <c r="A2250" i="67"/>
  <c r="C2249" i="67"/>
  <c r="B2249" i="67"/>
  <c r="A2249" i="67"/>
  <c r="B2248" i="67"/>
  <c r="C2248" i="67" s="1"/>
  <c r="A2248" i="67"/>
  <c r="B2247" i="67"/>
  <c r="C2247" i="67" s="1"/>
  <c r="A2247" i="67"/>
  <c r="B2246" i="67"/>
  <c r="C2246" i="67" s="1"/>
  <c r="A2246" i="67"/>
  <c r="C2245" i="67"/>
  <c r="B2245" i="67"/>
  <c r="A2245" i="67"/>
  <c r="B2244" i="67"/>
  <c r="C2244" i="67" s="1"/>
  <c r="A2244" i="67"/>
  <c r="B2243" i="67"/>
  <c r="C2243" i="67" s="1"/>
  <c r="A2243" i="67"/>
  <c r="B2242" i="67"/>
  <c r="C2242" i="67" s="1"/>
  <c r="A2242" i="67"/>
  <c r="C2241" i="67"/>
  <c r="B2241" i="67"/>
  <c r="A2241" i="67"/>
  <c r="B2240" i="67"/>
  <c r="C2240" i="67" s="1"/>
  <c r="A2240" i="67"/>
  <c r="B2239" i="67"/>
  <c r="C2239" i="67" s="1"/>
  <c r="A2239" i="67"/>
  <c r="B2238" i="67"/>
  <c r="C2238" i="67" s="1"/>
  <c r="A2238" i="67"/>
  <c r="C2237" i="67"/>
  <c r="B2237" i="67"/>
  <c r="A2237" i="67"/>
  <c r="B2236" i="67"/>
  <c r="C2236" i="67" s="1"/>
  <c r="A2236" i="67"/>
  <c r="B2235" i="67"/>
  <c r="C2235" i="67" s="1"/>
  <c r="A2235" i="67"/>
  <c r="B2234" i="67"/>
  <c r="C2234" i="67" s="1"/>
  <c r="A2234" i="67"/>
  <c r="C2233" i="67"/>
  <c r="B2233" i="67"/>
  <c r="A2233" i="67"/>
  <c r="B2232" i="67"/>
  <c r="C2232" i="67" s="1"/>
  <c r="A2232" i="67"/>
  <c r="B2231" i="67"/>
  <c r="C2231" i="67" s="1"/>
  <c r="A2231" i="67"/>
  <c r="B2230" i="67"/>
  <c r="C2230" i="67" s="1"/>
  <c r="A2230" i="67"/>
  <c r="C2229" i="67"/>
  <c r="B2229" i="67"/>
  <c r="A2229" i="67"/>
  <c r="B2228" i="67"/>
  <c r="C2228" i="67" s="1"/>
  <c r="A2228" i="67"/>
  <c r="B2227" i="67"/>
  <c r="C2227" i="67" s="1"/>
  <c r="A2227" i="67"/>
  <c r="B2226" i="67"/>
  <c r="C2226" i="67" s="1"/>
  <c r="A2226" i="67"/>
  <c r="C2225" i="67"/>
  <c r="B2225" i="67"/>
  <c r="A2225" i="67"/>
  <c r="B2224" i="67"/>
  <c r="C2224" i="67" s="1"/>
  <c r="A2224" i="67"/>
  <c r="B2223" i="67"/>
  <c r="C2223" i="67" s="1"/>
  <c r="A2223" i="67"/>
  <c r="B2222" i="67"/>
  <c r="C2222" i="67" s="1"/>
  <c r="A2222" i="67"/>
  <c r="C2221" i="67"/>
  <c r="B2221" i="67"/>
  <c r="A2221" i="67"/>
  <c r="B2220" i="67"/>
  <c r="C2220" i="67" s="1"/>
  <c r="A2220" i="67"/>
  <c r="B2219" i="67"/>
  <c r="C2219" i="67" s="1"/>
  <c r="A2219" i="67"/>
  <c r="B2218" i="67"/>
  <c r="C2218" i="67" s="1"/>
  <c r="A2218" i="67"/>
  <c r="C2217" i="67"/>
  <c r="B2217" i="67"/>
  <c r="A2217" i="67"/>
  <c r="B2216" i="67"/>
  <c r="C2216" i="67" s="1"/>
  <c r="A2216" i="67"/>
  <c r="B2215" i="67"/>
  <c r="C2215" i="67" s="1"/>
  <c r="A2215" i="67"/>
  <c r="B2214" i="67"/>
  <c r="C2214" i="67" s="1"/>
  <c r="A2214" i="67"/>
  <c r="C2213" i="67"/>
  <c r="B2213" i="67"/>
  <c r="A2213" i="67"/>
  <c r="B2212" i="67"/>
  <c r="C2212" i="67" s="1"/>
  <c r="A2212" i="67"/>
  <c r="C2211" i="67"/>
  <c r="B2211" i="67"/>
  <c r="A2211" i="67"/>
  <c r="B2210" i="67"/>
  <c r="C2210" i="67" s="1"/>
  <c r="A2210" i="67"/>
  <c r="B2209" i="67"/>
  <c r="A2209" i="67"/>
  <c r="B2208" i="67"/>
  <c r="C2208" i="67" s="1"/>
  <c r="A2208" i="67"/>
  <c r="C2207" i="67"/>
  <c r="B2207" i="67"/>
  <c r="A2207" i="67"/>
  <c r="B2206" i="67"/>
  <c r="C2206" i="67" s="1"/>
  <c r="A2206" i="67"/>
  <c r="B2205" i="67"/>
  <c r="A2205" i="67"/>
  <c r="B2204" i="67"/>
  <c r="C2204" i="67" s="1"/>
  <c r="A2204" i="67"/>
  <c r="C2203" i="67"/>
  <c r="B2203" i="67"/>
  <c r="A2203" i="67"/>
  <c r="B2202" i="67"/>
  <c r="C2202" i="67" s="1"/>
  <c r="A2202" i="67"/>
  <c r="B2201" i="67"/>
  <c r="A2201" i="67"/>
  <c r="B2200" i="67"/>
  <c r="C2200" i="67" s="1"/>
  <c r="A2200" i="67"/>
  <c r="C2199" i="67"/>
  <c r="B2199" i="67"/>
  <c r="A2199" i="67"/>
  <c r="B2198" i="67"/>
  <c r="C2198" i="67" s="1"/>
  <c r="A2198" i="67"/>
  <c r="B2197" i="67"/>
  <c r="A2197" i="67"/>
  <c r="B2196" i="67"/>
  <c r="C2196" i="67" s="1"/>
  <c r="A2196" i="67"/>
  <c r="C2195" i="67"/>
  <c r="B2195" i="67"/>
  <c r="A2195" i="67"/>
  <c r="B2194" i="67"/>
  <c r="C2194" i="67" s="1"/>
  <c r="A2194" i="67"/>
  <c r="B2193" i="67"/>
  <c r="A2193" i="67"/>
  <c r="B2192" i="67"/>
  <c r="C2192" i="67" s="1"/>
  <c r="A2192" i="67"/>
  <c r="C2191" i="67"/>
  <c r="B2191" i="67"/>
  <c r="A2191" i="67"/>
  <c r="B2190" i="67"/>
  <c r="C2190" i="67" s="1"/>
  <c r="A2190" i="67"/>
  <c r="B2189" i="67"/>
  <c r="A2189" i="67"/>
  <c r="B2188" i="67"/>
  <c r="C2188" i="67" s="1"/>
  <c r="A2188" i="67"/>
  <c r="C2187" i="67"/>
  <c r="B2187" i="67"/>
  <c r="A2187" i="67"/>
  <c r="B2186" i="67"/>
  <c r="A2186" i="67"/>
  <c r="B2185" i="67"/>
  <c r="A2185" i="67"/>
  <c r="B2184" i="67"/>
  <c r="C2184" i="67" s="1"/>
  <c r="A2184" i="67"/>
  <c r="C2183" i="67"/>
  <c r="B2183" i="67"/>
  <c r="A2183" i="67"/>
  <c r="B2182" i="67"/>
  <c r="C2182" i="67" s="1"/>
  <c r="A2182" i="67"/>
  <c r="B2181" i="67"/>
  <c r="C2181" i="67" s="1"/>
  <c r="A2181" i="67"/>
  <c r="C2180" i="67"/>
  <c r="B2180" i="67"/>
  <c r="A2180" i="67"/>
  <c r="C2179" i="67"/>
  <c r="B2179" i="67"/>
  <c r="A2179" i="67"/>
  <c r="B2178" i="67"/>
  <c r="C2178" i="67" s="1"/>
  <c r="A2178" i="67"/>
  <c r="B2177" i="67"/>
  <c r="C2177" i="67" s="1"/>
  <c r="A2177" i="67"/>
  <c r="C2176" i="67"/>
  <c r="B2176" i="67"/>
  <c r="A2176" i="67"/>
  <c r="C2175" i="67"/>
  <c r="B2175" i="67"/>
  <c r="A2175" i="67"/>
  <c r="B2174" i="67"/>
  <c r="C2174" i="67" s="1"/>
  <c r="A2174" i="67"/>
  <c r="B2173" i="67"/>
  <c r="C2173" i="67" s="1"/>
  <c r="A2173" i="67"/>
  <c r="C2172" i="67"/>
  <c r="B2172" i="67"/>
  <c r="A2172" i="67"/>
  <c r="C2171" i="67"/>
  <c r="B2171" i="67"/>
  <c r="A2171" i="67"/>
  <c r="B2170" i="67"/>
  <c r="C2170" i="67" s="1"/>
  <c r="A2170" i="67"/>
  <c r="B2169" i="67"/>
  <c r="C2169" i="67" s="1"/>
  <c r="A2169" i="67"/>
  <c r="C2168" i="67"/>
  <c r="B2168" i="67"/>
  <c r="A2168" i="67"/>
  <c r="C2167" i="67"/>
  <c r="B2167" i="67"/>
  <c r="A2167" i="67"/>
  <c r="B2166" i="67"/>
  <c r="C2166" i="67" s="1"/>
  <c r="A2166" i="67"/>
  <c r="B2165" i="67"/>
  <c r="C2165" i="67" s="1"/>
  <c r="A2165" i="67"/>
  <c r="C2164" i="67"/>
  <c r="B2164" i="67"/>
  <c r="A2164" i="67"/>
  <c r="C2163" i="67"/>
  <c r="B2163" i="67"/>
  <c r="A2163" i="67"/>
  <c r="B2162" i="67"/>
  <c r="C2162" i="67" s="1"/>
  <c r="A2162" i="67"/>
  <c r="B2161" i="67"/>
  <c r="C2161" i="67" s="1"/>
  <c r="A2161" i="67"/>
  <c r="C2160" i="67"/>
  <c r="B2160" i="67"/>
  <c r="A2160" i="67"/>
  <c r="C2159" i="67"/>
  <c r="B2159" i="67"/>
  <c r="A2159" i="67"/>
  <c r="B2158" i="67"/>
  <c r="C2158" i="67" s="1"/>
  <c r="A2158" i="67"/>
  <c r="B2157" i="67"/>
  <c r="C2157" i="67" s="1"/>
  <c r="A2157" i="67"/>
  <c r="C2156" i="67"/>
  <c r="B2156" i="67"/>
  <c r="A2156" i="67"/>
  <c r="C2155" i="67"/>
  <c r="B2155" i="67"/>
  <c r="A2155" i="67"/>
  <c r="B2154" i="67"/>
  <c r="C2154" i="67" s="1"/>
  <c r="A2154" i="67"/>
  <c r="B2153" i="67"/>
  <c r="C2153" i="67" s="1"/>
  <c r="A2153" i="67"/>
  <c r="C2152" i="67"/>
  <c r="B2152" i="67"/>
  <c r="A2152" i="67"/>
  <c r="C2151" i="67"/>
  <c r="B2151" i="67"/>
  <c r="A2151" i="67"/>
  <c r="B2150" i="67"/>
  <c r="C2150" i="67" s="1"/>
  <c r="A2150" i="67"/>
  <c r="B2149" i="67"/>
  <c r="C2149" i="67" s="1"/>
  <c r="A2149" i="67"/>
  <c r="C2148" i="67"/>
  <c r="B2148" i="67"/>
  <c r="A2148" i="67"/>
  <c r="C2147" i="67"/>
  <c r="B2147" i="67"/>
  <c r="A2147" i="67"/>
  <c r="B2146" i="67"/>
  <c r="C2146" i="67" s="1"/>
  <c r="A2146" i="67"/>
  <c r="B2145" i="67"/>
  <c r="C2145" i="67" s="1"/>
  <c r="A2145" i="67"/>
  <c r="C2144" i="67"/>
  <c r="B2144" i="67"/>
  <c r="A2144" i="67"/>
  <c r="C2143" i="67"/>
  <c r="B2143" i="67"/>
  <c r="A2143" i="67"/>
  <c r="B2142" i="67"/>
  <c r="C2142" i="67" s="1"/>
  <c r="A2142" i="67"/>
  <c r="B2141" i="67"/>
  <c r="C2141" i="67" s="1"/>
  <c r="A2141" i="67"/>
  <c r="C2140" i="67"/>
  <c r="B2140" i="67"/>
  <c r="A2140" i="67"/>
  <c r="C2139" i="67"/>
  <c r="B2139" i="67"/>
  <c r="A2139" i="67"/>
  <c r="B2138" i="67"/>
  <c r="C2138" i="67" s="1"/>
  <c r="A2138" i="67"/>
  <c r="B2137" i="67"/>
  <c r="C2137" i="67" s="1"/>
  <c r="A2137" i="67"/>
  <c r="C2136" i="67"/>
  <c r="B2136" i="67"/>
  <c r="A2136" i="67"/>
  <c r="C2135" i="67"/>
  <c r="B2135" i="67"/>
  <c r="A2135" i="67"/>
  <c r="B2134" i="67"/>
  <c r="C2134" i="67" s="1"/>
  <c r="A2134" i="67"/>
  <c r="B2133" i="67"/>
  <c r="C2133" i="67" s="1"/>
  <c r="A2133" i="67"/>
  <c r="C2132" i="67"/>
  <c r="B2132" i="67"/>
  <c r="A2132" i="67"/>
  <c r="C2131" i="67"/>
  <c r="B2131" i="67"/>
  <c r="A2131" i="67"/>
  <c r="B2130" i="67"/>
  <c r="C2130" i="67" s="1"/>
  <c r="A2130" i="67"/>
  <c r="B2129" i="67"/>
  <c r="C2129" i="67" s="1"/>
  <c r="A2129" i="67"/>
  <c r="C2128" i="67"/>
  <c r="B2128" i="67"/>
  <c r="A2128" i="67"/>
  <c r="C2127" i="67"/>
  <c r="B2127" i="67"/>
  <c r="A2127" i="67"/>
  <c r="B2126" i="67"/>
  <c r="C2126" i="67" s="1"/>
  <c r="A2126" i="67"/>
  <c r="B2125" i="67"/>
  <c r="C2125" i="67" s="1"/>
  <c r="A2125" i="67"/>
  <c r="C2124" i="67"/>
  <c r="B2124" i="67"/>
  <c r="A2124" i="67"/>
  <c r="C2123" i="67"/>
  <c r="B2123" i="67"/>
  <c r="A2123" i="67"/>
  <c r="B2122" i="67"/>
  <c r="C2122" i="67" s="1"/>
  <c r="A2122" i="67"/>
  <c r="B2121" i="67"/>
  <c r="C2121" i="67" s="1"/>
  <c r="A2121" i="67"/>
  <c r="C2120" i="67"/>
  <c r="B2120" i="67"/>
  <c r="A2120" i="67"/>
  <c r="C2119" i="67"/>
  <c r="B2119" i="67"/>
  <c r="A2119" i="67"/>
  <c r="B2118" i="67"/>
  <c r="C2118" i="67" s="1"/>
  <c r="A2118" i="67"/>
  <c r="B2117" i="67"/>
  <c r="C2117" i="67" s="1"/>
  <c r="A2117" i="67"/>
  <c r="C2116" i="67"/>
  <c r="B2116" i="67"/>
  <c r="A2116" i="67"/>
  <c r="C2115" i="67"/>
  <c r="B2115" i="67"/>
  <c r="A2115" i="67"/>
  <c r="B2114" i="67"/>
  <c r="C2114" i="67" s="1"/>
  <c r="A2114" i="67"/>
  <c r="B2113" i="67"/>
  <c r="C2113" i="67" s="1"/>
  <c r="A2113" i="67"/>
  <c r="C2112" i="67"/>
  <c r="B2112" i="67"/>
  <c r="A2112" i="67"/>
  <c r="C2111" i="67"/>
  <c r="B2111" i="67"/>
  <c r="A2111" i="67"/>
  <c r="B2110" i="67"/>
  <c r="C2110" i="67" s="1"/>
  <c r="A2110" i="67"/>
  <c r="B2109" i="67"/>
  <c r="C2109" i="67" s="1"/>
  <c r="A2109" i="67"/>
  <c r="C2108" i="67"/>
  <c r="B2108" i="67"/>
  <c r="A2108" i="67"/>
  <c r="C2107" i="67"/>
  <c r="B2107" i="67"/>
  <c r="A2107" i="67"/>
  <c r="B2106" i="67"/>
  <c r="C2106" i="67" s="1"/>
  <c r="A2106" i="67"/>
  <c r="B2105" i="67"/>
  <c r="C2105" i="67" s="1"/>
  <c r="A2105" i="67"/>
  <c r="C2104" i="67"/>
  <c r="B2104" i="67"/>
  <c r="A2104" i="67"/>
  <c r="C2103" i="67"/>
  <c r="B2103" i="67"/>
  <c r="A2103" i="67"/>
  <c r="B2102" i="67"/>
  <c r="C2102" i="67" s="1"/>
  <c r="A2102" i="67"/>
  <c r="B2101" i="67"/>
  <c r="C2101" i="67" s="1"/>
  <c r="A2101" i="67"/>
  <c r="C2100" i="67"/>
  <c r="B2100" i="67"/>
  <c r="A2100" i="67"/>
  <c r="C2099" i="67"/>
  <c r="B2099" i="67"/>
  <c r="A2099" i="67"/>
  <c r="B2098" i="67"/>
  <c r="C2098" i="67" s="1"/>
  <c r="A2098" i="67"/>
  <c r="B2097" i="67"/>
  <c r="C2097" i="67" s="1"/>
  <c r="A2097" i="67"/>
  <c r="C2096" i="67"/>
  <c r="B2096" i="67"/>
  <c r="A2096" i="67"/>
  <c r="C2095" i="67"/>
  <c r="B2095" i="67"/>
  <c r="A2095" i="67"/>
  <c r="B2094" i="67"/>
  <c r="C2094" i="67" s="1"/>
  <c r="A2094" i="67"/>
  <c r="B2093" i="67"/>
  <c r="C2093" i="67" s="1"/>
  <c r="A2093" i="67"/>
  <c r="C2092" i="67"/>
  <c r="B2092" i="67"/>
  <c r="A2092" i="67"/>
  <c r="C2091" i="67"/>
  <c r="B2091" i="67"/>
  <c r="A2091" i="67"/>
  <c r="B2090" i="67"/>
  <c r="C2090" i="67" s="1"/>
  <c r="A2090" i="67"/>
  <c r="B2089" i="67"/>
  <c r="C2089" i="67" s="1"/>
  <c r="A2089" i="67"/>
  <c r="C2088" i="67"/>
  <c r="B2088" i="67"/>
  <c r="A2088" i="67"/>
  <c r="C2087" i="67"/>
  <c r="B2087" i="67"/>
  <c r="A2087" i="67"/>
  <c r="B2086" i="67"/>
  <c r="C2086" i="67" s="1"/>
  <c r="A2086" i="67"/>
  <c r="B2085" i="67"/>
  <c r="C2085" i="67" s="1"/>
  <c r="A2085" i="67"/>
  <c r="C2084" i="67"/>
  <c r="B2084" i="67"/>
  <c r="A2084" i="67"/>
  <c r="C2083" i="67"/>
  <c r="B2083" i="67"/>
  <c r="A2083" i="67"/>
  <c r="B2082" i="67"/>
  <c r="C2082" i="67" s="1"/>
  <c r="A2082" i="67"/>
  <c r="B2081" i="67"/>
  <c r="C2081" i="67" s="1"/>
  <c r="A2081" i="67"/>
  <c r="C2080" i="67"/>
  <c r="B2080" i="67"/>
  <c r="A2080" i="67"/>
  <c r="C2079" i="67"/>
  <c r="B2079" i="67"/>
  <c r="A2079" i="67"/>
  <c r="B2078" i="67"/>
  <c r="C2078" i="67" s="1"/>
  <c r="A2078" i="67"/>
  <c r="B2077" i="67"/>
  <c r="C2077" i="67" s="1"/>
  <c r="A2077" i="67"/>
  <c r="C2076" i="67"/>
  <c r="B2076" i="67"/>
  <c r="A2076" i="67"/>
  <c r="C2075" i="67"/>
  <c r="B2075" i="67"/>
  <c r="A2075" i="67"/>
  <c r="B2074" i="67"/>
  <c r="C2074" i="67" s="1"/>
  <c r="A2074" i="67"/>
  <c r="B2073" i="67"/>
  <c r="C2073" i="67" s="1"/>
  <c r="A2073" i="67"/>
  <c r="C2072" i="67"/>
  <c r="B2072" i="67"/>
  <c r="A2072" i="67"/>
  <c r="C2071" i="67"/>
  <c r="B2071" i="67"/>
  <c r="A2071" i="67"/>
  <c r="B2070" i="67"/>
  <c r="C2070" i="67" s="1"/>
  <c r="A2070" i="67"/>
  <c r="B2069" i="67"/>
  <c r="C2069" i="67" s="1"/>
  <c r="A2069" i="67"/>
  <c r="C2068" i="67"/>
  <c r="B2068" i="67"/>
  <c r="A2068" i="67"/>
  <c r="C2067" i="67"/>
  <c r="B2067" i="67"/>
  <c r="A2067" i="67"/>
  <c r="B2066" i="67"/>
  <c r="C2066" i="67" s="1"/>
  <c r="A2066" i="67"/>
  <c r="B2065" i="67"/>
  <c r="C2065" i="67" s="1"/>
  <c r="A2065" i="67"/>
  <c r="C2064" i="67"/>
  <c r="B2064" i="67"/>
  <c r="A2064" i="67"/>
  <c r="C2063" i="67"/>
  <c r="B2063" i="67"/>
  <c r="A2063" i="67"/>
  <c r="B2062" i="67"/>
  <c r="C2062" i="67" s="1"/>
  <c r="A2062" i="67"/>
  <c r="B2061" i="67"/>
  <c r="C2061" i="67" s="1"/>
  <c r="A2061" i="67"/>
  <c r="C2060" i="67"/>
  <c r="B2060" i="67"/>
  <c r="A2060" i="67"/>
  <c r="C2059" i="67"/>
  <c r="B2059" i="67"/>
  <c r="A2059" i="67"/>
  <c r="B2058" i="67"/>
  <c r="C2058" i="67" s="1"/>
  <c r="A2058" i="67"/>
  <c r="B2057" i="67"/>
  <c r="C2057" i="67" s="1"/>
  <c r="A2057" i="67"/>
  <c r="C2056" i="67"/>
  <c r="B2056" i="67"/>
  <c r="A2056" i="67"/>
  <c r="C2055" i="67"/>
  <c r="B2055" i="67"/>
  <c r="A2055" i="67"/>
  <c r="B2054" i="67"/>
  <c r="C2054" i="67" s="1"/>
  <c r="A2054" i="67"/>
  <c r="B2053" i="67"/>
  <c r="C2053" i="67" s="1"/>
  <c r="A2053" i="67"/>
  <c r="C2052" i="67"/>
  <c r="B2052" i="67"/>
  <c r="A2052" i="67"/>
  <c r="C2051" i="67"/>
  <c r="B2051" i="67"/>
  <c r="A2051" i="67"/>
  <c r="B2050" i="67"/>
  <c r="C2050" i="67" s="1"/>
  <c r="A2050" i="67"/>
  <c r="B2049" i="67"/>
  <c r="C2049" i="67" s="1"/>
  <c r="A2049" i="67"/>
  <c r="C2048" i="67"/>
  <c r="B2048" i="67"/>
  <c r="A2048" i="67"/>
  <c r="C2047" i="67"/>
  <c r="B2047" i="67"/>
  <c r="A2047" i="67"/>
  <c r="B2046" i="67"/>
  <c r="C2045" i="67" s="1"/>
  <c r="A2046" i="67"/>
  <c r="B2045" i="67"/>
  <c r="A2045" i="67"/>
  <c r="C2044" i="67"/>
  <c r="B2044" i="67"/>
  <c r="A2044" i="67"/>
  <c r="C2043" i="67"/>
  <c r="B2043" i="67"/>
  <c r="A2043" i="67"/>
  <c r="B2042" i="67"/>
  <c r="C2042" i="67" s="1"/>
  <c r="A2042" i="67"/>
  <c r="B2041" i="67"/>
  <c r="C2041" i="67" s="1"/>
  <c r="A2041" i="67"/>
  <c r="C2040" i="67"/>
  <c r="B2040" i="67"/>
  <c r="A2040" i="67"/>
  <c r="C2039" i="67"/>
  <c r="B2039" i="67"/>
  <c r="A2039" i="67"/>
  <c r="B2038" i="67"/>
  <c r="C2038" i="67" s="1"/>
  <c r="A2038" i="67"/>
  <c r="B2037" i="67"/>
  <c r="C2037" i="67" s="1"/>
  <c r="A2037" i="67"/>
  <c r="C2036" i="67"/>
  <c r="B2036" i="67"/>
  <c r="A2036" i="67"/>
  <c r="C2035" i="67"/>
  <c r="B2035" i="67"/>
  <c r="A2035" i="67"/>
  <c r="B2034" i="67"/>
  <c r="C2034" i="67" s="1"/>
  <c r="A2034" i="67"/>
  <c r="B2033" i="67"/>
  <c r="C2033" i="67" s="1"/>
  <c r="A2033" i="67"/>
  <c r="C2032" i="67"/>
  <c r="B2032" i="67"/>
  <c r="A2032" i="67"/>
  <c r="C2031" i="67"/>
  <c r="B2031" i="67"/>
  <c r="A2031" i="67"/>
  <c r="B2030" i="67"/>
  <c r="C2030" i="67" s="1"/>
  <c r="A2030" i="67"/>
  <c r="B2029" i="67"/>
  <c r="C2029" i="67" s="1"/>
  <c r="A2029" i="67"/>
  <c r="C2028" i="67"/>
  <c r="B2028" i="67"/>
  <c r="A2028" i="67"/>
  <c r="C2027" i="67"/>
  <c r="B2027" i="67"/>
  <c r="A2027" i="67"/>
  <c r="B2026" i="67"/>
  <c r="C2026" i="67" s="1"/>
  <c r="A2026" i="67"/>
  <c r="B2025" i="67"/>
  <c r="C2025" i="67" s="1"/>
  <c r="A2025" i="67"/>
  <c r="C2024" i="67"/>
  <c r="B2024" i="67"/>
  <c r="A2024" i="67"/>
  <c r="C2023" i="67"/>
  <c r="B2023" i="67"/>
  <c r="A2023" i="67"/>
  <c r="B2022" i="67"/>
  <c r="C2022" i="67" s="1"/>
  <c r="A2022" i="67"/>
  <c r="B2021" i="67"/>
  <c r="C2021" i="67" s="1"/>
  <c r="A2021" i="67"/>
  <c r="C2020" i="67"/>
  <c r="B2020" i="67"/>
  <c r="A2020" i="67"/>
  <c r="C2019" i="67"/>
  <c r="B2019" i="67"/>
  <c r="A2019" i="67"/>
  <c r="B2018" i="67"/>
  <c r="C2018" i="67" s="1"/>
  <c r="A2018" i="67"/>
  <c r="B2017" i="67"/>
  <c r="C2017" i="67" s="1"/>
  <c r="A2017" i="67"/>
  <c r="C2016" i="67"/>
  <c r="B2016" i="67"/>
  <c r="A2016" i="67"/>
  <c r="C2015" i="67"/>
  <c r="B2015" i="67"/>
  <c r="A2015" i="67"/>
  <c r="B2014" i="67"/>
  <c r="C2014" i="67" s="1"/>
  <c r="A2014" i="67"/>
  <c r="B2013" i="67"/>
  <c r="C2013" i="67" s="1"/>
  <c r="A2013" i="67"/>
  <c r="C2012" i="67"/>
  <c r="B2012" i="67"/>
  <c r="A2012" i="67"/>
  <c r="C2011" i="67"/>
  <c r="B2011" i="67"/>
  <c r="A2011" i="67"/>
  <c r="B2010" i="67"/>
  <c r="C2010" i="67" s="1"/>
  <c r="A2010" i="67"/>
  <c r="B2009" i="67"/>
  <c r="C2009" i="67" s="1"/>
  <c r="A2009" i="67"/>
  <c r="C2008" i="67"/>
  <c r="B2008" i="67"/>
  <c r="A2008" i="67"/>
  <c r="C2007" i="67"/>
  <c r="B2007" i="67"/>
  <c r="A2007" i="67"/>
  <c r="B2006" i="67"/>
  <c r="C2006" i="67" s="1"/>
  <c r="A2006" i="67"/>
  <c r="B2005" i="67"/>
  <c r="C2005" i="67" s="1"/>
  <c r="A2005" i="67"/>
  <c r="C2004" i="67"/>
  <c r="B2004" i="67"/>
  <c r="A2004" i="67"/>
  <c r="C2003" i="67"/>
  <c r="B2003" i="67"/>
  <c r="A2003" i="67"/>
  <c r="B2002" i="67"/>
  <c r="C2002" i="67" s="1"/>
  <c r="A2002" i="67"/>
  <c r="B2001" i="67"/>
  <c r="C2001" i="67" s="1"/>
  <c r="A2001" i="67"/>
  <c r="C2000" i="67"/>
  <c r="B2000" i="67"/>
  <c r="A2000" i="67"/>
  <c r="C1999" i="67"/>
  <c r="B1999" i="67"/>
  <c r="A1999" i="67"/>
  <c r="B1998" i="67"/>
  <c r="C1998" i="67" s="1"/>
  <c r="A1998" i="67"/>
  <c r="B1997" i="67"/>
  <c r="C1997" i="67" s="1"/>
  <c r="A1997" i="67"/>
  <c r="C1996" i="67"/>
  <c r="B1996" i="67"/>
  <c r="A1996" i="67"/>
  <c r="C1995" i="67"/>
  <c r="B1995" i="67"/>
  <c r="A1995" i="67"/>
  <c r="B1994" i="67"/>
  <c r="C1994" i="67" s="1"/>
  <c r="A1994" i="67"/>
  <c r="B1993" i="67"/>
  <c r="C1993" i="67" s="1"/>
  <c r="A1993" i="67"/>
  <c r="C1992" i="67"/>
  <c r="B1992" i="67"/>
  <c r="A1992" i="67"/>
  <c r="C1991" i="67"/>
  <c r="B1991" i="67"/>
  <c r="A1991" i="67"/>
  <c r="B1990" i="67"/>
  <c r="C1990" i="67" s="1"/>
  <c r="A1990" i="67"/>
  <c r="B1989" i="67"/>
  <c r="C1989" i="67" s="1"/>
  <c r="A1989" i="67"/>
  <c r="C1988" i="67"/>
  <c r="B1988" i="67"/>
  <c r="A1988" i="67"/>
  <c r="C1987" i="67"/>
  <c r="B1987" i="67"/>
  <c r="A1987" i="67"/>
  <c r="B1986" i="67"/>
  <c r="C1986" i="67" s="1"/>
  <c r="A1986" i="67"/>
  <c r="B1985" i="67"/>
  <c r="C1985" i="67" s="1"/>
  <c r="A1985" i="67"/>
  <c r="C1984" i="67"/>
  <c r="B1984" i="67"/>
  <c r="A1984" i="67"/>
  <c r="C1983" i="67"/>
  <c r="B1983" i="67"/>
  <c r="A1983" i="67"/>
  <c r="B1982" i="67"/>
  <c r="C1982" i="67" s="1"/>
  <c r="A1982" i="67"/>
  <c r="B1981" i="67"/>
  <c r="C1981" i="67" s="1"/>
  <c r="A1981" i="67"/>
  <c r="C1980" i="67"/>
  <c r="B1980" i="67"/>
  <c r="A1980" i="67"/>
  <c r="C1979" i="67"/>
  <c r="B1979" i="67"/>
  <c r="A1979" i="67"/>
  <c r="B1978" i="67"/>
  <c r="C1978" i="67" s="1"/>
  <c r="A1978" i="67"/>
  <c r="B1977" i="67"/>
  <c r="C1977" i="67" s="1"/>
  <c r="A1977" i="67"/>
  <c r="C1976" i="67"/>
  <c r="B1976" i="67"/>
  <c r="A1976" i="67"/>
  <c r="C1975" i="67"/>
  <c r="B1975" i="67"/>
  <c r="A1975" i="67"/>
  <c r="B1974" i="67"/>
  <c r="C1974" i="67" s="1"/>
  <c r="A1974" i="67"/>
  <c r="B1973" i="67"/>
  <c r="C1973" i="67" s="1"/>
  <c r="A1973" i="67"/>
  <c r="C1972" i="67"/>
  <c r="B1972" i="67"/>
  <c r="A1972" i="67"/>
  <c r="C1971" i="67"/>
  <c r="B1971" i="67"/>
  <c r="A1971" i="67"/>
  <c r="B1970" i="67"/>
  <c r="C1970" i="67" s="1"/>
  <c r="A1970" i="67"/>
  <c r="B1969" i="67"/>
  <c r="C1969" i="67" s="1"/>
  <c r="A1969" i="67"/>
  <c r="C1968" i="67"/>
  <c r="B1968" i="67"/>
  <c r="A1968" i="67"/>
  <c r="C1967" i="67"/>
  <c r="B1967" i="67"/>
  <c r="A1967" i="67"/>
  <c r="B1966" i="67"/>
  <c r="C1966" i="67" s="1"/>
  <c r="A1966" i="67"/>
  <c r="B1965" i="67"/>
  <c r="C1965" i="67" s="1"/>
  <c r="A1965" i="67"/>
  <c r="C1964" i="67"/>
  <c r="B1964" i="67"/>
  <c r="A1964" i="67"/>
  <c r="C1963" i="67"/>
  <c r="B1963" i="67"/>
  <c r="A1963" i="67"/>
  <c r="B1962" i="67"/>
  <c r="C1962" i="67" s="1"/>
  <c r="A1962" i="67"/>
  <c r="B1961" i="67"/>
  <c r="C1961" i="67" s="1"/>
  <c r="A1961" i="67"/>
  <c r="C1960" i="67"/>
  <c r="B1960" i="67"/>
  <c r="A1960" i="67"/>
  <c r="C1959" i="67"/>
  <c r="B1959" i="67"/>
  <c r="A1959" i="67"/>
  <c r="B1958" i="67"/>
  <c r="C1958" i="67" s="1"/>
  <c r="A1958" i="67"/>
  <c r="B1957" i="67"/>
  <c r="C1957" i="67" s="1"/>
  <c r="A1957" i="67"/>
  <c r="C1956" i="67"/>
  <c r="B1956" i="67"/>
  <c r="A1956" i="67"/>
  <c r="C1955" i="67"/>
  <c r="B1955" i="67"/>
  <c r="A1955" i="67"/>
  <c r="B1954" i="67"/>
  <c r="C1954" i="67" s="1"/>
  <c r="A1954" i="67"/>
  <c r="B1953" i="67"/>
  <c r="C1953" i="67" s="1"/>
  <c r="A1953" i="67"/>
  <c r="C1952" i="67"/>
  <c r="B1952" i="67"/>
  <c r="A1952" i="67"/>
  <c r="C1951" i="67"/>
  <c r="B1951" i="67"/>
  <c r="A1951" i="67"/>
  <c r="B1950" i="67"/>
  <c r="C1950" i="67" s="1"/>
  <c r="A1950" i="67"/>
  <c r="B1949" i="67"/>
  <c r="C1949" i="67" s="1"/>
  <c r="A1949" i="67"/>
  <c r="C1948" i="67"/>
  <c r="B1948" i="67"/>
  <c r="A1948" i="67"/>
  <c r="C1947" i="67"/>
  <c r="B1947" i="67"/>
  <c r="A1947" i="67"/>
  <c r="B1946" i="67"/>
  <c r="C1946" i="67" s="1"/>
  <c r="A1946" i="67"/>
  <c r="B1945" i="67"/>
  <c r="C1945" i="67" s="1"/>
  <c r="A1945" i="67"/>
  <c r="C1944" i="67"/>
  <c r="B1944" i="67"/>
  <c r="A1944" i="67"/>
  <c r="C1943" i="67"/>
  <c r="B1943" i="67"/>
  <c r="A1943" i="67"/>
  <c r="B1942" i="67"/>
  <c r="C1942" i="67" s="1"/>
  <c r="A1942" i="67"/>
  <c r="B1941" i="67"/>
  <c r="C1941" i="67" s="1"/>
  <c r="A1941" i="67"/>
  <c r="C1940" i="67"/>
  <c r="B1940" i="67"/>
  <c r="A1940" i="67"/>
  <c r="C1939" i="67"/>
  <c r="B1939" i="67"/>
  <c r="A1939" i="67"/>
  <c r="B1938" i="67"/>
  <c r="C1938" i="67" s="1"/>
  <c r="A1938" i="67"/>
  <c r="B1937" i="67"/>
  <c r="C1937" i="67" s="1"/>
  <c r="A1937" i="67"/>
  <c r="C1936" i="67"/>
  <c r="B1936" i="67"/>
  <c r="A1936" i="67"/>
  <c r="C1935" i="67"/>
  <c r="B1935" i="67"/>
  <c r="A1935" i="67"/>
  <c r="B1934" i="67"/>
  <c r="C1934" i="67" s="1"/>
  <c r="A1934" i="67"/>
  <c r="B1933" i="67"/>
  <c r="C1933" i="67" s="1"/>
  <c r="A1933" i="67"/>
  <c r="C1932" i="67"/>
  <c r="B1932" i="67"/>
  <c r="A1932" i="67"/>
  <c r="C1931" i="67"/>
  <c r="B1931" i="67"/>
  <c r="A1931" i="67"/>
  <c r="B1930" i="67"/>
  <c r="C1930" i="67" s="1"/>
  <c r="A1930" i="67"/>
  <c r="B1929" i="67"/>
  <c r="C1929" i="67" s="1"/>
  <c r="A1929" i="67"/>
  <c r="C1928" i="67"/>
  <c r="B1928" i="67"/>
  <c r="A1928" i="67"/>
  <c r="C1927" i="67"/>
  <c r="B1927" i="67"/>
  <c r="A1927" i="67"/>
  <c r="B1926" i="67"/>
  <c r="C1926" i="67" s="1"/>
  <c r="A1926" i="67"/>
  <c r="B1925" i="67"/>
  <c r="C1925" i="67" s="1"/>
  <c r="A1925" i="67"/>
  <c r="C1924" i="67"/>
  <c r="B1924" i="67"/>
  <c r="A1924" i="67"/>
  <c r="C1923" i="67"/>
  <c r="B1923" i="67"/>
  <c r="A1923" i="67"/>
  <c r="B1922" i="67"/>
  <c r="C1922" i="67" s="1"/>
  <c r="A1922" i="67"/>
  <c r="B1921" i="67"/>
  <c r="C1921" i="67" s="1"/>
  <c r="A1921" i="67"/>
  <c r="C1920" i="67"/>
  <c r="B1920" i="67"/>
  <c r="A1920" i="67"/>
  <c r="C1919" i="67"/>
  <c r="B1919" i="67"/>
  <c r="A1919" i="67"/>
  <c r="B1918" i="67"/>
  <c r="C1918" i="67" s="1"/>
  <c r="A1918" i="67"/>
  <c r="B1917" i="67"/>
  <c r="C1917" i="67" s="1"/>
  <c r="A1917" i="67"/>
  <c r="C1916" i="67"/>
  <c r="B1916" i="67"/>
  <c r="A1916" i="67"/>
  <c r="C1915" i="67"/>
  <c r="B1915" i="67"/>
  <c r="A1915" i="67"/>
  <c r="B1914" i="67"/>
  <c r="C1914" i="67" s="1"/>
  <c r="A1914" i="67"/>
  <c r="B1913" i="67"/>
  <c r="C1913" i="67" s="1"/>
  <c r="A1913" i="67"/>
  <c r="C1912" i="67"/>
  <c r="B1912" i="67"/>
  <c r="A1912" i="67"/>
  <c r="C1911" i="67"/>
  <c r="B1911" i="67"/>
  <c r="A1911" i="67"/>
  <c r="B1910" i="67"/>
  <c r="C1910" i="67" s="1"/>
  <c r="A1910" i="67"/>
  <c r="B1909" i="67"/>
  <c r="C1909" i="67" s="1"/>
  <c r="A1909" i="67"/>
  <c r="C1908" i="67"/>
  <c r="B1908" i="67"/>
  <c r="A1908" i="67"/>
  <c r="C1907" i="67"/>
  <c r="B1907" i="67"/>
  <c r="A1907" i="67"/>
  <c r="B1906" i="67"/>
  <c r="C1906" i="67" s="1"/>
  <c r="A1906" i="67"/>
  <c r="B1905" i="67"/>
  <c r="C1905" i="67" s="1"/>
  <c r="A1905" i="67"/>
  <c r="C1904" i="67"/>
  <c r="B1904" i="67"/>
  <c r="A1904" i="67"/>
  <c r="C1903" i="67"/>
  <c r="B1903" i="67"/>
  <c r="A1903" i="67"/>
  <c r="B1902" i="67"/>
  <c r="C1902" i="67" s="1"/>
  <c r="A1902" i="67"/>
  <c r="B1901" i="67"/>
  <c r="C1901" i="67" s="1"/>
  <c r="A1901" i="67"/>
  <c r="C1900" i="67"/>
  <c r="B1900" i="67"/>
  <c r="A1900" i="67"/>
  <c r="C1899" i="67"/>
  <c r="B1899" i="67"/>
  <c r="A1899" i="67"/>
  <c r="B1898" i="67"/>
  <c r="C1898" i="67" s="1"/>
  <c r="A1898" i="67"/>
  <c r="B1897" i="67"/>
  <c r="C1897" i="67" s="1"/>
  <c r="A1897" i="67"/>
  <c r="C1896" i="67"/>
  <c r="B1896" i="67"/>
  <c r="A1896" i="67"/>
  <c r="C1895" i="67"/>
  <c r="B1895" i="67"/>
  <c r="A1895" i="67"/>
  <c r="B1894" i="67"/>
  <c r="C1894" i="67" s="1"/>
  <c r="A1894" i="67"/>
  <c r="B1893" i="67"/>
  <c r="C1893" i="67" s="1"/>
  <c r="A1893" i="67"/>
  <c r="C1892" i="67"/>
  <c r="B1892" i="67"/>
  <c r="A1892" i="67"/>
  <c r="C1891" i="67"/>
  <c r="B1891" i="67"/>
  <c r="A1891" i="67"/>
  <c r="B1890" i="67"/>
  <c r="C1890" i="67" s="1"/>
  <c r="A1890" i="67"/>
  <c r="B1889" i="67"/>
  <c r="C1889" i="67" s="1"/>
  <c r="A1889" i="67"/>
  <c r="C1888" i="67"/>
  <c r="B1888" i="67"/>
  <c r="A1888" i="67"/>
  <c r="C1887" i="67"/>
  <c r="B1887" i="67"/>
  <c r="A1887" i="67"/>
  <c r="B1886" i="67"/>
  <c r="C1886" i="67" s="1"/>
  <c r="A1886" i="67"/>
  <c r="B1885" i="67"/>
  <c r="C1885" i="67" s="1"/>
  <c r="A1885" i="67"/>
  <c r="C1884" i="67"/>
  <c r="B1884" i="67"/>
  <c r="A1884" i="67"/>
  <c r="C1883" i="67"/>
  <c r="B1883" i="67"/>
  <c r="A1883" i="67"/>
  <c r="B1882" i="67"/>
  <c r="C1882" i="67" s="1"/>
  <c r="A1882" i="67"/>
  <c r="B1881" i="67"/>
  <c r="C1881" i="67" s="1"/>
  <c r="A1881" i="67"/>
  <c r="C1880" i="67"/>
  <c r="B1880" i="67"/>
  <c r="A1880" i="67"/>
  <c r="C1879" i="67"/>
  <c r="B1879" i="67"/>
  <c r="A1879" i="67"/>
  <c r="B1878" i="67"/>
  <c r="C1878" i="67" s="1"/>
  <c r="A1878" i="67"/>
  <c r="B1877" i="67"/>
  <c r="C1877" i="67" s="1"/>
  <c r="A1877" i="67"/>
  <c r="C1876" i="67"/>
  <c r="B1876" i="67"/>
  <c r="A1876" i="67"/>
  <c r="C1875" i="67"/>
  <c r="B1875" i="67"/>
  <c r="A1875" i="67"/>
  <c r="B1874" i="67"/>
  <c r="C1874" i="67" s="1"/>
  <c r="A1874" i="67"/>
  <c r="B1873" i="67"/>
  <c r="C1873" i="67" s="1"/>
  <c r="A1873" i="67"/>
  <c r="C1872" i="67"/>
  <c r="B1872" i="67"/>
  <c r="A1872" i="67"/>
  <c r="C1871" i="67"/>
  <c r="B1871" i="67"/>
  <c r="A1871" i="67"/>
  <c r="B1870" i="67"/>
  <c r="C1870" i="67" s="1"/>
  <c r="A1870" i="67"/>
  <c r="B1869" i="67"/>
  <c r="A1869" i="67"/>
  <c r="C1868" i="67"/>
  <c r="B1868" i="67"/>
  <c r="A1868" i="67"/>
  <c r="C1867" i="67"/>
  <c r="B1867" i="67"/>
  <c r="A1867" i="67"/>
  <c r="B1866" i="67"/>
  <c r="C1866" i="67" s="1"/>
  <c r="A1866" i="67"/>
  <c r="B1865" i="67"/>
  <c r="C1865" i="67" s="1"/>
  <c r="A1865" i="67"/>
  <c r="C1864" i="67"/>
  <c r="B1864" i="67"/>
  <c r="A1864" i="67"/>
  <c r="B1863" i="67"/>
  <c r="C1863" i="67" s="1"/>
  <c r="A1863" i="67"/>
  <c r="B1862" i="67"/>
  <c r="C1862" i="67" s="1"/>
  <c r="A1862" i="67"/>
  <c r="B1861" i="67"/>
  <c r="A1861" i="67"/>
  <c r="C1860" i="67"/>
  <c r="B1860" i="67"/>
  <c r="A1860" i="67"/>
  <c r="B1859" i="67"/>
  <c r="C1859" i="67" s="1"/>
  <c r="A1859" i="67"/>
  <c r="B1858" i="67"/>
  <c r="A1858" i="67"/>
  <c r="B1857" i="67"/>
  <c r="C1857" i="67" s="1"/>
  <c r="A1857" i="67"/>
  <c r="C1856" i="67"/>
  <c r="B1856" i="67"/>
  <c r="A1856" i="67"/>
  <c r="B1855" i="67"/>
  <c r="C1855" i="67" s="1"/>
  <c r="A1855" i="67"/>
  <c r="B1854" i="67"/>
  <c r="C1854" i="67" s="1"/>
  <c r="A1854" i="67"/>
  <c r="B1853" i="67"/>
  <c r="A1853" i="67"/>
  <c r="C1852" i="67"/>
  <c r="B1852" i="67"/>
  <c r="A1852" i="67"/>
  <c r="B1851" i="67"/>
  <c r="C1851" i="67" s="1"/>
  <c r="A1851" i="67"/>
  <c r="B1850" i="67"/>
  <c r="A1850" i="67"/>
  <c r="B1849" i="67"/>
  <c r="C1849" i="67" s="1"/>
  <c r="A1849" i="67"/>
  <c r="C1848" i="67"/>
  <c r="B1848" i="67"/>
  <c r="A1848" i="67"/>
  <c r="B1847" i="67"/>
  <c r="C1847" i="67" s="1"/>
  <c r="A1847" i="67"/>
  <c r="B1846" i="67"/>
  <c r="C1846" i="67" s="1"/>
  <c r="A1846" i="67"/>
  <c r="B1845" i="67"/>
  <c r="A1845" i="67"/>
  <c r="C1844" i="67"/>
  <c r="B1844" i="67"/>
  <c r="A1844" i="67"/>
  <c r="B1843" i="67"/>
  <c r="C1843" i="67" s="1"/>
  <c r="A1843" i="67"/>
  <c r="B1842" i="67"/>
  <c r="A1842" i="67"/>
  <c r="B1841" i="67"/>
  <c r="C1841" i="67" s="1"/>
  <c r="A1841" i="67"/>
  <c r="B1840" i="67"/>
  <c r="A1840" i="67"/>
  <c r="B1839" i="67"/>
  <c r="C1839" i="67" s="1"/>
  <c r="A1839" i="67"/>
  <c r="C1838" i="67"/>
  <c r="B1838" i="67"/>
  <c r="A1838" i="67"/>
  <c r="B1837" i="67"/>
  <c r="C1837" i="67" s="1"/>
  <c r="A1837" i="67"/>
  <c r="B1836" i="67"/>
  <c r="A1836" i="67"/>
  <c r="C1835" i="67"/>
  <c r="B1835" i="67"/>
  <c r="A1835" i="67"/>
  <c r="B1834" i="67"/>
  <c r="C1833" i="67" s="1"/>
  <c r="A1834" i="67"/>
  <c r="B1833" i="67"/>
  <c r="A1833" i="67"/>
  <c r="B1832" i="67"/>
  <c r="C1832" i="67" s="1"/>
  <c r="A1832" i="67"/>
  <c r="C1831" i="67"/>
  <c r="B1831" i="67"/>
  <c r="A1831" i="67"/>
  <c r="B1830" i="67"/>
  <c r="C1829" i="67" s="1"/>
  <c r="A1830" i="67"/>
  <c r="B1829" i="67"/>
  <c r="A1829" i="67"/>
  <c r="B1828" i="67"/>
  <c r="C1828" i="67" s="1"/>
  <c r="A1828" i="67"/>
  <c r="C1827" i="67"/>
  <c r="B1827" i="67"/>
  <c r="A1827" i="67"/>
  <c r="B1826" i="67"/>
  <c r="C1825" i="67" s="1"/>
  <c r="A1826" i="67"/>
  <c r="B1825" i="67"/>
  <c r="A1825" i="67"/>
  <c r="B1824" i="67"/>
  <c r="C1824" i="67" s="1"/>
  <c r="A1824" i="67"/>
  <c r="C1823" i="67"/>
  <c r="B1823" i="67"/>
  <c r="A1823" i="67"/>
  <c r="B1822" i="67"/>
  <c r="C1821" i="67" s="1"/>
  <c r="A1822" i="67"/>
  <c r="B1821" i="67"/>
  <c r="A1821" i="67"/>
  <c r="B1820" i="67"/>
  <c r="C1820" i="67" s="1"/>
  <c r="A1820" i="67"/>
  <c r="C1819" i="67"/>
  <c r="B1819" i="67"/>
  <c r="A1819" i="67"/>
  <c r="B1818" i="67"/>
  <c r="C1817" i="67" s="1"/>
  <c r="A1818" i="67"/>
  <c r="B1817" i="67"/>
  <c r="A1817" i="67"/>
  <c r="B1816" i="67"/>
  <c r="C1816" i="67" s="1"/>
  <c r="A1816" i="67"/>
  <c r="C1815" i="67"/>
  <c r="B1815" i="67"/>
  <c r="A1815" i="67"/>
  <c r="B1814" i="67"/>
  <c r="C1813" i="67" s="1"/>
  <c r="A1814" i="67"/>
  <c r="B1813" i="67"/>
  <c r="A1813" i="67"/>
  <c r="B1812" i="67"/>
  <c r="C1812" i="67" s="1"/>
  <c r="A1812" i="67"/>
  <c r="C1811" i="67"/>
  <c r="B1811" i="67"/>
  <c r="A1811" i="67"/>
  <c r="B1810" i="67"/>
  <c r="C1809" i="67" s="1"/>
  <c r="A1810" i="67"/>
  <c r="B1809" i="67"/>
  <c r="A1809" i="67"/>
  <c r="B1808" i="67"/>
  <c r="C1808" i="67" s="1"/>
  <c r="A1808" i="67"/>
  <c r="C1807" i="67"/>
  <c r="B1807" i="67"/>
  <c r="A1807" i="67"/>
  <c r="B1806" i="67"/>
  <c r="C1805" i="67" s="1"/>
  <c r="A1806" i="67"/>
  <c r="B1805" i="67"/>
  <c r="A1805" i="67"/>
  <c r="B1804" i="67"/>
  <c r="C1804" i="67" s="1"/>
  <c r="A1804" i="67"/>
  <c r="C1803" i="67"/>
  <c r="B1803" i="67"/>
  <c r="A1803" i="67"/>
  <c r="B1802" i="67"/>
  <c r="C1801" i="67" s="1"/>
  <c r="A1802" i="67"/>
  <c r="B1801" i="67"/>
  <c r="A1801" i="67"/>
  <c r="B1800" i="67"/>
  <c r="C1800" i="67" s="1"/>
  <c r="A1800" i="67"/>
  <c r="C1799" i="67"/>
  <c r="B1799" i="67"/>
  <c r="A1799" i="67"/>
  <c r="B1798" i="67"/>
  <c r="C1797" i="67" s="1"/>
  <c r="A1798" i="67"/>
  <c r="B1797" i="67"/>
  <c r="A1797" i="67"/>
  <c r="B1796" i="67"/>
  <c r="C1796" i="67" s="1"/>
  <c r="A1796" i="67"/>
  <c r="C1795" i="67"/>
  <c r="B1795" i="67"/>
  <c r="A1795" i="67"/>
  <c r="B1794" i="67"/>
  <c r="C1793" i="67" s="1"/>
  <c r="A1794" i="67"/>
  <c r="B1793" i="67"/>
  <c r="A1793" i="67"/>
  <c r="B1792" i="67"/>
  <c r="C1792" i="67" s="1"/>
  <c r="A1792" i="67"/>
  <c r="C1791" i="67"/>
  <c r="B1791" i="67"/>
  <c r="A1791" i="67"/>
  <c r="B1790" i="67"/>
  <c r="C1789" i="67" s="1"/>
  <c r="A1790" i="67"/>
  <c r="B1789" i="67"/>
  <c r="A1789" i="67"/>
  <c r="B1788" i="67"/>
  <c r="C1788" i="67" s="1"/>
  <c r="A1788" i="67"/>
  <c r="C1787" i="67"/>
  <c r="B1787" i="67"/>
  <c r="A1787" i="67"/>
  <c r="B1786" i="67"/>
  <c r="C1785" i="67" s="1"/>
  <c r="A1786" i="67"/>
  <c r="B1785" i="67"/>
  <c r="A1785" i="67"/>
  <c r="B1784" i="67"/>
  <c r="C1784" i="67" s="1"/>
  <c r="A1784" i="67"/>
  <c r="C1783" i="67"/>
  <c r="B1783" i="67"/>
  <c r="A1783" i="67"/>
  <c r="B1782" i="67"/>
  <c r="C1781" i="67" s="1"/>
  <c r="A1782" i="67"/>
  <c r="B1781" i="67"/>
  <c r="A1781" i="67"/>
  <c r="B1780" i="67"/>
  <c r="C1780" i="67" s="1"/>
  <c r="A1780" i="67"/>
  <c r="C1779" i="67"/>
  <c r="B1779" i="67"/>
  <c r="A1779" i="67"/>
  <c r="B1778" i="67"/>
  <c r="C1777" i="67" s="1"/>
  <c r="A1778" i="67"/>
  <c r="B1777" i="67"/>
  <c r="A1777" i="67"/>
  <c r="B1776" i="67"/>
  <c r="C1776" i="67" s="1"/>
  <c r="A1776" i="67"/>
  <c r="C1775" i="67"/>
  <c r="B1775" i="67"/>
  <c r="A1775" i="67"/>
  <c r="B1774" i="67"/>
  <c r="C1773" i="67" s="1"/>
  <c r="A1774" i="67"/>
  <c r="B1773" i="67"/>
  <c r="A1773" i="67"/>
  <c r="B1772" i="67"/>
  <c r="C1772" i="67" s="1"/>
  <c r="A1772" i="67"/>
  <c r="C1771" i="67"/>
  <c r="B1771" i="67"/>
  <c r="A1771" i="67"/>
  <c r="B1770" i="67"/>
  <c r="C1769" i="67" s="1"/>
  <c r="A1770" i="67"/>
  <c r="B1769" i="67"/>
  <c r="A1769" i="67"/>
  <c r="B1768" i="67"/>
  <c r="C1768" i="67" s="1"/>
  <c r="A1768" i="67"/>
  <c r="C1767" i="67"/>
  <c r="B1767" i="67"/>
  <c r="A1767" i="67"/>
  <c r="B1766" i="67"/>
  <c r="C1765" i="67" s="1"/>
  <c r="A1766" i="67"/>
  <c r="B1765" i="67"/>
  <c r="A1765" i="67"/>
  <c r="B1764" i="67"/>
  <c r="C1764" i="67" s="1"/>
  <c r="A1764" i="67"/>
  <c r="C1763" i="67"/>
  <c r="B1763" i="67"/>
  <c r="A1763" i="67"/>
  <c r="B1762" i="67"/>
  <c r="C1761" i="67" s="1"/>
  <c r="A1762" i="67"/>
  <c r="B1761" i="67"/>
  <c r="A1761" i="67"/>
  <c r="B1760" i="67"/>
  <c r="C1760" i="67" s="1"/>
  <c r="A1760" i="67"/>
  <c r="C1759" i="67"/>
  <c r="B1759" i="67"/>
  <c r="A1759" i="67"/>
  <c r="B1758" i="67"/>
  <c r="C1757" i="67" s="1"/>
  <c r="A1758" i="67"/>
  <c r="B1757" i="67"/>
  <c r="A1757" i="67"/>
  <c r="B1756" i="67"/>
  <c r="C1756" i="67" s="1"/>
  <c r="A1756" i="67"/>
  <c r="C1755" i="67"/>
  <c r="B1755" i="67"/>
  <c r="A1755" i="67"/>
  <c r="B1754" i="67"/>
  <c r="C1753" i="67" s="1"/>
  <c r="A1754" i="67"/>
  <c r="B1753" i="67"/>
  <c r="A1753" i="67"/>
  <c r="B1752" i="67"/>
  <c r="C1752" i="67" s="1"/>
  <c r="A1752" i="67"/>
  <c r="C1751" i="67"/>
  <c r="B1751" i="67"/>
  <c r="A1751" i="67"/>
  <c r="B1750" i="67"/>
  <c r="C1749" i="67" s="1"/>
  <c r="A1750" i="67"/>
  <c r="B1749" i="67"/>
  <c r="A1749" i="67"/>
  <c r="B1748" i="67"/>
  <c r="C1748" i="67" s="1"/>
  <c r="A1748" i="67"/>
  <c r="C1747" i="67"/>
  <c r="B1747" i="67"/>
  <c r="A1747" i="67"/>
  <c r="B1746" i="67"/>
  <c r="C1745" i="67" s="1"/>
  <c r="A1746" i="67"/>
  <c r="B1745" i="67"/>
  <c r="A1745" i="67"/>
  <c r="B1744" i="67"/>
  <c r="C1744" i="67" s="1"/>
  <c r="A1744" i="67"/>
  <c r="C1743" i="67"/>
  <c r="B1743" i="67"/>
  <c r="A1743" i="67"/>
  <c r="B1742" i="67"/>
  <c r="C1741" i="67" s="1"/>
  <c r="A1742" i="67"/>
  <c r="B1741" i="67"/>
  <c r="A1741" i="67"/>
  <c r="B1740" i="67"/>
  <c r="C1740" i="67" s="1"/>
  <c r="A1740" i="67"/>
  <c r="C1739" i="67"/>
  <c r="B1739" i="67"/>
  <c r="A1739" i="67"/>
  <c r="B1738" i="67"/>
  <c r="C1737" i="67" s="1"/>
  <c r="A1738" i="67"/>
  <c r="B1737" i="67"/>
  <c r="A1737" i="67"/>
  <c r="B1736" i="67"/>
  <c r="C1736" i="67" s="1"/>
  <c r="A1736" i="67"/>
  <c r="C1735" i="67"/>
  <c r="B1735" i="67"/>
  <c r="A1735" i="67"/>
  <c r="B1734" i="67"/>
  <c r="C1733" i="67" s="1"/>
  <c r="A1734" i="67"/>
  <c r="B1733" i="67"/>
  <c r="A1733" i="67"/>
  <c r="B1732" i="67"/>
  <c r="C1732" i="67" s="1"/>
  <c r="A1732" i="67"/>
  <c r="C1731" i="67"/>
  <c r="B1731" i="67"/>
  <c r="A1731" i="67"/>
  <c r="B1730" i="67"/>
  <c r="C1729" i="67" s="1"/>
  <c r="A1730" i="67"/>
  <c r="B1729" i="67"/>
  <c r="A1729" i="67"/>
  <c r="B1728" i="67"/>
  <c r="C1728" i="67" s="1"/>
  <c r="A1728" i="67"/>
  <c r="C1727" i="67"/>
  <c r="B1727" i="67"/>
  <c r="A1727" i="67"/>
  <c r="B1726" i="67"/>
  <c r="C1725" i="67" s="1"/>
  <c r="A1726" i="67"/>
  <c r="B1725" i="67"/>
  <c r="A1725" i="67"/>
  <c r="B1724" i="67"/>
  <c r="C1724" i="67" s="1"/>
  <c r="A1724" i="67"/>
  <c r="C1723" i="67"/>
  <c r="B1723" i="67"/>
  <c r="A1723" i="67"/>
  <c r="B1722" i="67"/>
  <c r="C1721" i="67" s="1"/>
  <c r="A1722" i="67"/>
  <c r="B1721" i="67"/>
  <c r="A1721" i="67"/>
  <c r="B1720" i="67"/>
  <c r="C1720" i="67" s="1"/>
  <c r="A1720" i="67"/>
  <c r="C1719" i="67"/>
  <c r="B1719" i="67"/>
  <c r="A1719" i="67"/>
  <c r="B1718" i="67"/>
  <c r="C1717" i="67" s="1"/>
  <c r="A1718" i="67"/>
  <c r="B1717" i="67"/>
  <c r="A1717" i="67"/>
  <c r="B1716" i="67"/>
  <c r="C1716" i="67" s="1"/>
  <c r="A1716" i="67"/>
  <c r="C1715" i="67"/>
  <c r="B1715" i="67"/>
  <c r="A1715" i="67"/>
  <c r="B1714" i="67"/>
  <c r="C1713" i="67" s="1"/>
  <c r="A1714" i="67"/>
  <c r="B1713" i="67"/>
  <c r="A1713" i="67"/>
  <c r="B1712" i="67"/>
  <c r="C1712" i="67" s="1"/>
  <c r="A1712" i="67"/>
  <c r="C1711" i="67"/>
  <c r="B1711" i="67"/>
  <c r="A1711" i="67"/>
  <c r="B1710" i="67"/>
  <c r="C1709" i="67" s="1"/>
  <c r="A1710" i="67"/>
  <c r="B1709" i="67"/>
  <c r="A1709" i="67"/>
  <c r="B1708" i="67"/>
  <c r="C1708" i="67" s="1"/>
  <c r="A1708" i="67"/>
  <c r="C1707" i="67"/>
  <c r="B1707" i="67"/>
  <c r="A1707" i="67"/>
  <c r="B1706" i="67"/>
  <c r="C1705" i="67" s="1"/>
  <c r="A1706" i="67"/>
  <c r="B1705" i="67"/>
  <c r="A1705" i="67"/>
  <c r="B1704" i="67"/>
  <c r="C1704" i="67" s="1"/>
  <c r="A1704" i="67"/>
  <c r="C1703" i="67"/>
  <c r="B1703" i="67"/>
  <c r="A1703" i="67"/>
  <c r="B1702" i="67"/>
  <c r="C1701" i="67" s="1"/>
  <c r="A1702" i="67"/>
  <c r="B1701" i="67"/>
  <c r="A1701" i="67"/>
  <c r="B1700" i="67"/>
  <c r="C1700" i="67" s="1"/>
  <c r="A1700" i="67"/>
  <c r="C1699" i="67"/>
  <c r="B1699" i="67"/>
  <c r="A1699" i="67"/>
  <c r="B1698" i="67"/>
  <c r="C1697" i="67" s="1"/>
  <c r="A1698" i="67"/>
  <c r="B1697" i="67"/>
  <c r="A1697" i="67"/>
  <c r="B1696" i="67"/>
  <c r="C1696" i="67" s="1"/>
  <c r="A1696" i="67"/>
  <c r="C1695" i="67"/>
  <c r="B1695" i="67"/>
  <c r="A1695" i="67"/>
  <c r="B1694" i="67"/>
  <c r="C1693" i="67" s="1"/>
  <c r="A1694" i="67"/>
  <c r="B1693" i="67"/>
  <c r="A1693" i="67"/>
  <c r="B1692" i="67"/>
  <c r="C1692" i="67" s="1"/>
  <c r="A1692" i="67"/>
  <c r="C1691" i="67"/>
  <c r="B1691" i="67"/>
  <c r="A1691" i="67"/>
  <c r="B1690" i="67"/>
  <c r="C1689" i="67" s="1"/>
  <c r="A1690" i="67"/>
  <c r="B1689" i="67"/>
  <c r="A1689" i="67"/>
  <c r="B1688" i="67"/>
  <c r="C1688" i="67" s="1"/>
  <c r="A1688" i="67"/>
  <c r="C1687" i="67"/>
  <c r="B1687" i="67"/>
  <c r="A1687" i="67"/>
  <c r="B1686" i="67"/>
  <c r="C1685" i="67" s="1"/>
  <c r="A1686" i="67"/>
  <c r="B1685" i="67"/>
  <c r="A1685" i="67"/>
  <c r="B1684" i="67"/>
  <c r="C1684" i="67" s="1"/>
  <c r="A1684" i="67"/>
  <c r="C1683" i="67"/>
  <c r="B1683" i="67"/>
  <c r="A1683" i="67"/>
  <c r="B1682" i="67"/>
  <c r="C1681" i="67" s="1"/>
  <c r="A1682" i="67"/>
  <c r="B1681" i="67"/>
  <c r="A1681" i="67"/>
  <c r="B1680" i="67"/>
  <c r="C1680" i="67" s="1"/>
  <c r="A1680" i="67"/>
  <c r="C1679" i="67"/>
  <c r="B1679" i="67"/>
  <c r="A1679" i="67"/>
  <c r="B1678" i="67"/>
  <c r="C1677" i="67" s="1"/>
  <c r="A1678" i="67"/>
  <c r="B1677" i="67"/>
  <c r="A1677" i="67"/>
  <c r="B1676" i="67"/>
  <c r="C1676" i="67" s="1"/>
  <c r="A1676" i="67"/>
  <c r="C1675" i="67"/>
  <c r="B1675" i="67"/>
  <c r="A1675" i="67"/>
  <c r="B1674" i="67"/>
  <c r="C1673" i="67" s="1"/>
  <c r="A1674" i="67"/>
  <c r="B1673" i="67"/>
  <c r="A1673" i="67"/>
  <c r="B1672" i="67"/>
  <c r="C1672" i="67" s="1"/>
  <c r="A1672" i="67"/>
  <c r="C1671" i="67"/>
  <c r="B1671" i="67"/>
  <c r="A1671" i="67"/>
  <c r="B1670" i="67"/>
  <c r="C1669" i="67" s="1"/>
  <c r="A1670" i="67"/>
  <c r="B1669" i="67"/>
  <c r="A1669" i="67"/>
  <c r="B1668" i="67"/>
  <c r="C1668" i="67" s="1"/>
  <c r="A1668" i="67"/>
  <c r="C1667" i="67"/>
  <c r="B1667" i="67"/>
  <c r="A1667" i="67"/>
  <c r="B1666" i="67"/>
  <c r="C1665" i="67" s="1"/>
  <c r="A1666" i="67"/>
  <c r="B1665" i="67"/>
  <c r="A1665" i="67"/>
  <c r="B1664" i="67"/>
  <c r="C1664" i="67" s="1"/>
  <c r="A1664" i="67"/>
  <c r="C1663" i="67"/>
  <c r="B1663" i="67"/>
  <c r="A1663" i="67"/>
  <c r="B1662" i="67"/>
  <c r="C1661" i="67" s="1"/>
  <c r="A1662" i="67"/>
  <c r="B1661" i="67"/>
  <c r="A1661" i="67"/>
  <c r="B1660" i="67"/>
  <c r="C1660" i="67" s="1"/>
  <c r="A1660" i="67"/>
  <c r="C1659" i="67"/>
  <c r="B1659" i="67"/>
  <c r="A1659" i="67"/>
  <c r="B1658" i="67"/>
  <c r="C1657" i="67" s="1"/>
  <c r="A1658" i="67"/>
  <c r="B1657" i="67"/>
  <c r="A1657" i="67"/>
  <c r="B1656" i="67"/>
  <c r="C1656" i="67" s="1"/>
  <c r="A1656" i="67"/>
  <c r="C1655" i="67"/>
  <c r="B1655" i="67"/>
  <c r="A1655" i="67"/>
  <c r="B1654" i="67"/>
  <c r="C1653" i="67" s="1"/>
  <c r="A1654" i="67"/>
  <c r="B1653" i="67"/>
  <c r="A1653" i="67"/>
  <c r="B1652" i="67"/>
  <c r="C1652" i="67" s="1"/>
  <c r="A1652" i="67"/>
  <c r="C1651" i="67"/>
  <c r="B1651" i="67"/>
  <c r="A1651" i="67"/>
  <c r="B1650" i="67"/>
  <c r="C1649" i="67" s="1"/>
  <c r="A1650" i="67"/>
  <c r="B1649" i="67"/>
  <c r="A1649" i="67"/>
  <c r="B1648" i="67"/>
  <c r="C1648" i="67" s="1"/>
  <c r="A1648" i="67"/>
  <c r="C1647" i="67"/>
  <c r="B1647" i="67"/>
  <c r="A1647" i="67"/>
  <c r="B1646" i="67"/>
  <c r="C1645" i="67" s="1"/>
  <c r="A1646" i="67"/>
  <c r="B1645" i="67"/>
  <c r="A1645" i="67"/>
  <c r="B1644" i="67"/>
  <c r="C1644" i="67" s="1"/>
  <c r="A1644" i="67"/>
  <c r="C1643" i="67"/>
  <c r="B1643" i="67"/>
  <c r="A1643" i="67"/>
  <c r="B1642" i="67"/>
  <c r="C1641" i="67" s="1"/>
  <c r="A1642" i="67"/>
  <c r="B1641" i="67"/>
  <c r="A1641" i="67"/>
  <c r="B1640" i="67"/>
  <c r="C1640" i="67" s="1"/>
  <c r="A1640" i="67"/>
  <c r="C1639" i="67"/>
  <c r="B1639" i="67"/>
  <c r="A1639" i="67"/>
  <c r="B1638" i="67"/>
  <c r="C1637" i="67" s="1"/>
  <c r="A1638" i="67"/>
  <c r="B1637" i="67"/>
  <c r="A1637" i="67"/>
  <c r="B1636" i="67"/>
  <c r="C1636" i="67" s="1"/>
  <c r="A1636" i="67"/>
  <c r="C1635" i="67"/>
  <c r="B1635" i="67"/>
  <c r="A1635" i="67"/>
  <c r="B1634" i="67"/>
  <c r="C1633" i="67" s="1"/>
  <c r="A1634" i="67"/>
  <c r="B1633" i="67"/>
  <c r="A1633" i="67"/>
  <c r="B1632" i="67"/>
  <c r="C1632" i="67" s="1"/>
  <c r="A1632" i="67"/>
  <c r="C1631" i="67"/>
  <c r="B1631" i="67"/>
  <c r="A1631" i="67"/>
  <c r="B1630" i="67"/>
  <c r="C1629" i="67" s="1"/>
  <c r="A1630" i="67"/>
  <c r="B1629" i="67"/>
  <c r="A1629" i="67"/>
  <c r="B1628" i="67"/>
  <c r="C1628" i="67" s="1"/>
  <c r="A1628" i="67"/>
  <c r="C1627" i="67"/>
  <c r="B1627" i="67"/>
  <c r="A1627" i="67"/>
  <c r="B1626" i="67"/>
  <c r="C1625" i="67" s="1"/>
  <c r="A1626" i="67"/>
  <c r="B1625" i="67"/>
  <c r="A1625" i="67"/>
  <c r="B1624" i="67"/>
  <c r="C1624" i="67" s="1"/>
  <c r="A1624" i="67"/>
  <c r="C1623" i="67"/>
  <c r="B1623" i="67"/>
  <c r="A1623" i="67"/>
  <c r="B1622" i="67"/>
  <c r="C1622" i="67" s="1"/>
  <c r="A1622" i="67"/>
  <c r="B1621" i="67"/>
  <c r="C1621" i="67" s="1"/>
  <c r="A1621" i="67"/>
  <c r="B1620" i="67"/>
  <c r="C1620" i="67" s="1"/>
  <c r="A1620" i="67"/>
  <c r="C1619" i="67"/>
  <c r="B1619" i="67"/>
  <c r="A1619" i="67"/>
  <c r="B1618" i="67"/>
  <c r="C1618" i="67" s="1"/>
  <c r="A1618" i="67"/>
  <c r="B1617" i="67"/>
  <c r="C1617" i="67" s="1"/>
  <c r="A1617" i="67"/>
  <c r="B1616" i="67"/>
  <c r="C1616" i="67" s="1"/>
  <c r="A1616" i="67"/>
  <c r="C1615" i="67"/>
  <c r="B1615" i="67"/>
  <c r="A1615" i="67"/>
  <c r="B1614" i="67"/>
  <c r="C1614" i="67" s="1"/>
  <c r="A1614" i="67"/>
  <c r="B1613" i="67"/>
  <c r="C1613" i="67" s="1"/>
  <c r="A1613" i="67"/>
  <c r="B1612" i="67"/>
  <c r="C1612" i="67" s="1"/>
  <c r="A1612" i="67"/>
  <c r="C1611" i="67"/>
  <c r="B1611" i="67"/>
  <c r="A1611" i="67"/>
  <c r="B1610" i="67"/>
  <c r="C1610" i="67" s="1"/>
  <c r="A1610" i="67"/>
  <c r="B1609" i="67"/>
  <c r="C1609" i="67" s="1"/>
  <c r="A1609" i="67"/>
  <c r="C1608" i="67"/>
  <c r="B1608" i="67"/>
  <c r="A1608" i="67"/>
  <c r="C1607" i="67"/>
  <c r="B1607" i="67"/>
  <c r="A1607" i="67"/>
  <c r="B1606" i="67"/>
  <c r="C1606" i="67" s="1"/>
  <c r="A1606" i="67"/>
  <c r="B1605" i="67"/>
  <c r="C1605" i="67" s="1"/>
  <c r="A1605" i="67"/>
  <c r="C1604" i="67"/>
  <c r="B1604" i="67"/>
  <c r="A1604" i="67"/>
  <c r="C1603" i="67"/>
  <c r="B1603" i="67"/>
  <c r="A1603" i="67"/>
  <c r="B1602" i="67"/>
  <c r="C1602" i="67" s="1"/>
  <c r="A1602" i="67"/>
  <c r="B1601" i="67"/>
  <c r="C1601" i="67" s="1"/>
  <c r="A1601" i="67"/>
  <c r="C1600" i="67"/>
  <c r="B1600" i="67"/>
  <c r="A1600" i="67"/>
  <c r="C1599" i="67"/>
  <c r="B1599" i="67"/>
  <c r="A1599" i="67"/>
  <c r="B1598" i="67"/>
  <c r="C1598" i="67" s="1"/>
  <c r="A1598" i="67"/>
  <c r="B1597" i="67"/>
  <c r="C1597" i="67" s="1"/>
  <c r="A1597" i="67"/>
  <c r="C1596" i="67"/>
  <c r="B1596" i="67"/>
  <c r="A1596" i="67"/>
  <c r="C1595" i="67"/>
  <c r="B1595" i="67"/>
  <c r="A1595" i="67"/>
  <c r="B1594" i="67"/>
  <c r="C1594" i="67" s="1"/>
  <c r="A1594" i="67"/>
  <c r="B1593" i="67"/>
  <c r="C1593" i="67" s="1"/>
  <c r="A1593" i="67"/>
  <c r="C1592" i="67"/>
  <c r="B1592" i="67"/>
  <c r="A1592" i="67"/>
  <c r="C1591" i="67"/>
  <c r="B1591" i="67"/>
  <c r="A1591" i="67"/>
  <c r="B1590" i="67"/>
  <c r="C1590" i="67" s="1"/>
  <c r="A1590" i="67"/>
  <c r="B1589" i="67"/>
  <c r="C1589" i="67" s="1"/>
  <c r="A1589" i="67"/>
  <c r="C1588" i="67"/>
  <c r="B1588" i="67"/>
  <c r="A1588" i="67"/>
  <c r="C1587" i="67"/>
  <c r="B1587" i="67"/>
  <c r="A1587" i="67"/>
  <c r="B1586" i="67"/>
  <c r="C1586" i="67" s="1"/>
  <c r="A1586" i="67"/>
  <c r="B1585" i="67"/>
  <c r="C1585" i="67" s="1"/>
  <c r="A1585" i="67"/>
  <c r="C1584" i="67"/>
  <c r="B1584" i="67"/>
  <c r="A1584" i="67"/>
  <c r="C1583" i="67"/>
  <c r="B1583" i="67"/>
  <c r="A1583" i="67"/>
  <c r="B1582" i="67"/>
  <c r="C1582" i="67" s="1"/>
  <c r="A1582" i="67"/>
  <c r="B1581" i="67"/>
  <c r="C1581" i="67" s="1"/>
  <c r="A1581" i="67"/>
  <c r="C1580" i="67"/>
  <c r="B1580" i="67"/>
  <c r="A1580" i="67"/>
  <c r="C1579" i="67"/>
  <c r="B1579" i="67"/>
  <c r="A1579" i="67"/>
  <c r="B1578" i="67"/>
  <c r="C1578" i="67" s="1"/>
  <c r="A1578" i="67"/>
  <c r="B1577" i="67"/>
  <c r="C1577" i="67" s="1"/>
  <c r="A1577" i="67"/>
  <c r="C1576" i="67"/>
  <c r="B1576" i="67"/>
  <c r="A1576" i="67"/>
  <c r="C1575" i="67"/>
  <c r="B1575" i="67"/>
  <c r="A1575" i="67"/>
  <c r="B1574" i="67"/>
  <c r="C1574" i="67" s="1"/>
  <c r="A1574" i="67"/>
  <c r="B1573" i="67"/>
  <c r="C1573" i="67" s="1"/>
  <c r="A1573" i="67"/>
  <c r="C1572" i="67"/>
  <c r="B1572" i="67"/>
  <c r="A1572" i="67"/>
  <c r="C1571" i="67"/>
  <c r="B1571" i="67"/>
  <c r="A1571" i="67"/>
  <c r="B1570" i="67"/>
  <c r="C1570" i="67" s="1"/>
  <c r="A1570" i="67"/>
  <c r="B1569" i="67"/>
  <c r="C1569" i="67" s="1"/>
  <c r="A1569" i="67"/>
  <c r="C1568" i="67"/>
  <c r="B1568" i="67"/>
  <c r="A1568" i="67"/>
  <c r="C1567" i="67"/>
  <c r="B1567" i="67"/>
  <c r="A1567" i="67"/>
  <c r="B1566" i="67"/>
  <c r="C1566" i="67" s="1"/>
  <c r="A1566" i="67"/>
  <c r="B1565" i="67"/>
  <c r="C1565" i="67" s="1"/>
  <c r="A1565" i="67"/>
  <c r="C1564" i="67"/>
  <c r="B1564" i="67"/>
  <c r="A1564" i="67"/>
  <c r="C1563" i="67"/>
  <c r="B1563" i="67"/>
  <c r="A1563" i="67"/>
  <c r="B1562" i="67"/>
  <c r="C1562" i="67" s="1"/>
  <c r="A1562" i="67"/>
  <c r="B1561" i="67"/>
  <c r="C1561" i="67" s="1"/>
  <c r="A1561" i="67"/>
  <c r="C1560" i="67"/>
  <c r="B1560" i="67"/>
  <c r="A1560" i="67"/>
  <c r="C1559" i="67"/>
  <c r="B1559" i="67"/>
  <c r="A1559" i="67"/>
  <c r="B1558" i="67"/>
  <c r="C1558" i="67" s="1"/>
  <c r="A1558" i="67"/>
  <c r="B1557" i="67"/>
  <c r="C1557" i="67" s="1"/>
  <c r="A1557" i="67"/>
  <c r="C1556" i="67"/>
  <c r="B1556" i="67"/>
  <c r="A1556" i="67"/>
  <c r="C1555" i="67"/>
  <c r="B1555" i="67"/>
  <c r="A1555" i="67"/>
  <c r="B1554" i="67"/>
  <c r="C1554" i="67" s="1"/>
  <c r="A1554" i="67"/>
  <c r="B1553" i="67"/>
  <c r="C1553" i="67" s="1"/>
  <c r="A1553" i="67"/>
  <c r="C1552" i="67"/>
  <c r="B1552" i="67"/>
  <c r="A1552" i="67"/>
  <c r="C1551" i="67"/>
  <c r="B1551" i="67"/>
  <c r="A1551" i="67"/>
  <c r="B1550" i="67"/>
  <c r="C1550" i="67" s="1"/>
  <c r="A1550" i="67"/>
  <c r="B1549" i="67"/>
  <c r="C1549" i="67" s="1"/>
  <c r="A1549" i="67"/>
  <c r="C1548" i="67"/>
  <c r="B1548" i="67"/>
  <c r="A1548" i="67"/>
  <c r="C1547" i="67"/>
  <c r="B1547" i="67"/>
  <c r="A1547" i="67"/>
  <c r="B1546" i="67"/>
  <c r="C1546" i="67" s="1"/>
  <c r="A1546" i="67"/>
  <c r="B1545" i="67"/>
  <c r="C1545" i="67" s="1"/>
  <c r="A1545" i="67"/>
  <c r="C1544" i="67"/>
  <c r="B1544" i="67"/>
  <c r="A1544" i="67"/>
  <c r="C1543" i="67"/>
  <c r="B1543" i="67"/>
  <c r="A1543" i="67"/>
  <c r="B1542" i="67"/>
  <c r="C1542" i="67" s="1"/>
  <c r="A1542" i="67"/>
  <c r="B1541" i="67"/>
  <c r="C1541" i="67" s="1"/>
  <c r="A1541" i="67"/>
  <c r="C1540" i="67"/>
  <c r="B1540" i="67"/>
  <c r="A1540" i="67"/>
  <c r="C1539" i="67"/>
  <c r="B1539" i="67"/>
  <c r="A1539" i="67"/>
  <c r="B1538" i="67"/>
  <c r="C1538" i="67" s="1"/>
  <c r="A1538" i="67"/>
  <c r="B1537" i="67"/>
  <c r="C1537" i="67" s="1"/>
  <c r="A1537" i="67"/>
  <c r="C1536" i="67"/>
  <c r="B1536" i="67"/>
  <c r="A1536" i="67"/>
  <c r="C1535" i="67"/>
  <c r="B1535" i="67"/>
  <c r="A1535" i="67"/>
  <c r="B1534" i="67"/>
  <c r="C1534" i="67" s="1"/>
  <c r="A1534" i="67"/>
  <c r="B1533" i="67"/>
  <c r="C1533" i="67" s="1"/>
  <c r="A1533" i="67"/>
  <c r="C1532" i="67"/>
  <c r="B1532" i="67"/>
  <c r="A1532" i="67"/>
  <c r="C1531" i="67"/>
  <c r="B1531" i="67"/>
  <c r="A1531" i="67"/>
  <c r="B1530" i="67"/>
  <c r="C1530" i="67" s="1"/>
  <c r="A1530" i="67"/>
  <c r="B1529" i="67"/>
  <c r="C1529" i="67" s="1"/>
  <c r="A1529" i="67"/>
  <c r="C1528" i="67"/>
  <c r="B1528" i="67"/>
  <c r="A1528" i="67"/>
  <c r="C1527" i="67"/>
  <c r="B1527" i="67"/>
  <c r="A1527" i="67"/>
  <c r="B1526" i="67"/>
  <c r="C1526" i="67" s="1"/>
  <c r="A1526" i="67"/>
  <c r="B1525" i="67"/>
  <c r="C1525" i="67" s="1"/>
  <c r="A1525" i="67"/>
  <c r="C1524" i="67"/>
  <c r="B1524" i="67"/>
  <c r="A1524" i="67"/>
  <c r="C1523" i="67"/>
  <c r="B1523" i="67"/>
  <c r="A1523" i="67"/>
  <c r="B1522" i="67"/>
  <c r="C1522" i="67" s="1"/>
  <c r="A1522" i="67"/>
  <c r="B1521" i="67"/>
  <c r="C1521" i="67" s="1"/>
  <c r="A1521" i="67"/>
  <c r="C1520" i="67"/>
  <c r="B1520" i="67"/>
  <c r="A1520" i="67"/>
  <c r="C1519" i="67"/>
  <c r="B1519" i="67"/>
  <c r="A1519" i="67"/>
  <c r="B1518" i="67"/>
  <c r="C1518" i="67" s="1"/>
  <c r="A1518" i="67"/>
  <c r="B1517" i="67"/>
  <c r="C1517" i="67" s="1"/>
  <c r="A1517" i="67"/>
  <c r="C1516" i="67"/>
  <c r="B1516" i="67"/>
  <c r="A1516" i="67"/>
  <c r="C1515" i="67"/>
  <c r="B1515" i="67"/>
  <c r="A1515" i="67"/>
  <c r="B1514" i="67"/>
  <c r="C1514" i="67" s="1"/>
  <c r="A1514" i="67"/>
  <c r="B1513" i="67"/>
  <c r="C1513" i="67" s="1"/>
  <c r="A1513" i="67"/>
  <c r="C1512" i="67"/>
  <c r="B1512" i="67"/>
  <c r="A1512" i="67"/>
  <c r="C1511" i="67"/>
  <c r="B1511" i="67"/>
  <c r="A1511" i="67"/>
  <c r="B1510" i="67"/>
  <c r="C1510" i="67" s="1"/>
  <c r="A1510" i="67"/>
  <c r="B1509" i="67"/>
  <c r="C1509" i="67" s="1"/>
  <c r="A1509" i="67"/>
  <c r="C1508" i="67"/>
  <c r="B1508" i="67"/>
  <c r="A1508" i="67"/>
  <c r="C1507" i="67"/>
  <c r="B1507" i="67"/>
  <c r="A1507" i="67"/>
  <c r="B1506" i="67"/>
  <c r="C1506" i="67" s="1"/>
  <c r="A1506" i="67"/>
  <c r="B1505" i="67"/>
  <c r="C1505" i="67" s="1"/>
  <c r="A1505" i="67"/>
  <c r="C1504" i="67"/>
  <c r="B1504" i="67"/>
  <c r="A1504" i="67"/>
  <c r="C1503" i="67"/>
  <c r="B1503" i="67"/>
  <c r="A1503" i="67"/>
  <c r="B1502" i="67"/>
  <c r="C1502" i="67" s="1"/>
  <c r="A1502" i="67"/>
  <c r="B1501" i="67"/>
  <c r="C1501" i="67" s="1"/>
  <c r="A1501" i="67"/>
  <c r="C1500" i="67"/>
  <c r="B1500" i="67"/>
  <c r="A1500" i="67"/>
  <c r="C1499" i="67"/>
  <c r="B1499" i="67"/>
  <c r="A1499" i="67"/>
  <c r="B1498" i="67"/>
  <c r="C1498" i="67" s="1"/>
  <c r="A1498" i="67"/>
  <c r="B1497" i="67"/>
  <c r="C1497" i="67" s="1"/>
  <c r="A1497" i="67"/>
  <c r="C1496" i="67"/>
  <c r="B1496" i="67"/>
  <c r="A1496" i="67"/>
  <c r="C1495" i="67"/>
  <c r="B1495" i="67"/>
  <c r="A1495" i="67"/>
  <c r="B1494" i="67"/>
  <c r="C1494" i="67" s="1"/>
  <c r="A1494" i="67"/>
  <c r="B1493" i="67"/>
  <c r="C1493" i="67" s="1"/>
  <c r="A1493" i="67"/>
  <c r="C1492" i="67"/>
  <c r="B1492" i="67"/>
  <c r="A1492" i="67"/>
  <c r="C1491" i="67"/>
  <c r="B1491" i="67"/>
  <c r="A1491" i="67"/>
  <c r="B1490" i="67"/>
  <c r="C1490" i="67" s="1"/>
  <c r="A1490" i="67"/>
  <c r="B1489" i="67"/>
  <c r="C1489" i="67" s="1"/>
  <c r="A1489" i="67"/>
  <c r="C1488" i="67"/>
  <c r="B1488" i="67"/>
  <c r="A1488" i="67"/>
  <c r="C1487" i="67"/>
  <c r="B1487" i="67"/>
  <c r="A1487" i="67"/>
  <c r="B1486" i="67"/>
  <c r="C1486" i="67" s="1"/>
  <c r="A1486" i="67"/>
  <c r="B1485" i="67"/>
  <c r="C1485" i="67" s="1"/>
  <c r="A1485" i="67"/>
  <c r="C1484" i="67"/>
  <c r="B1484" i="67"/>
  <c r="A1484" i="67"/>
  <c r="C1483" i="67"/>
  <c r="B1483" i="67"/>
  <c r="A1483" i="67"/>
  <c r="B1482" i="67"/>
  <c r="C1482" i="67" s="1"/>
  <c r="A1482" i="67"/>
  <c r="B1481" i="67"/>
  <c r="C1481" i="67" s="1"/>
  <c r="A1481" i="67"/>
  <c r="C1480" i="67"/>
  <c r="B1480" i="67"/>
  <c r="A1480" i="67"/>
  <c r="C1479" i="67"/>
  <c r="B1479" i="67"/>
  <c r="A1479" i="67"/>
  <c r="B1478" i="67"/>
  <c r="C1478" i="67" s="1"/>
  <c r="A1478" i="67"/>
  <c r="B1477" i="67"/>
  <c r="C1477" i="67" s="1"/>
  <c r="A1477" i="67"/>
  <c r="C1476" i="67"/>
  <c r="B1476" i="67"/>
  <c r="A1476" i="67"/>
  <c r="C1475" i="67"/>
  <c r="B1475" i="67"/>
  <c r="A1475" i="67"/>
  <c r="B1474" i="67"/>
  <c r="C1474" i="67" s="1"/>
  <c r="A1474" i="67"/>
  <c r="B1473" i="67"/>
  <c r="C1473" i="67" s="1"/>
  <c r="A1473" i="67"/>
  <c r="C1472" i="67"/>
  <c r="B1472" i="67"/>
  <c r="A1472" i="67"/>
  <c r="C1471" i="67"/>
  <c r="B1471" i="67"/>
  <c r="A1471" i="67"/>
  <c r="B1470" i="67"/>
  <c r="C1470" i="67" s="1"/>
  <c r="A1470" i="67"/>
  <c r="B1469" i="67"/>
  <c r="C1469" i="67" s="1"/>
  <c r="A1469" i="67"/>
  <c r="C1468" i="67"/>
  <c r="B1468" i="67"/>
  <c r="A1468" i="67"/>
  <c r="C1467" i="67"/>
  <c r="B1467" i="67"/>
  <c r="A1467" i="67"/>
  <c r="B1466" i="67"/>
  <c r="C1466" i="67" s="1"/>
  <c r="A1466" i="67"/>
  <c r="B1465" i="67"/>
  <c r="C1465" i="67" s="1"/>
  <c r="A1465" i="67"/>
  <c r="C1464" i="67"/>
  <c r="B1464" i="67"/>
  <c r="A1464" i="67"/>
  <c r="C1463" i="67"/>
  <c r="B1463" i="67"/>
  <c r="A1463" i="67"/>
  <c r="B1462" i="67"/>
  <c r="C1462" i="67" s="1"/>
  <c r="A1462" i="67"/>
  <c r="B1461" i="67"/>
  <c r="C1461" i="67" s="1"/>
  <c r="A1461" i="67"/>
  <c r="C1460" i="67"/>
  <c r="B1460" i="67"/>
  <c r="A1460" i="67"/>
  <c r="C1459" i="67"/>
  <c r="B1459" i="67"/>
  <c r="A1459" i="67"/>
  <c r="B1458" i="67"/>
  <c r="C1458" i="67" s="1"/>
  <c r="A1458" i="67"/>
  <c r="B1457" i="67"/>
  <c r="C1457" i="67" s="1"/>
  <c r="A1457" i="67"/>
  <c r="C1456" i="67"/>
  <c r="B1456" i="67"/>
  <c r="A1456" i="67"/>
  <c r="C1455" i="67"/>
  <c r="B1455" i="67"/>
  <c r="A1455" i="67"/>
  <c r="B1454" i="67"/>
  <c r="C1454" i="67" s="1"/>
  <c r="A1454" i="67"/>
  <c r="B1453" i="67"/>
  <c r="C1453" i="67" s="1"/>
  <c r="A1453" i="67"/>
  <c r="C1452" i="67"/>
  <c r="B1452" i="67"/>
  <c r="A1452" i="67"/>
  <c r="C1451" i="67"/>
  <c r="B1451" i="67"/>
  <c r="A1451" i="67"/>
  <c r="B1450" i="67"/>
  <c r="C1450" i="67" s="1"/>
  <c r="A1450" i="67"/>
  <c r="B1449" i="67"/>
  <c r="C1449" i="67" s="1"/>
  <c r="A1449" i="67"/>
  <c r="C1448" i="67"/>
  <c r="B1448" i="67"/>
  <c r="A1448" i="67"/>
  <c r="C1447" i="67"/>
  <c r="B1447" i="67"/>
  <c r="A1447" i="67"/>
  <c r="B1446" i="67"/>
  <c r="C1446" i="67" s="1"/>
  <c r="A1446" i="67"/>
  <c r="B1445" i="67"/>
  <c r="C1445" i="67" s="1"/>
  <c r="A1445" i="67"/>
  <c r="C1444" i="67"/>
  <c r="B1444" i="67"/>
  <c r="A1444" i="67"/>
  <c r="C1443" i="67"/>
  <c r="B1443" i="67"/>
  <c r="A1443" i="67"/>
  <c r="B1442" i="67"/>
  <c r="C1442" i="67" s="1"/>
  <c r="A1442" i="67"/>
  <c r="B1441" i="67"/>
  <c r="C1441" i="67" s="1"/>
  <c r="A1441" i="67"/>
  <c r="C1440" i="67"/>
  <c r="B1440" i="67"/>
  <c r="A1440" i="67"/>
  <c r="C1439" i="67"/>
  <c r="B1439" i="67"/>
  <c r="A1439" i="67"/>
  <c r="B1438" i="67"/>
  <c r="C1438" i="67" s="1"/>
  <c r="A1438" i="67"/>
  <c r="B1437" i="67"/>
  <c r="C1437" i="67" s="1"/>
  <c r="A1437" i="67"/>
  <c r="C1436" i="67"/>
  <c r="B1436" i="67"/>
  <c r="A1436" i="67"/>
  <c r="C1435" i="67"/>
  <c r="B1435" i="67"/>
  <c r="A1435" i="67"/>
  <c r="B1434" i="67"/>
  <c r="C1434" i="67" s="1"/>
  <c r="A1434" i="67"/>
  <c r="B1433" i="67"/>
  <c r="C1433" i="67" s="1"/>
  <c r="A1433" i="67"/>
  <c r="C1432" i="67"/>
  <c r="B1432" i="67"/>
  <c r="A1432" i="67"/>
  <c r="C1431" i="67"/>
  <c r="B1431" i="67"/>
  <c r="A1431" i="67"/>
  <c r="B1430" i="67"/>
  <c r="C1430" i="67" s="1"/>
  <c r="A1430" i="67"/>
  <c r="B1429" i="67"/>
  <c r="C1429" i="67" s="1"/>
  <c r="A1429" i="67"/>
  <c r="C1428" i="67"/>
  <c r="B1428" i="67"/>
  <c r="A1428" i="67"/>
  <c r="C1427" i="67"/>
  <c r="B1427" i="67"/>
  <c r="A1427" i="67"/>
  <c r="B1426" i="67"/>
  <c r="C1426" i="67" s="1"/>
  <c r="A1426" i="67"/>
  <c r="B1425" i="67"/>
  <c r="C1425" i="67" s="1"/>
  <c r="A1425" i="67"/>
  <c r="C1424" i="67"/>
  <c r="B1424" i="67"/>
  <c r="A1424" i="67"/>
  <c r="C1423" i="67"/>
  <c r="B1423" i="67"/>
  <c r="A1423" i="67"/>
  <c r="B1422" i="67"/>
  <c r="C1422" i="67" s="1"/>
  <c r="A1422" i="67"/>
  <c r="B1421" i="67"/>
  <c r="C1421" i="67" s="1"/>
  <c r="A1421" i="67"/>
  <c r="C1420" i="67"/>
  <c r="B1420" i="67"/>
  <c r="A1420" i="67"/>
  <c r="C1419" i="67"/>
  <c r="B1419" i="67"/>
  <c r="A1419" i="67"/>
  <c r="B1418" i="67"/>
  <c r="C1418" i="67" s="1"/>
  <c r="A1418" i="67"/>
  <c r="B1417" i="67"/>
  <c r="C1417" i="67" s="1"/>
  <c r="A1417" i="67"/>
  <c r="C1416" i="67"/>
  <c r="B1416" i="67"/>
  <c r="A1416" i="67"/>
  <c r="C1415" i="67"/>
  <c r="B1415" i="67"/>
  <c r="A1415" i="67"/>
  <c r="B1414" i="67"/>
  <c r="C1414" i="67" s="1"/>
  <c r="A1414" i="67"/>
  <c r="B1413" i="67"/>
  <c r="C1413" i="67" s="1"/>
  <c r="A1413" i="67"/>
  <c r="C1412" i="67"/>
  <c r="B1412" i="67"/>
  <c r="A1412" i="67"/>
  <c r="C1411" i="67"/>
  <c r="B1411" i="67"/>
  <c r="A1411" i="67"/>
  <c r="B1410" i="67"/>
  <c r="C1410" i="67" s="1"/>
  <c r="A1410" i="67"/>
  <c r="B1409" i="67"/>
  <c r="C1409" i="67" s="1"/>
  <c r="A1409" i="67"/>
  <c r="C1408" i="67"/>
  <c r="B1408" i="67"/>
  <c r="A1408" i="67"/>
  <c r="C1407" i="67"/>
  <c r="B1407" i="67"/>
  <c r="A1407" i="67"/>
  <c r="B1406" i="67"/>
  <c r="C1406" i="67" s="1"/>
  <c r="A1406" i="67"/>
  <c r="B1405" i="67"/>
  <c r="C1405" i="67" s="1"/>
  <c r="A1405" i="67"/>
  <c r="C1404" i="67"/>
  <c r="B1404" i="67"/>
  <c r="A1404" i="67"/>
  <c r="C1403" i="67"/>
  <c r="B1403" i="67"/>
  <c r="A1403" i="67"/>
  <c r="B1402" i="67"/>
  <c r="C1402" i="67" s="1"/>
  <c r="A1402" i="67"/>
  <c r="B1401" i="67"/>
  <c r="C1401" i="67" s="1"/>
  <c r="A1401" i="67"/>
  <c r="C1400" i="67"/>
  <c r="B1400" i="67"/>
  <c r="A1400" i="67"/>
  <c r="C1399" i="67"/>
  <c r="B1399" i="67"/>
  <c r="A1399" i="67"/>
  <c r="B1398" i="67"/>
  <c r="C1398" i="67" s="1"/>
  <c r="A1398" i="67"/>
  <c r="B1397" i="67"/>
  <c r="C1397" i="67" s="1"/>
  <c r="A1397" i="67"/>
  <c r="C1396" i="67"/>
  <c r="B1396" i="67"/>
  <c r="A1396" i="67"/>
  <c r="C1395" i="67"/>
  <c r="B1395" i="67"/>
  <c r="A1395" i="67"/>
  <c r="B1394" i="67"/>
  <c r="C1394" i="67" s="1"/>
  <c r="A1394" i="67"/>
  <c r="B1393" i="67"/>
  <c r="C1393" i="67" s="1"/>
  <c r="A1393" i="67"/>
  <c r="C1392" i="67"/>
  <c r="B1392" i="67"/>
  <c r="A1392" i="67"/>
  <c r="C1391" i="67"/>
  <c r="B1391" i="67"/>
  <c r="A1391" i="67"/>
  <c r="B1390" i="67"/>
  <c r="C1390" i="67" s="1"/>
  <c r="A1390" i="67"/>
  <c r="B1389" i="67"/>
  <c r="C1389" i="67" s="1"/>
  <c r="A1389" i="67"/>
  <c r="C1388" i="67"/>
  <c r="B1388" i="67"/>
  <c r="A1388" i="67"/>
  <c r="C1387" i="67"/>
  <c r="B1387" i="67"/>
  <c r="A1387" i="67"/>
  <c r="B1386" i="67"/>
  <c r="C1386" i="67" s="1"/>
  <c r="A1386" i="67"/>
  <c r="B1385" i="67"/>
  <c r="C1385" i="67" s="1"/>
  <c r="A1385" i="67"/>
  <c r="C1384" i="67"/>
  <c r="B1384" i="67"/>
  <c r="A1384" i="67"/>
  <c r="C1383" i="67"/>
  <c r="B1383" i="67"/>
  <c r="A1383" i="67"/>
  <c r="B1382" i="67"/>
  <c r="C1382" i="67" s="1"/>
  <c r="A1382" i="67"/>
  <c r="B1381" i="67"/>
  <c r="C1381" i="67" s="1"/>
  <c r="A1381" i="67"/>
  <c r="C1380" i="67"/>
  <c r="B1380" i="67"/>
  <c r="A1380" i="67"/>
  <c r="C1379" i="67"/>
  <c r="B1379" i="67"/>
  <c r="A1379" i="67"/>
  <c r="B1378" i="67"/>
  <c r="C1378" i="67" s="1"/>
  <c r="A1378" i="67"/>
  <c r="B1377" i="67"/>
  <c r="C1377" i="67" s="1"/>
  <c r="A1377" i="67"/>
  <c r="C1376" i="67"/>
  <c r="B1376" i="67"/>
  <c r="A1376" i="67"/>
  <c r="C1375" i="67"/>
  <c r="B1375" i="67"/>
  <c r="A1375" i="67"/>
  <c r="B1374" i="67"/>
  <c r="C1374" i="67" s="1"/>
  <c r="A1374" i="67"/>
  <c r="B1373" i="67"/>
  <c r="C1373" i="67" s="1"/>
  <c r="A1373" i="67"/>
  <c r="C1372" i="67"/>
  <c r="B1372" i="67"/>
  <c r="A1372" i="67"/>
  <c r="C1371" i="67"/>
  <c r="B1371" i="67"/>
  <c r="A1371" i="67"/>
  <c r="B1370" i="67"/>
  <c r="C1370" i="67" s="1"/>
  <c r="A1370" i="67"/>
  <c r="B1369" i="67"/>
  <c r="C1369" i="67" s="1"/>
  <c r="A1369" i="67"/>
  <c r="C1368" i="67"/>
  <c r="B1368" i="67"/>
  <c r="A1368" i="67"/>
  <c r="C1367" i="67"/>
  <c r="B1367" i="67"/>
  <c r="A1367" i="67"/>
  <c r="B1366" i="67"/>
  <c r="C1366" i="67" s="1"/>
  <c r="A1366" i="67"/>
  <c r="B1365" i="67"/>
  <c r="C1365" i="67" s="1"/>
  <c r="A1365" i="67"/>
  <c r="C1364" i="67"/>
  <c r="B1364" i="67"/>
  <c r="A1364" i="67"/>
  <c r="C1363" i="67"/>
  <c r="B1363" i="67"/>
  <c r="A1363" i="67"/>
  <c r="B1362" i="67"/>
  <c r="C1362" i="67" s="1"/>
  <c r="A1362" i="67"/>
  <c r="B1361" i="67"/>
  <c r="C1361" i="67" s="1"/>
  <c r="A1361" i="67"/>
  <c r="C1360" i="67"/>
  <c r="B1360" i="67"/>
  <c r="A1360" i="67"/>
  <c r="C1359" i="67"/>
  <c r="B1359" i="67"/>
  <c r="A1359" i="67"/>
  <c r="B1358" i="67"/>
  <c r="C1358" i="67" s="1"/>
  <c r="A1358" i="67"/>
  <c r="B1357" i="67"/>
  <c r="C1357" i="67" s="1"/>
  <c r="A1357" i="67"/>
  <c r="C1356" i="67"/>
  <c r="B1356" i="67"/>
  <c r="A1356" i="67"/>
  <c r="C1355" i="67"/>
  <c r="B1355" i="67"/>
  <c r="A1355" i="67"/>
  <c r="B1354" i="67"/>
  <c r="C1354" i="67" s="1"/>
  <c r="A1354" i="67"/>
  <c r="B1353" i="67"/>
  <c r="C1353" i="67" s="1"/>
  <c r="A1353" i="67"/>
  <c r="C1352" i="67"/>
  <c r="B1352" i="67"/>
  <c r="A1352" i="67"/>
  <c r="C1351" i="67"/>
  <c r="B1351" i="67"/>
  <c r="A1351" i="67"/>
  <c r="B1350" i="67"/>
  <c r="C1350" i="67" s="1"/>
  <c r="A1350" i="67"/>
  <c r="B1349" i="67"/>
  <c r="C1349" i="67" s="1"/>
  <c r="A1349" i="67"/>
  <c r="C1348" i="67"/>
  <c r="B1348" i="67"/>
  <c r="A1348" i="67"/>
  <c r="C1347" i="67"/>
  <c r="B1347" i="67"/>
  <c r="A1347" i="67"/>
  <c r="B1346" i="67"/>
  <c r="C1346" i="67" s="1"/>
  <c r="A1346" i="67"/>
  <c r="B1345" i="67"/>
  <c r="C1345" i="67" s="1"/>
  <c r="A1345" i="67"/>
  <c r="C1344" i="67"/>
  <c r="B1344" i="67"/>
  <c r="A1344" i="67"/>
  <c r="C1343" i="67"/>
  <c r="B1343" i="67"/>
  <c r="A1343" i="67"/>
  <c r="B1342" i="67"/>
  <c r="C1342" i="67" s="1"/>
  <c r="A1342" i="67"/>
  <c r="B1341" i="67"/>
  <c r="C1341" i="67" s="1"/>
  <c r="A1341" i="67"/>
  <c r="C1340" i="67"/>
  <c r="B1340" i="67"/>
  <c r="A1340" i="67"/>
  <c r="C1339" i="67"/>
  <c r="B1339" i="67"/>
  <c r="A1339" i="67"/>
  <c r="B1338" i="67"/>
  <c r="C1338" i="67" s="1"/>
  <c r="A1338" i="67"/>
  <c r="B1337" i="67"/>
  <c r="C1337" i="67" s="1"/>
  <c r="A1337" i="67"/>
  <c r="C1336" i="67"/>
  <c r="B1336" i="67"/>
  <c r="A1336" i="67"/>
  <c r="C1335" i="67"/>
  <c r="B1335" i="67"/>
  <c r="A1335" i="67"/>
  <c r="B1334" i="67"/>
  <c r="C1334" i="67" s="1"/>
  <c r="A1334" i="67"/>
  <c r="B1333" i="67"/>
  <c r="C1333" i="67" s="1"/>
  <c r="A1333" i="67"/>
  <c r="C1332" i="67"/>
  <c r="B1332" i="67"/>
  <c r="A1332" i="67"/>
  <c r="C1331" i="67"/>
  <c r="B1331" i="67"/>
  <c r="A1331" i="67"/>
  <c r="B1330" i="67"/>
  <c r="C1330" i="67" s="1"/>
  <c r="A1330" i="67"/>
  <c r="B1329" i="67"/>
  <c r="C1329" i="67" s="1"/>
  <c r="A1329" i="67"/>
  <c r="C1328" i="67"/>
  <c r="B1328" i="67"/>
  <c r="A1328" i="67"/>
  <c r="C1327" i="67"/>
  <c r="B1327" i="67"/>
  <c r="A1327" i="67"/>
  <c r="B1326" i="67"/>
  <c r="C1326" i="67" s="1"/>
  <c r="A1326" i="67"/>
  <c r="B1325" i="67"/>
  <c r="A1325" i="67"/>
  <c r="C1324" i="67"/>
  <c r="B1324" i="67"/>
  <c r="A1324" i="67"/>
  <c r="C1323" i="67"/>
  <c r="B1323" i="67"/>
  <c r="A1323" i="67"/>
  <c r="B1322" i="67"/>
  <c r="C1322" i="67" s="1"/>
  <c r="A1322" i="67"/>
  <c r="B1321" i="67"/>
  <c r="C1321" i="67" s="1"/>
  <c r="A1321" i="67"/>
  <c r="C1320" i="67"/>
  <c r="B1320" i="67"/>
  <c r="A1320" i="67"/>
  <c r="C1319" i="67"/>
  <c r="B1319" i="67"/>
  <c r="A1319" i="67"/>
  <c r="B1318" i="67"/>
  <c r="C1318" i="67" s="1"/>
  <c r="A1318" i="67"/>
  <c r="B1317" i="67"/>
  <c r="A1317" i="67"/>
  <c r="C1316" i="67"/>
  <c r="B1316" i="67"/>
  <c r="A1316" i="67"/>
  <c r="C1315" i="67"/>
  <c r="B1315" i="67"/>
  <c r="A1315" i="67"/>
  <c r="B1314" i="67"/>
  <c r="C1314" i="67" s="1"/>
  <c r="A1314" i="67"/>
  <c r="B1313" i="67"/>
  <c r="C1313" i="67" s="1"/>
  <c r="A1313" i="67"/>
  <c r="C1312" i="67"/>
  <c r="B1312" i="67"/>
  <c r="A1312" i="67"/>
  <c r="C1311" i="67"/>
  <c r="B1311" i="67"/>
  <c r="A1311" i="67"/>
  <c r="B1310" i="67"/>
  <c r="C1310" i="67" s="1"/>
  <c r="A1310" i="67"/>
  <c r="B1309" i="67"/>
  <c r="A1309" i="67"/>
  <c r="C1308" i="67"/>
  <c r="B1308" i="67"/>
  <c r="A1308" i="67"/>
  <c r="C1307" i="67"/>
  <c r="B1307" i="67"/>
  <c r="A1307" i="67"/>
  <c r="B1306" i="67"/>
  <c r="C1306" i="67" s="1"/>
  <c r="A1306" i="67"/>
  <c r="B1305" i="67"/>
  <c r="C1305" i="67" s="1"/>
  <c r="A1305" i="67"/>
  <c r="C1304" i="67"/>
  <c r="B1304" i="67"/>
  <c r="A1304" i="67"/>
  <c r="C1303" i="67"/>
  <c r="B1303" i="67"/>
  <c r="A1303" i="67"/>
  <c r="B1302" i="67"/>
  <c r="C1302" i="67" s="1"/>
  <c r="A1302" i="67"/>
  <c r="B1301" i="67"/>
  <c r="A1301" i="67"/>
  <c r="C1300" i="67"/>
  <c r="B1300" i="67"/>
  <c r="A1300" i="67"/>
  <c r="C1299" i="67"/>
  <c r="B1299" i="67"/>
  <c r="A1299" i="67"/>
  <c r="B1298" i="67"/>
  <c r="C1298" i="67" s="1"/>
  <c r="A1298" i="67"/>
  <c r="B1297" i="67"/>
  <c r="C1297" i="67" s="1"/>
  <c r="A1297" i="67"/>
  <c r="C1296" i="67"/>
  <c r="B1296" i="67"/>
  <c r="A1296" i="67"/>
  <c r="C1295" i="67"/>
  <c r="B1295" i="67"/>
  <c r="A1295" i="67"/>
  <c r="B1294" i="67"/>
  <c r="C1294" i="67" s="1"/>
  <c r="A1294" i="67"/>
  <c r="B1293" i="67"/>
  <c r="A1293" i="67"/>
  <c r="C1292" i="67"/>
  <c r="B1292" i="67"/>
  <c r="A1292" i="67"/>
  <c r="C1291" i="67"/>
  <c r="B1291" i="67"/>
  <c r="A1291" i="67"/>
  <c r="B1290" i="67"/>
  <c r="C1290" i="67" s="1"/>
  <c r="A1290" i="67"/>
  <c r="B1289" i="67"/>
  <c r="C1289" i="67" s="1"/>
  <c r="A1289" i="67"/>
  <c r="C1288" i="67"/>
  <c r="B1288" i="67"/>
  <c r="A1288" i="67"/>
  <c r="C1287" i="67"/>
  <c r="B1287" i="67"/>
  <c r="A1287" i="67"/>
  <c r="B1286" i="67"/>
  <c r="C1286" i="67" s="1"/>
  <c r="A1286" i="67"/>
  <c r="B1285" i="67"/>
  <c r="A1285" i="67"/>
  <c r="C1284" i="67"/>
  <c r="B1284" i="67"/>
  <c r="A1284" i="67"/>
  <c r="C1283" i="67"/>
  <c r="B1283" i="67"/>
  <c r="A1283" i="67"/>
  <c r="B1282" i="67"/>
  <c r="C1282" i="67" s="1"/>
  <c r="A1282" i="67"/>
  <c r="B1281" i="67"/>
  <c r="C1281" i="67" s="1"/>
  <c r="A1281" i="67"/>
  <c r="C1280" i="67"/>
  <c r="B1280" i="67"/>
  <c r="A1280" i="67"/>
  <c r="C1279" i="67"/>
  <c r="B1279" i="67"/>
  <c r="A1279" i="67"/>
  <c r="B1278" i="67"/>
  <c r="C1278" i="67" s="1"/>
  <c r="A1278" i="67"/>
  <c r="B1277" i="67"/>
  <c r="A1277" i="67"/>
  <c r="C1276" i="67"/>
  <c r="B1276" i="67"/>
  <c r="A1276" i="67"/>
  <c r="C1275" i="67"/>
  <c r="B1275" i="67"/>
  <c r="A1275" i="67"/>
  <c r="B1274" i="67"/>
  <c r="C1274" i="67" s="1"/>
  <c r="A1274" i="67"/>
  <c r="B1273" i="67"/>
  <c r="C1273" i="67" s="1"/>
  <c r="A1273" i="67"/>
  <c r="C1272" i="67"/>
  <c r="B1272" i="67"/>
  <c r="A1272" i="67"/>
  <c r="C1271" i="67"/>
  <c r="B1271" i="67"/>
  <c r="A1271" i="67"/>
  <c r="B1270" i="67"/>
  <c r="C1270" i="67" s="1"/>
  <c r="A1270" i="67"/>
  <c r="B1269" i="67"/>
  <c r="A1269" i="67"/>
  <c r="C1268" i="67"/>
  <c r="B1268" i="67"/>
  <c r="A1268" i="67"/>
  <c r="C1267" i="67"/>
  <c r="B1267" i="67"/>
  <c r="A1267" i="67"/>
  <c r="B1266" i="67"/>
  <c r="C1266" i="67" s="1"/>
  <c r="A1266" i="67"/>
  <c r="B1265" i="67"/>
  <c r="C1265" i="67" s="1"/>
  <c r="A1265" i="67"/>
  <c r="C1264" i="67"/>
  <c r="B1264" i="67"/>
  <c r="A1264" i="67"/>
  <c r="C1263" i="67"/>
  <c r="B1263" i="67"/>
  <c r="A1263" i="67"/>
  <c r="B1262" i="67"/>
  <c r="C1262" i="67" s="1"/>
  <c r="A1262" i="67"/>
  <c r="B1261" i="67"/>
  <c r="A1261" i="67"/>
  <c r="C1260" i="67"/>
  <c r="B1260" i="67"/>
  <c r="A1260" i="67"/>
  <c r="C1259" i="67"/>
  <c r="B1259" i="67"/>
  <c r="A1259" i="67"/>
  <c r="B1258" i="67"/>
  <c r="C1258" i="67" s="1"/>
  <c r="A1258" i="67"/>
  <c r="B1257" i="67"/>
  <c r="C1257" i="67" s="1"/>
  <c r="A1257" i="67"/>
  <c r="C1256" i="67"/>
  <c r="B1256" i="67"/>
  <c r="A1256" i="67"/>
  <c r="C1255" i="67"/>
  <c r="B1255" i="67"/>
  <c r="A1255" i="67"/>
  <c r="B1254" i="67"/>
  <c r="C1254" i="67" s="1"/>
  <c r="A1254" i="67"/>
  <c r="B1253" i="67"/>
  <c r="A1253" i="67"/>
  <c r="C1252" i="67"/>
  <c r="B1252" i="67"/>
  <c r="A1252" i="67"/>
  <c r="C1251" i="67"/>
  <c r="B1251" i="67"/>
  <c r="A1251" i="67"/>
  <c r="B1250" i="67"/>
  <c r="C1250" i="67" s="1"/>
  <c r="A1250" i="67"/>
  <c r="B1249" i="67"/>
  <c r="C1249" i="67" s="1"/>
  <c r="A1249" i="67"/>
  <c r="C1248" i="67"/>
  <c r="B1248" i="67"/>
  <c r="A1248" i="67"/>
  <c r="C1247" i="67"/>
  <c r="B1247" i="67"/>
  <c r="A1247" i="67"/>
  <c r="B1246" i="67"/>
  <c r="C1246" i="67" s="1"/>
  <c r="A1246" i="67"/>
  <c r="B1245" i="67"/>
  <c r="A1245" i="67"/>
  <c r="C1244" i="67"/>
  <c r="B1244" i="67"/>
  <c r="A1244" i="67"/>
  <c r="C1243" i="67"/>
  <c r="B1243" i="67"/>
  <c r="A1243" i="67"/>
  <c r="B1242" i="67"/>
  <c r="C1242" i="67" s="1"/>
  <c r="A1242" i="67"/>
  <c r="B1241" i="67"/>
  <c r="C1241" i="67" s="1"/>
  <c r="A1241" i="67"/>
  <c r="C1240" i="67"/>
  <c r="B1240" i="67"/>
  <c r="A1240" i="67"/>
  <c r="C1239" i="67"/>
  <c r="B1239" i="67"/>
  <c r="A1239" i="67"/>
  <c r="B1238" i="67"/>
  <c r="C1238" i="67" s="1"/>
  <c r="A1238" i="67"/>
  <c r="B1237" i="67"/>
  <c r="A1237" i="67"/>
  <c r="C1236" i="67"/>
  <c r="B1236" i="67"/>
  <c r="A1236" i="67"/>
  <c r="C1235" i="67"/>
  <c r="B1235" i="67"/>
  <c r="A1235" i="67"/>
  <c r="B1234" i="67"/>
  <c r="C1234" i="67" s="1"/>
  <c r="A1234" i="67"/>
  <c r="B1233" i="67"/>
  <c r="C1233" i="67" s="1"/>
  <c r="A1233" i="67"/>
  <c r="C1232" i="67"/>
  <c r="B1232" i="67"/>
  <c r="A1232" i="67"/>
  <c r="C1231" i="67"/>
  <c r="B1231" i="67"/>
  <c r="A1231" i="67"/>
  <c r="B1230" i="67"/>
  <c r="C1230" i="67" s="1"/>
  <c r="A1230" i="67"/>
  <c r="B1229" i="67"/>
  <c r="A1229" i="67"/>
  <c r="C1228" i="67"/>
  <c r="B1228" i="67"/>
  <c r="A1228" i="67"/>
  <c r="C1227" i="67"/>
  <c r="B1227" i="67"/>
  <c r="A1227" i="67"/>
  <c r="B1226" i="67"/>
  <c r="C1226" i="67" s="1"/>
  <c r="A1226" i="67"/>
  <c r="B1225" i="67"/>
  <c r="C1225" i="67" s="1"/>
  <c r="A1225" i="67"/>
  <c r="C1224" i="67"/>
  <c r="B1224" i="67"/>
  <c r="A1224" i="67"/>
  <c r="C1223" i="67"/>
  <c r="B1223" i="67"/>
  <c r="A1223" i="67"/>
  <c r="B1222" i="67"/>
  <c r="C1222" i="67" s="1"/>
  <c r="A1222" i="67"/>
  <c r="B1221" i="67"/>
  <c r="A1221" i="67"/>
  <c r="C1220" i="67"/>
  <c r="B1220" i="67"/>
  <c r="A1220" i="67"/>
  <c r="B1219" i="67"/>
  <c r="C1219" i="67" s="1"/>
  <c r="A1219" i="67"/>
  <c r="B1218" i="67"/>
  <c r="A1218" i="67"/>
  <c r="B1217" i="67"/>
  <c r="C1217" i="67" s="1"/>
  <c r="A1217" i="67"/>
  <c r="C1216" i="67"/>
  <c r="B1216" i="67"/>
  <c r="A1216" i="67"/>
  <c r="B1215" i="67"/>
  <c r="C1215" i="67" s="1"/>
  <c r="A1215" i="67"/>
  <c r="B1214" i="67"/>
  <c r="C1214" i="67" s="1"/>
  <c r="A1214" i="67"/>
  <c r="B1213" i="67"/>
  <c r="A1213" i="67"/>
  <c r="C1212" i="67"/>
  <c r="B1212" i="67"/>
  <c r="A1212" i="67"/>
  <c r="B1211" i="67"/>
  <c r="C1211" i="67" s="1"/>
  <c r="A1211" i="67"/>
  <c r="B1210" i="67"/>
  <c r="A1210" i="67"/>
  <c r="B1209" i="67"/>
  <c r="C1209" i="67" s="1"/>
  <c r="A1209" i="67"/>
  <c r="C1208" i="67"/>
  <c r="B1208" i="67"/>
  <c r="A1208" i="67"/>
  <c r="B1207" i="67"/>
  <c r="C1207" i="67" s="1"/>
  <c r="A1207" i="67"/>
  <c r="B1206" i="67"/>
  <c r="C1206" i="67" s="1"/>
  <c r="A1206" i="67"/>
  <c r="B1205" i="67"/>
  <c r="A1205" i="67"/>
  <c r="C1204" i="67"/>
  <c r="B1204" i="67"/>
  <c r="A1204" i="67"/>
  <c r="B1203" i="67"/>
  <c r="C1203" i="67" s="1"/>
  <c r="A1203" i="67"/>
  <c r="B1202" i="67"/>
  <c r="A1202" i="67"/>
  <c r="B1201" i="67"/>
  <c r="C1201" i="67" s="1"/>
  <c r="A1201" i="67"/>
  <c r="C1200" i="67"/>
  <c r="B1200" i="67"/>
  <c r="A1200" i="67"/>
  <c r="B1199" i="67"/>
  <c r="C1199" i="67" s="1"/>
  <c r="A1199" i="67"/>
  <c r="B1198" i="67"/>
  <c r="C1198" i="67" s="1"/>
  <c r="A1198" i="67"/>
  <c r="B1197" i="67"/>
  <c r="A1197" i="67"/>
  <c r="C1196" i="67"/>
  <c r="B1196" i="67"/>
  <c r="A1196" i="67"/>
  <c r="B1195" i="67"/>
  <c r="C1194" i="67" s="1"/>
  <c r="A1195" i="67"/>
  <c r="B1194" i="67"/>
  <c r="A1194" i="67"/>
  <c r="B1193" i="67"/>
  <c r="C1193" i="67" s="1"/>
  <c r="A1193" i="67"/>
  <c r="B1192" i="67"/>
  <c r="A1192" i="67"/>
  <c r="C1191" i="67"/>
  <c r="B1191" i="67"/>
  <c r="A1191" i="67"/>
  <c r="B1190" i="67"/>
  <c r="C1190" i="67" s="1"/>
  <c r="A1190" i="67"/>
  <c r="B1189" i="67"/>
  <c r="C1189" i="67" s="1"/>
  <c r="A1189" i="67"/>
  <c r="B1188" i="67"/>
  <c r="A1188" i="67"/>
  <c r="B1187" i="67"/>
  <c r="C1187" i="67" s="1"/>
  <c r="A1187" i="67"/>
  <c r="C1186" i="67"/>
  <c r="B1186" i="67"/>
  <c r="A1186" i="67"/>
  <c r="B1185" i="67"/>
  <c r="C1184" i="67" s="1"/>
  <c r="A1185" i="67"/>
  <c r="B1184" i="67"/>
  <c r="A1184" i="67"/>
  <c r="B1183" i="67"/>
  <c r="C1183" i="67" s="1"/>
  <c r="A1183" i="67"/>
  <c r="C1182" i="67"/>
  <c r="B1182" i="67"/>
  <c r="A1182" i="67"/>
  <c r="B1181" i="67"/>
  <c r="C1180" i="67" s="1"/>
  <c r="A1181" i="67"/>
  <c r="B1180" i="67"/>
  <c r="A1180" i="67"/>
  <c r="B1179" i="67"/>
  <c r="C1179" i="67" s="1"/>
  <c r="A1179" i="67"/>
  <c r="C1178" i="67"/>
  <c r="B1178" i="67"/>
  <c r="A1178" i="67"/>
  <c r="B1177" i="67"/>
  <c r="C1176" i="67" s="1"/>
  <c r="A1177" i="67"/>
  <c r="B1176" i="67"/>
  <c r="A1176" i="67"/>
  <c r="B1175" i="67"/>
  <c r="C1175" i="67" s="1"/>
  <c r="A1175" i="67"/>
  <c r="C1174" i="67"/>
  <c r="B1174" i="67"/>
  <c r="A1174" i="67"/>
  <c r="B1173" i="67"/>
  <c r="C1172" i="67" s="1"/>
  <c r="A1173" i="67"/>
  <c r="B1172" i="67"/>
  <c r="A1172" i="67"/>
  <c r="B1171" i="67"/>
  <c r="C1171" i="67" s="1"/>
  <c r="A1171" i="67"/>
  <c r="C1170" i="67"/>
  <c r="B1170" i="67"/>
  <c r="A1170" i="67"/>
  <c r="B1169" i="67"/>
  <c r="C1168" i="67" s="1"/>
  <c r="A1169" i="67"/>
  <c r="B1168" i="67"/>
  <c r="A1168" i="67"/>
  <c r="B1167" i="67"/>
  <c r="C1167" i="67" s="1"/>
  <c r="A1167" i="67"/>
  <c r="C1166" i="67"/>
  <c r="B1166" i="67"/>
  <c r="A1166" i="67"/>
  <c r="B1165" i="67"/>
  <c r="C1164" i="67" s="1"/>
  <c r="A1165" i="67"/>
  <c r="B1164" i="67"/>
  <c r="A1164" i="67"/>
  <c r="B1163" i="67"/>
  <c r="C1163" i="67" s="1"/>
  <c r="A1163" i="67"/>
  <c r="C1162" i="67"/>
  <c r="B1162" i="67"/>
  <c r="A1162" i="67"/>
  <c r="B1161" i="67"/>
  <c r="C1160" i="67" s="1"/>
  <c r="A1161" i="67"/>
  <c r="B1160" i="67"/>
  <c r="A1160" i="67"/>
  <c r="B1159" i="67"/>
  <c r="C1159" i="67" s="1"/>
  <c r="A1159" i="67"/>
  <c r="C1158" i="67"/>
  <c r="B1158" i="67"/>
  <c r="A1158" i="67"/>
  <c r="B1157" i="67"/>
  <c r="C1156" i="67" s="1"/>
  <c r="A1157" i="67"/>
  <c r="B1156" i="67"/>
  <c r="A1156" i="67"/>
  <c r="B1155" i="67"/>
  <c r="C1155" i="67" s="1"/>
  <c r="A1155" i="67"/>
  <c r="C1154" i="67"/>
  <c r="B1154" i="67"/>
  <c r="A1154" i="67"/>
  <c r="B1153" i="67"/>
  <c r="C1152" i="67" s="1"/>
  <c r="A1153" i="67"/>
  <c r="B1152" i="67"/>
  <c r="A1152" i="67"/>
  <c r="B1151" i="67"/>
  <c r="C1151" i="67" s="1"/>
  <c r="A1151" i="67"/>
  <c r="C1150" i="67"/>
  <c r="B1150" i="67"/>
  <c r="A1150" i="67"/>
  <c r="B1149" i="67"/>
  <c r="C1148" i="67" s="1"/>
  <c r="A1149" i="67"/>
  <c r="B1148" i="67"/>
  <c r="A1148" i="67"/>
  <c r="B1147" i="67"/>
  <c r="C1147" i="67" s="1"/>
  <c r="A1147" i="67"/>
  <c r="C1146" i="67"/>
  <c r="B1146" i="67"/>
  <c r="A1146" i="67"/>
  <c r="B1145" i="67"/>
  <c r="C1144" i="67" s="1"/>
  <c r="A1145" i="67"/>
  <c r="B1144" i="67"/>
  <c r="A1144" i="67"/>
  <c r="B1143" i="67"/>
  <c r="C1143" i="67" s="1"/>
  <c r="A1143" i="67"/>
  <c r="C1142" i="67"/>
  <c r="B1142" i="67"/>
  <c r="A1142" i="67"/>
  <c r="B1141" i="67"/>
  <c r="C1140" i="67" s="1"/>
  <c r="A1141" i="67"/>
  <c r="B1140" i="67"/>
  <c r="A1140" i="67"/>
  <c r="B1139" i="67"/>
  <c r="C1139" i="67" s="1"/>
  <c r="A1139" i="67"/>
  <c r="C1138" i="67"/>
  <c r="B1138" i="67"/>
  <c r="A1138" i="67"/>
  <c r="B1137" i="67"/>
  <c r="C1136" i="67" s="1"/>
  <c r="A1137" i="67"/>
  <c r="B1136" i="67"/>
  <c r="A1136" i="67"/>
  <c r="B1135" i="67"/>
  <c r="C1135" i="67" s="1"/>
  <c r="A1135" i="67"/>
  <c r="C1134" i="67"/>
  <c r="B1134" i="67"/>
  <c r="A1134" i="67"/>
  <c r="B1133" i="67"/>
  <c r="C1132" i="67" s="1"/>
  <c r="A1133" i="67"/>
  <c r="B1132" i="67"/>
  <c r="A1132" i="67"/>
  <c r="B1131" i="67"/>
  <c r="C1131" i="67" s="1"/>
  <c r="A1131" i="67"/>
  <c r="C1130" i="67"/>
  <c r="B1130" i="67"/>
  <c r="A1130" i="67"/>
  <c r="B1129" i="67"/>
  <c r="C1128" i="67" s="1"/>
  <c r="A1129" i="67"/>
  <c r="B1128" i="67"/>
  <c r="A1128" i="67"/>
  <c r="B1127" i="67"/>
  <c r="C1127" i="67" s="1"/>
  <c r="A1127" i="67"/>
  <c r="C1126" i="67"/>
  <c r="B1126" i="67"/>
  <c r="A1126" i="67"/>
  <c r="B1125" i="67"/>
  <c r="C1124" i="67" s="1"/>
  <c r="A1125" i="67"/>
  <c r="B1124" i="67"/>
  <c r="A1124" i="67"/>
  <c r="B1123" i="67"/>
  <c r="C1123" i="67" s="1"/>
  <c r="A1123" i="67"/>
  <c r="C1122" i="67"/>
  <c r="B1122" i="67"/>
  <c r="A1122" i="67"/>
  <c r="B1121" i="67"/>
  <c r="C1120" i="67" s="1"/>
  <c r="A1121" i="67"/>
  <c r="B1120" i="67"/>
  <c r="A1120" i="67"/>
  <c r="B1119" i="67"/>
  <c r="C1119" i="67" s="1"/>
  <c r="A1119" i="67"/>
  <c r="C1118" i="67"/>
  <c r="B1118" i="67"/>
  <c r="A1118" i="67"/>
  <c r="B1117" i="67"/>
  <c r="C1116" i="67" s="1"/>
  <c r="A1117" i="67"/>
  <c r="B1116" i="67"/>
  <c r="A1116" i="67"/>
  <c r="B1115" i="67"/>
  <c r="C1115" i="67" s="1"/>
  <c r="A1115" i="67"/>
  <c r="C1114" i="67"/>
  <c r="B1114" i="67"/>
  <c r="A1114" i="67"/>
  <c r="B1113" i="67"/>
  <c r="C1112" i="67" s="1"/>
  <c r="A1113" i="67"/>
  <c r="B1112" i="67"/>
  <c r="A1112" i="67"/>
  <c r="B1111" i="67"/>
  <c r="C1111" i="67" s="1"/>
  <c r="A1111" i="67"/>
  <c r="C1110" i="67"/>
  <c r="B1110" i="67"/>
  <c r="A1110" i="67"/>
  <c r="B1109" i="67"/>
  <c r="C1108" i="67" s="1"/>
  <c r="A1109" i="67"/>
  <c r="B1108" i="67"/>
  <c r="A1108" i="67"/>
  <c r="B1107" i="67"/>
  <c r="C1107" i="67" s="1"/>
  <c r="A1107" i="67"/>
  <c r="C1106" i="67"/>
  <c r="B1106" i="67"/>
  <c r="A1106" i="67"/>
  <c r="B1105" i="67"/>
  <c r="C1104" i="67" s="1"/>
  <c r="A1105" i="67"/>
  <c r="B1104" i="67"/>
  <c r="A1104" i="67"/>
  <c r="B1103" i="67"/>
  <c r="C1103" i="67" s="1"/>
  <c r="A1103" i="67"/>
  <c r="C1102" i="67"/>
  <c r="B1102" i="67"/>
  <c r="A1102" i="67"/>
  <c r="B1101" i="67"/>
  <c r="C1100" i="67" s="1"/>
  <c r="A1101" i="67"/>
  <c r="B1100" i="67"/>
  <c r="A1100" i="67"/>
  <c r="B1099" i="67"/>
  <c r="C1099" i="67" s="1"/>
  <c r="A1099" i="67"/>
  <c r="C1098" i="67"/>
  <c r="B1098" i="67"/>
  <c r="A1098" i="67"/>
  <c r="B1097" i="67"/>
  <c r="C1096" i="67" s="1"/>
  <c r="A1097" i="67"/>
  <c r="B1096" i="67"/>
  <c r="A1096" i="67"/>
  <c r="B1095" i="67"/>
  <c r="C1095" i="67" s="1"/>
  <c r="A1095" i="67"/>
  <c r="C1094" i="67"/>
  <c r="B1094" i="67"/>
  <c r="A1094" i="67"/>
  <c r="B1093" i="67"/>
  <c r="C1092" i="67" s="1"/>
  <c r="A1093" i="67"/>
  <c r="B1092" i="67"/>
  <c r="A1092" i="67"/>
  <c r="B1091" i="67"/>
  <c r="C1091" i="67" s="1"/>
  <c r="A1091" i="67"/>
  <c r="C1090" i="67"/>
  <c r="B1090" i="67"/>
  <c r="A1090" i="67"/>
  <c r="B1089" i="67"/>
  <c r="C1088" i="67" s="1"/>
  <c r="A1089" i="67"/>
  <c r="B1088" i="67"/>
  <c r="A1088" i="67"/>
  <c r="B1087" i="67"/>
  <c r="C1087" i="67" s="1"/>
  <c r="A1087" i="67"/>
  <c r="C1086" i="67"/>
  <c r="B1086" i="67"/>
  <c r="A1086" i="67"/>
  <c r="B1085" i="67"/>
  <c r="C1084" i="67" s="1"/>
  <c r="A1085" i="67"/>
  <c r="B1084" i="67"/>
  <c r="A1084" i="67"/>
  <c r="B1083" i="67"/>
  <c r="C1083" i="67" s="1"/>
  <c r="A1083" i="67"/>
  <c r="C1082" i="67"/>
  <c r="B1082" i="67"/>
  <c r="A1082" i="67"/>
  <c r="B1081" i="67"/>
  <c r="C1080" i="67" s="1"/>
  <c r="A1081" i="67"/>
  <c r="B1080" i="67"/>
  <c r="A1080" i="67"/>
  <c r="B1079" i="67"/>
  <c r="C1079" i="67" s="1"/>
  <c r="A1079" i="67"/>
  <c r="C1078" i="67"/>
  <c r="B1078" i="67"/>
  <c r="A1078" i="67"/>
  <c r="B1077" i="67"/>
  <c r="C1076" i="67" s="1"/>
  <c r="A1077" i="67"/>
  <c r="B1076" i="67"/>
  <c r="A1076" i="67"/>
  <c r="B1075" i="67"/>
  <c r="C1075" i="67" s="1"/>
  <c r="A1075" i="67"/>
  <c r="C1074" i="67"/>
  <c r="B1074" i="67"/>
  <c r="A1074" i="67"/>
  <c r="B1073" i="67"/>
  <c r="C1072" i="67" s="1"/>
  <c r="A1073" i="67"/>
  <c r="B1072" i="67"/>
  <c r="A1072" i="67"/>
  <c r="B1071" i="67"/>
  <c r="C1071" i="67" s="1"/>
  <c r="A1071" i="67"/>
  <c r="C1070" i="67"/>
  <c r="B1070" i="67"/>
  <c r="A1070" i="67"/>
  <c r="B1069" i="67"/>
  <c r="C1068" i="67" s="1"/>
  <c r="A1069" i="67"/>
  <c r="B1068" i="67"/>
  <c r="A1068" i="67"/>
  <c r="B1067" i="67"/>
  <c r="C1067" i="67" s="1"/>
  <c r="A1067" i="67"/>
  <c r="C1066" i="67"/>
  <c r="B1066" i="67"/>
  <c r="A1066" i="67"/>
  <c r="B1065" i="67"/>
  <c r="C1064" i="67" s="1"/>
  <c r="A1065" i="67"/>
  <c r="B1064" i="67"/>
  <c r="A1064" i="67"/>
  <c r="B1063" i="67"/>
  <c r="C1063" i="67" s="1"/>
  <c r="A1063" i="67"/>
  <c r="C1062" i="67"/>
  <c r="B1062" i="67"/>
  <c r="A1062" i="67"/>
  <c r="B1061" i="67"/>
  <c r="C1060" i="67" s="1"/>
  <c r="A1061" i="67"/>
  <c r="B1060" i="67"/>
  <c r="A1060" i="67"/>
  <c r="B1059" i="67"/>
  <c r="C1059" i="67" s="1"/>
  <c r="A1059" i="67"/>
  <c r="C1058" i="67"/>
  <c r="B1058" i="67"/>
  <c r="A1058" i="67"/>
  <c r="B1057" i="67"/>
  <c r="C1056" i="67" s="1"/>
  <c r="A1057" i="67"/>
  <c r="B1056" i="67"/>
  <c r="A1056" i="67"/>
  <c r="B1055" i="67"/>
  <c r="C1055" i="67" s="1"/>
  <c r="A1055" i="67"/>
  <c r="C1054" i="67"/>
  <c r="B1054" i="67"/>
  <c r="A1054" i="67"/>
  <c r="B1053" i="67"/>
  <c r="C1052" i="67" s="1"/>
  <c r="A1053" i="67"/>
  <c r="B1052" i="67"/>
  <c r="A1052" i="67"/>
  <c r="B1051" i="67"/>
  <c r="C1051" i="67" s="1"/>
  <c r="A1051" i="67"/>
  <c r="C1050" i="67"/>
  <c r="B1050" i="67"/>
  <c r="A1050" i="67"/>
  <c r="B1049" i="67"/>
  <c r="C1048" i="67" s="1"/>
  <c r="A1049" i="67"/>
  <c r="B1048" i="67"/>
  <c r="A1048" i="67"/>
  <c r="B1047" i="67"/>
  <c r="C1047" i="67" s="1"/>
  <c r="A1047" i="67"/>
  <c r="C1046" i="67"/>
  <c r="B1046" i="67"/>
  <c r="A1046" i="67"/>
  <c r="B1045" i="67"/>
  <c r="C1044" i="67" s="1"/>
  <c r="A1045" i="67"/>
  <c r="B1044" i="67"/>
  <c r="A1044" i="67"/>
  <c r="B1043" i="67"/>
  <c r="C1043" i="67" s="1"/>
  <c r="A1043" i="67"/>
  <c r="C1042" i="67"/>
  <c r="B1042" i="67"/>
  <c r="A1042" i="67"/>
  <c r="B1041" i="67"/>
  <c r="C1040" i="67" s="1"/>
  <c r="A1041" i="67"/>
  <c r="B1040" i="67"/>
  <c r="A1040" i="67"/>
  <c r="B1039" i="67"/>
  <c r="C1039" i="67" s="1"/>
  <c r="A1039" i="67"/>
  <c r="C1038" i="67"/>
  <c r="B1038" i="67"/>
  <c r="A1038" i="67"/>
  <c r="B1037" i="67"/>
  <c r="C1036" i="67" s="1"/>
  <c r="A1037" i="67"/>
  <c r="B1036" i="67"/>
  <c r="A1036" i="67"/>
  <c r="B1035" i="67"/>
  <c r="C1035" i="67" s="1"/>
  <c r="A1035" i="67"/>
  <c r="C1034" i="67"/>
  <c r="B1034" i="67"/>
  <c r="A1034" i="67"/>
  <c r="B1033" i="67"/>
  <c r="C1032" i="67" s="1"/>
  <c r="A1033" i="67"/>
  <c r="B1032" i="67"/>
  <c r="A1032" i="67"/>
  <c r="B1031" i="67"/>
  <c r="C1031" i="67" s="1"/>
  <c r="A1031" i="67"/>
  <c r="C1030" i="67"/>
  <c r="B1030" i="67"/>
  <c r="A1030" i="67"/>
  <c r="B1029" i="67"/>
  <c r="C1028" i="67" s="1"/>
  <c r="A1029" i="67"/>
  <c r="B1028" i="67"/>
  <c r="A1028" i="67"/>
  <c r="B1027" i="67"/>
  <c r="C1027" i="67" s="1"/>
  <c r="A1027" i="67"/>
  <c r="C1026" i="67"/>
  <c r="B1026" i="67"/>
  <c r="A1026" i="67"/>
  <c r="B1025" i="67"/>
  <c r="C1024" i="67" s="1"/>
  <c r="A1025" i="67"/>
  <c r="B1024" i="67"/>
  <c r="A1024" i="67"/>
  <c r="B1023" i="67"/>
  <c r="C1023" i="67" s="1"/>
  <c r="A1023" i="67"/>
  <c r="C1022" i="67"/>
  <c r="B1022" i="67"/>
  <c r="A1022" i="67"/>
  <c r="B1021" i="67"/>
  <c r="C1020" i="67" s="1"/>
  <c r="A1021" i="67"/>
  <c r="B1020" i="67"/>
  <c r="A1020" i="67"/>
  <c r="B1019" i="67"/>
  <c r="C1019" i="67" s="1"/>
  <c r="A1019" i="67"/>
  <c r="C1018" i="67"/>
  <c r="B1018" i="67"/>
  <c r="A1018" i="67"/>
  <c r="B1017" i="67"/>
  <c r="C1016" i="67" s="1"/>
  <c r="A1017" i="67"/>
  <c r="B1016" i="67"/>
  <c r="A1016" i="67"/>
  <c r="B1015" i="67"/>
  <c r="C1015" i="67" s="1"/>
  <c r="A1015" i="67"/>
  <c r="C1014" i="67"/>
  <c r="B1014" i="67"/>
  <c r="A1014" i="67"/>
  <c r="B1013" i="67"/>
  <c r="C1012" i="67" s="1"/>
  <c r="A1013" i="67"/>
  <c r="B1012" i="67"/>
  <c r="A1012" i="67"/>
  <c r="B1011" i="67"/>
  <c r="C1011" i="67" s="1"/>
  <c r="A1011" i="67"/>
  <c r="C1010" i="67"/>
  <c r="B1010" i="67"/>
  <c r="A1010" i="67"/>
  <c r="B1009" i="67"/>
  <c r="C1008" i="67" s="1"/>
  <c r="A1009" i="67"/>
  <c r="B1008" i="67"/>
  <c r="A1008" i="67"/>
  <c r="B1007" i="67"/>
  <c r="C1007" i="67" s="1"/>
  <c r="A1007" i="67"/>
  <c r="C1006" i="67"/>
  <c r="B1006" i="67"/>
  <c r="A1006" i="67"/>
  <c r="B1005" i="67"/>
  <c r="C1004" i="67" s="1"/>
  <c r="A1005" i="67"/>
  <c r="B1004" i="67"/>
  <c r="A1004" i="67"/>
  <c r="B1003" i="67"/>
  <c r="C1003" i="67" s="1"/>
  <c r="A1003" i="67"/>
  <c r="C1002" i="67"/>
  <c r="B1002" i="67"/>
  <c r="A1002" i="67"/>
  <c r="B1001" i="67"/>
  <c r="C1000" i="67" s="1"/>
  <c r="A1001" i="67"/>
  <c r="B1000" i="67"/>
  <c r="A1000" i="67"/>
  <c r="B999" i="67"/>
  <c r="C999" i="67" s="1"/>
  <c r="A999" i="67"/>
  <c r="C998" i="67"/>
  <c r="B998" i="67"/>
  <c r="A998" i="67"/>
  <c r="B997" i="67"/>
  <c r="C996" i="67" s="1"/>
  <c r="A997" i="67"/>
  <c r="B996" i="67"/>
  <c r="A996" i="67"/>
  <c r="B995" i="67"/>
  <c r="C995" i="67" s="1"/>
  <c r="A995" i="67"/>
  <c r="C994" i="67"/>
  <c r="B994" i="67"/>
  <c r="A994" i="67"/>
  <c r="B993" i="67"/>
  <c r="C992" i="67" s="1"/>
  <c r="A993" i="67"/>
  <c r="B992" i="67"/>
  <c r="A992" i="67"/>
  <c r="B991" i="67"/>
  <c r="C991" i="67" s="1"/>
  <c r="A991" i="67"/>
  <c r="C990" i="67"/>
  <c r="B990" i="67"/>
  <c r="A990" i="67"/>
  <c r="B989" i="67"/>
  <c r="C988" i="67" s="1"/>
  <c r="A989" i="67"/>
  <c r="B988" i="67"/>
  <c r="A988" i="67"/>
  <c r="B987" i="67"/>
  <c r="C987" i="67" s="1"/>
  <c r="A987" i="67"/>
  <c r="C986" i="67"/>
  <c r="B986" i="67"/>
  <c r="A986" i="67"/>
  <c r="B985" i="67"/>
  <c r="C984" i="67" s="1"/>
  <c r="A985" i="67"/>
  <c r="B984" i="67"/>
  <c r="A984" i="67"/>
  <c r="B983" i="67"/>
  <c r="C983" i="67" s="1"/>
  <c r="A983" i="67"/>
  <c r="C982" i="67"/>
  <c r="B982" i="67"/>
  <c r="A982" i="67"/>
  <c r="B981" i="67"/>
  <c r="C980" i="67" s="1"/>
  <c r="A981" i="67"/>
  <c r="B980" i="67"/>
  <c r="A980" i="67"/>
  <c r="B979" i="67"/>
  <c r="C979" i="67" s="1"/>
  <c r="A979" i="67"/>
  <c r="C978" i="67"/>
  <c r="B978" i="67"/>
  <c r="A978" i="67"/>
  <c r="B977" i="67"/>
  <c r="C976" i="67" s="1"/>
  <c r="A977" i="67"/>
  <c r="B976" i="67"/>
  <c r="A976" i="67"/>
  <c r="B975" i="67"/>
  <c r="C975" i="67" s="1"/>
  <c r="A975" i="67"/>
  <c r="C974" i="67"/>
  <c r="B974" i="67"/>
  <c r="A974" i="67"/>
  <c r="B973" i="67"/>
  <c r="C972" i="67" s="1"/>
  <c r="A973" i="67"/>
  <c r="B972" i="67"/>
  <c r="A972" i="67"/>
  <c r="B971" i="67"/>
  <c r="C971" i="67" s="1"/>
  <c r="A971" i="67"/>
  <c r="C970" i="67"/>
  <c r="B970" i="67"/>
  <c r="A970" i="67"/>
  <c r="B969" i="67"/>
  <c r="C968" i="67" s="1"/>
  <c r="A969" i="67"/>
  <c r="B968" i="67"/>
  <c r="A968" i="67"/>
  <c r="B967" i="67"/>
  <c r="C967" i="67" s="1"/>
  <c r="A967" i="67"/>
  <c r="C966" i="67"/>
  <c r="B966" i="67"/>
  <c r="A966" i="67"/>
  <c r="B965" i="67"/>
  <c r="C964" i="67" s="1"/>
  <c r="A965" i="67"/>
  <c r="B964" i="67"/>
  <c r="A964" i="67"/>
  <c r="B963" i="67"/>
  <c r="C963" i="67" s="1"/>
  <c r="A963" i="67"/>
  <c r="C962" i="67"/>
  <c r="B962" i="67"/>
  <c r="A962" i="67"/>
  <c r="B961" i="67"/>
  <c r="C960" i="67" s="1"/>
  <c r="A961" i="67"/>
  <c r="B960" i="67"/>
  <c r="A960" i="67"/>
  <c r="B959" i="67"/>
  <c r="C959" i="67" s="1"/>
  <c r="A959" i="67"/>
  <c r="C958" i="67"/>
  <c r="B958" i="67"/>
  <c r="A958" i="67"/>
  <c r="B957" i="67"/>
  <c r="C956" i="67" s="1"/>
  <c r="A957" i="67"/>
  <c r="B956" i="67"/>
  <c r="A956" i="67"/>
  <c r="B955" i="67"/>
  <c r="C955" i="67" s="1"/>
  <c r="A955" i="67"/>
  <c r="C954" i="67"/>
  <c r="B954" i="67"/>
  <c r="A954" i="67"/>
  <c r="B953" i="67"/>
  <c r="C952" i="67" s="1"/>
  <c r="A953" i="67"/>
  <c r="B952" i="67"/>
  <c r="A952" i="67"/>
  <c r="B951" i="67"/>
  <c r="C951" i="67" s="1"/>
  <c r="A951" i="67"/>
  <c r="C950" i="67"/>
  <c r="B950" i="67"/>
  <c r="A950" i="67"/>
  <c r="B949" i="67"/>
  <c r="C948" i="67" s="1"/>
  <c r="A949" i="67"/>
  <c r="B948" i="67"/>
  <c r="A948" i="67"/>
  <c r="B947" i="67"/>
  <c r="C947" i="67" s="1"/>
  <c r="A947" i="67"/>
  <c r="C946" i="67"/>
  <c r="B946" i="67"/>
  <c r="A946" i="67"/>
  <c r="B945" i="67"/>
  <c r="C945" i="67" s="1"/>
  <c r="A945" i="67"/>
  <c r="B944" i="67"/>
  <c r="C944" i="67" s="1"/>
  <c r="A944" i="67"/>
  <c r="B943" i="67"/>
  <c r="C943" i="67" s="1"/>
  <c r="A943" i="67"/>
  <c r="C942" i="67"/>
  <c r="B942" i="67"/>
  <c r="A942" i="67"/>
  <c r="B941" i="67"/>
  <c r="C941" i="67" s="1"/>
  <c r="A941" i="67"/>
  <c r="B940" i="67"/>
  <c r="C940" i="67" s="1"/>
  <c r="A940" i="67"/>
  <c r="B939" i="67"/>
  <c r="C939" i="67" s="1"/>
  <c r="A939" i="67"/>
  <c r="C938" i="67"/>
  <c r="B938" i="67"/>
  <c r="A938" i="67"/>
  <c r="B937" i="67"/>
  <c r="C937" i="67" s="1"/>
  <c r="A937" i="67"/>
  <c r="B936" i="67"/>
  <c r="C936" i="67" s="1"/>
  <c r="A936" i="67"/>
  <c r="B935" i="67"/>
  <c r="C935" i="67" s="1"/>
  <c r="A935" i="67"/>
  <c r="C934" i="67"/>
  <c r="B934" i="67"/>
  <c r="A934" i="67"/>
  <c r="B933" i="67"/>
  <c r="C933" i="67" s="1"/>
  <c r="A933" i="67"/>
  <c r="B932" i="67"/>
  <c r="C932" i="67" s="1"/>
  <c r="A932" i="67"/>
  <c r="C931" i="67"/>
  <c r="B931" i="67"/>
  <c r="A931" i="67"/>
  <c r="C930" i="67"/>
  <c r="B930" i="67"/>
  <c r="A930" i="67"/>
  <c r="B929" i="67"/>
  <c r="C928" i="67" s="1"/>
  <c r="A929" i="67"/>
  <c r="B928" i="67"/>
  <c r="A928" i="67"/>
  <c r="B927" i="67"/>
  <c r="C927" i="67" s="1"/>
  <c r="A927" i="67"/>
  <c r="C926" i="67"/>
  <c r="B926" i="67"/>
  <c r="A926" i="67"/>
  <c r="B925" i="67"/>
  <c r="C924" i="67" s="1"/>
  <c r="A925" i="67"/>
  <c r="B924" i="67"/>
  <c r="A924" i="67"/>
  <c r="B923" i="67"/>
  <c r="C923" i="67" s="1"/>
  <c r="A923" i="67"/>
  <c r="C922" i="67"/>
  <c r="B922" i="67"/>
  <c r="A922" i="67"/>
  <c r="B921" i="67"/>
  <c r="C920" i="67" s="1"/>
  <c r="A921" i="67"/>
  <c r="B920" i="67"/>
  <c r="A920" i="67"/>
  <c r="B919" i="67"/>
  <c r="C919" i="67" s="1"/>
  <c r="A919" i="67"/>
  <c r="C918" i="67"/>
  <c r="B918" i="67"/>
  <c r="A918" i="67"/>
  <c r="B917" i="67"/>
  <c r="C916" i="67" s="1"/>
  <c r="A917" i="67"/>
  <c r="B916" i="67"/>
  <c r="A916" i="67"/>
  <c r="B915" i="67"/>
  <c r="C915" i="67" s="1"/>
  <c r="A915" i="67"/>
  <c r="C914" i="67"/>
  <c r="B914" i="67"/>
  <c r="A914" i="67"/>
  <c r="B913" i="67"/>
  <c r="C912" i="67" s="1"/>
  <c r="A913" i="67"/>
  <c r="B912" i="67"/>
  <c r="A912" i="67"/>
  <c r="B911" i="67"/>
  <c r="C911" i="67" s="1"/>
  <c r="A911" i="67"/>
  <c r="C910" i="67"/>
  <c r="B910" i="67"/>
  <c r="A910" i="67"/>
  <c r="B909" i="67"/>
  <c r="C909" i="67" s="1"/>
  <c r="A909" i="67"/>
  <c r="B908" i="67"/>
  <c r="C908" i="67" s="1"/>
  <c r="A908" i="67"/>
  <c r="B907" i="67"/>
  <c r="C907" i="67" s="1"/>
  <c r="A907" i="67"/>
  <c r="C906" i="67"/>
  <c r="B906" i="67"/>
  <c r="A906" i="67"/>
  <c r="B905" i="67"/>
  <c r="C905" i="67" s="1"/>
  <c r="A905" i="67"/>
  <c r="B904" i="67"/>
  <c r="C904" i="67" s="1"/>
  <c r="A904" i="67"/>
  <c r="B903" i="67"/>
  <c r="C903" i="67" s="1"/>
  <c r="A903" i="67"/>
  <c r="C902" i="67"/>
  <c r="B902" i="67"/>
  <c r="A902" i="67"/>
  <c r="B901" i="67"/>
  <c r="C901" i="67" s="1"/>
  <c r="A901" i="67"/>
  <c r="B900" i="67"/>
  <c r="C900" i="67" s="1"/>
  <c r="A900" i="67"/>
  <c r="B899" i="67"/>
  <c r="C899" i="67" s="1"/>
  <c r="A899" i="67"/>
  <c r="C898" i="67"/>
  <c r="B898" i="67"/>
  <c r="A898" i="67"/>
  <c r="B897" i="67"/>
  <c r="C897" i="67" s="1"/>
  <c r="A897" i="67"/>
  <c r="B896" i="67"/>
  <c r="C896" i="67" s="1"/>
  <c r="A896" i="67"/>
  <c r="B895" i="67"/>
  <c r="C895" i="67" s="1"/>
  <c r="A895" i="67"/>
  <c r="C894" i="67"/>
  <c r="B894" i="67"/>
  <c r="A894" i="67"/>
  <c r="B893" i="67"/>
  <c r="C893" i="67" s="1"/>
  <c r="A893" i="67"/>
  <c r="B892" i="67"/>
  <c r="C892" i="67" s="1"/>
  <c r="A892" i="67"/>
  <c r="B891" i="67"/>
  <c r="C891" i="67" s="1"/>
  <c r="A891" i="67"/>
  <c r="C890" i="67"/>
  <c r="B890" i="67"/>
  <c r="A890" i="67"/>
  <c r="B889" i="67"/>
  <c r="C888" i="67" s="1"/>
  <c r="A889" i="67"/>
  <c r="B888" i="67"/>
  <c r="A888" i="67"/>
  <c r="B887" i="67"/>
  <c r="C887" i="67" s="1"/>
  <c r="A887" i="67"/>
  <c r="C886" i="67"/>
  <c r="B886" i="67"/>
  <c r="A886" i="67"/>
  <c r="B885" i="67"/>
  <c r="C884" i="67" s="1"/>
  <c r="A885" i="67"/>
  <c r="B884" i="67"/>
  <c r="A884" i="67"/>
  <c r="B883" i="67"/>
  <c r="C883" i="67" s="1"/>
  <c r="A883" i="67"/>
  <c r="C882" i="67"/>
  <c r="B882" i="67"/>
  <c r="A882" i="67"/>
  <c r="B881" i="67"/>
  <c r="C880" i="67" s="1"/>
  <c r="A881" i="67"/>
  <c r="B880" i="67"/>
  <c r="A880" i="67"/>
  <c r="B879" i="67"/>
  <c r="C879" i="67" s="1"/>
  <c r="A879" i="67"/>
  <c r="C878" i="67"/>
  <c r="B878" i="67"/>
  <c r="A878" i="67"/>
  <c r="B877" i="67"/>
  <c r="C876" i="67" s="1"/>
  <c r="A877" i="67"/>
  <c r="B876" i="67"/>
  <c r="A876" i="67"/>
  <c r="B875" i="67"/>
  <c r="C875" i="67" s="1"/>
  <c r="A875" i="67"/>
  <c r="C874" i="67"/>
  <c r="B874" i="67"/>
  <c r="A874" i="67"/>
  <c r="B873" i="67"/>
  <c r="C872" i="67" s="1"/>
  <c r="A873" i="67"/>
  <c r="B872" i="67"/>
  <c r="A872" i="67"/>
  <c r="B871" i="67"/>
  <c r="C871" i="67" s="1"/>
  <c r="A871" i="67"/>
  <c r="C870" i="67"/>
  <c r="B870" i="67"/>
  <c r="A870" i="67"/>
  <c r="B869" i="67"/>
  <c r="C868" i="67" s="1"/>
  <c r="A869" i="67"/>
  <c r="B868" i="67"/>
  <c r="A868" i="67"/>
  <c r="B867" i="67"/>
  <c r="C867" i="67" s="1"/>
  <c r="A867" i="67"/>
  <c r="C866" i="67"/>
  <c r="B866" i="67"/>
  <c r="A866" i="67"/>
  <c r="B865" i="67"/>
  <c r="C864" i="67" s="1"/>
  <c r="A865" i="67"/>
  <c r="B864" i="67"/>
  <c r="A864" i="67"/>
  <c r="C863" i="67"/>
  <c r="B863" i="67"/>
  <c r="A863" i="67"/>
  <c r="C862" i="67"/>
  <c r="B862" i="67"/>
  <c r="A862" i="67"/>
  <c r="B861" i="67"/>
  <c r="C860" i="67" s="1"/>
  <c r="A861" i="67"/>
  <c r="B860" i="67"/>
  <c r="A860" i="67"/>
  <c r="C859" i="67"/>
  <c r="B859" i="67"/>
  <c r="A859" i="67"/>
  <c r="C858" i="67"/>
  <c r="B858" i="67"/>
  <c r="A858" i="67"/>
  <c r="B857" i="67"/>
  <c r="C856" i="67" s="1"/>
  <c r="A857" i="67"/>
  <c r="B856" i="67"/>
  <c r="A856" i="67"/>
  <c r="C855" i="67"/>
  <c r="B855" i="67"/>
  <c r="A855" i="67"/>
  <c r="C854" i="67"/>
  <c r="B854" i="67"/>
  <c r="A854" i="67"/>
  <c r="B853" i="67"/>
  <c r="C852" i="67" s="1"/>
  <c r="A853" i="67"/>
  <c r="B852" i="67"/>
  <c r="A852" i="67"/>
  <c r="C851" i="67"/>
  <c r="B851" i="67"/>
  <c r="A851" i="67"/>
  <c r="C850" i="67"/>
  <c r="B850" i="67"/>
  <c r="A850" i="67"/>
  <c r="B849" i="67"/>
  <c r="C849" i="67" s="1"/>
  <c r="A849" i="67"/>
  <c r="B848" i="67"/>
  <c r="C848" i="67" s="1"/>
  <c r="A848" i="67"/>
  <c r="C847" i="67"/>
  <c r="B847" i="67"/>
  <c r="A847" i="67"/>
  <c r="C846" i="67"/>
  <c r="B846" i="67"/>
  <c r="A846" i="67"/>
  <c r="B845" i="67"/>
  <c r="C845" i="67" s="1"/>
  <c r="A845" i="67"/>
  <c r="B844" i="67"/>
  <c r="C844" i="67" s="1"/>
  <c r="A844" i="67"/>
  <c r="C843" i="67"/>
  <c r="B843" i="67"/>
  <c r="A843" i="67"/>
  <c r="C842" i="67"/>
  <c r="B842" i="67"/>
  <c r="A842" i="67"/>
  <c r="B841" i="67"/>
  <c r="C841" i="67" s="1"/>
  <c r="A841" i="67"/>
  <c r="B840" i="67"/>
  <c r="C840" i="67" s="1"/>
  <c r="A840" i="67"/>
  <c r="C839" i="67"/>
  <c r="B839" i="67"/>
  <c r="A839" i="67"/>
  <c r="C838" i="67"/>
  <c r="B838" i="67"/>
  <c r="A838" i="67"/>
  <c r="B837" i="67"/>
  <c r="C837" i="67" s="1"/>
  <c r="A837" i="67"/>
  <c r="B836" i="67"/>
  <c r="C836" i="67" s="1"/>
  <c r="A836" i="67"/>
  <c r="C835" i="67"/>
  <c r="B835" i="67"/>
  <c r="A835" i="67"/>
  <c r="C834" i="67"/>
  <c r="B834" i="67"/>
  <c r="A834" i="67"/>
  <c r="B833" i="67"/>
  <c r="C833" i="67" s="1"/>
  <c r="A833" i="67"/>
  <c r="B832" i="67"/>
  <c r="C832" i="67" s="1"/>
  <c r="A832" i="67"/>
  <c r="C831" i="67"/>
  <c r="B831" i="67"/>
  <c r="A831" i="67"/>
  <c r="C830" i="67"/>
  <c r="B830" i="67"/>
  <c r="A830" i="67"/>
  <c r="B829" i="67"/>
  <c r="C829" i="67" s="1"/>
  <c r="A829" i="67"/>
  <c r="B828" i="67"/>
  <c r="C828" i="67" s="1"/>
  <c r="A828" i="67"/>
  <c r="C827" i="67"/>
  <c r="B827" i="67"/>
  <c r="A827" i="67"/>
  <c r="C826" i="67"/>
  <c r="B826" i="67"/>
  <c r="A826" i="67"/>
  <c r="B825" i="67"/>
  <c r="C825" i="67" s="1"/>
  <c r="A825" i="67"/>
  <c r="B824" i="67"/>
  <c r="C824" i="67" s="1"/>
  <c r="A824" i="67"/>
  <c r="C823" i="67"/>
  <c r="B823" i="67"/>
  <c r="A823" i="67"/>
  <c r="C822" i="67"/>
  <c r="B822" i="67"/>
  <c r="A822" i="67"/>
  <c r="B821" i="67"/>
  <c r="C821" i="67" s="1"/>
  <c r="A821" i="67"/>
  <c r="B820" i="67"/>
  <c r="C820" i="67" s="1"/>
  <c r="A820" i="67"/>
  <c r="C819" i="67"/>
  <c r="B819" i="67"/>
  <c r="A819" i="67"/>
  <c r="C818" i="67"/>
  <c r="B818" i="67"/>
  <c r="A818" i="67"/>
  <c r="B817" i="67"/>
  <c r="C817" i="67" s="1"/>
  <c r="A817" i="67"/>
  <c r="B816" i="67"/>
  <c r="C816" i="67" s="1"/>
  <c r="A816" i="67"/>
  <c r="C815" i="67"/>
  <c r="B815" i="67"/>
  <c r="A815" i="67"/>
  <c r="C814" i="67"/>
  <c r="B814" i="67"/>
  <c r="A814" i="67"/>
  <c r="B813" i="67"/>
  <c r="C813" i="67" s="1"/>
  <c r="A813" i="67"/>
  <c r="B812" i="67"/>
  <c r="C812" i="67" s="1"/>
  <c r="A812" i="67"/>
  <c r="C811" i="67"/>
  <c r="B811" i="67"/>
  <c r="A811" i="67"/>
  <c r="C810" i="67"/>
  <c r="B810" i="67"/>
  <c r="A810" i="67"/>
  <c r="B809" i="67"/>
  <c r="C809" i="67" s="1"/>
  <c r="A809" i="67"/>
  <c r="B808" i="67"/>
  <c r="C808" i="67" s="1"/>
  <c r="A808" i="67"/>
  <c r="C807" i="67"/>
  <c r="B807" i="67"/>
  <c r="A807" i="67"/>
  <c r="C806" i="67"/>
  <c r="B806" i="67"/>
  <c r="A806" i="67"/>
  <c r="B805" i="67"/>
  <c r="C805" i="67" s="1"/>
  <c r="A805" i="67"/>
  <c r="B804" i="67"/>
  <c r="C804" i="67" s="1"/>
  <c r="A804" i="67"/>
  <c r="C803" i="67"/>
  <c r="B803" i="67"/>
  <c r="A803" i="67"/>
  <c r="C802" i="67"/>
  <c r="B802" i="67"/>
  <c r="A802" i="67"/>
  <c r="B801" i="67"/>
  <c r="C801" i="67" s="1"/>
  <c r="A801" i="67"/>
  <c r="B800" i="67"/>
  <c r="C800" i="67" s="1"/>
  <c r="A800" i="67"/>
  <c r="C799" i="67"/>
  <c r="B799" i="67"/>
  <c r="A799" i="67"/>
  <c r="C798" i="67"/>
  <c r="B798" i="67"/>
  <c r="A798" i="67"/>
  <c r="B797" i="67"/>
  <c r="C797" i="67" s="1"/>
  <c r="A797" i="67"/>
  <c r="B796" i="67"/>
  <c r="C796" i="67" s="1"/>
  <c r="A796" i="67"/>
  <c r="C795" i="67"/>
  <c r="B795" i="67"/>
  <c r="A795" i="67"/>
  <c r="C794" i="67"/>
  <c r="B794" i="67"/>
  <c r="A794" i="67"/>
  <c r="B793" i="67"/>
  <c r="C793" i="67" s="1"/>
  <c r="A793" i="67"/>
  <c r="B792" i="67"/>
  <c r="C792" i="67" s="1"/>
  <c r="A792" i="67"/>
  <c r="C791" i="67"/>
  <c r="B791" i="67"/>
  <c r="A791" i="67"/>
  <c r="C790" i="67"/>
  <c r="B790" i="67"/>
  <c r="A790" i="67"/>
  <c r="B789" i="67"/>
  <c r="C789" i="67" s="1"/>
  <c r="A789" i="67"/>
  <c r="B788" i="67"/>
  <c r="C788" i="67" s="1"/>
  <c r="A788" i="67"/>
  <c r="C787" i="67"/>
  <c r="B787" i="67"/>
  <c r="A787" i="67"/>
  <c r="C786" i="67"/>
  <c r="B786" i="67"/>
  <c r="A786" i="67"/>
  <c r="B785" i="67"/>
  <c r="C785" i="67" s="1"/>
  <c r="A785" i="67"/>
  <c r="B784" i="67"/>
  <c r="C784" i="67" s="1"/>
  <c r="A784" i="67"/>
  <c r="C783" i="67"/>
  <c r="B783" i="67"/>
  <c r="A783" i="67"/>
  <c r="C782" i="67"/>
  <c r="B782" i="67"/>
  <c r="A782" i="67"/>
  <c r="B781" i="67"/>
  <c r="C781" i="67" s="1"/>
  <c r="A781" i="67"/>
  <c r="B780" i="67"/>
  <c r="C780" i="67" s="1"/>
  <c r="A780" i="67"/>
  <c r="C779" i="67"/>
  <c r="B779" i="67"/>
  <c r="A779" i="67"/>
  <c r="C778" i="67"/>
  <c r="B778" i="67"/>
  <c r="A778" i="67"/>
  <c r="B777" i="67"/>
  <c r="C777" i="67" s="1"/>
  <c r="A777" i="67"/>
  <c r="B776" i="67"/>
  <c r="C776" i="67" s="1"/>
  <c r="A776" i="67"/>
  <c r="C775" i="67"/>
  <c r="B775" i="67"/>
  <c r="A775" i="67"/>
  <c r="C774" i="67"/>
  <c r="B774" i="67"/>
  <c r="A774" i="67"/>
  <c r="B773" i="67"/>
  <c r="C773" i="67" s="1"/>
  <c r="A773" i="67"/>
  <c r="B772" i="67"/>
  <c r="C772" i="67" s="1"/>
  <c r="A772" i="67"/>
  <c r="C771" i="67"/>
  <c r="B771" i="67"/>
  <c r="A771" i="67"/>
  <c r="C770" i="67"/>
  <c r="B770" i="67"/>
  <c r="A770" i="67"/>
  <c r="B769" i="67"/>
  <c r="C769" i="67" s="1"/>
  <c r="A769" i="67"/>
  <c r="B768" i="67"/>
  <c r="C768" i="67" s="1"/>
  <c r="A768" i="67"/>
  <c r="C767" i="67"/>
  <c r="B767" i="67"/>
  <c r="A767" i="67"/>
  <c r="C766" i="67"/>
  <c r="B766" i="67"/>
  <c r="A766" i="67"/>
  <c r="B765" i="67"/>
  <c r="C765" i="67" s="1"/>
  <c r="A765" i="67"/>
  <c r="B764" i="67"/>
  <c r="C764" i="67" s="1"/>
  <c r="A764" i="67"/>
  <c r="C763" i="67"/>
  <c r="B763" i="67"/>
  <c r="A763" i="67"/>
  <c r="C762" i="67"/>
  <c r="B762" i="67"/>
  <c r="A762" i="67"/>
  <c r="B761" i="67"/>
  <c r="C761" i="67" s="1"/>
  <c r="A761" i="67"/>
  <c r="B760" i="67"/>
  <c r="C760" i="67" s="1"/>
  <c r="A760" i="67"/>
  <c r="C759" i="67"/>
  <c r="B759" i="67"/>
  <c r="A759" i="67"/>
  <c r="C758" i="67"/>
  <c r="B758" i="67"/>
  <c r="A758" i="67"/>
  <c r="B757" i="67"/>
  <c r="C757" i="67" s="1"/>
  <c r="A757" i="67"/>
  <c r="B756" i="67"/>
  <c r="C756" i="67" s="1"/>
  <c r="A756" i="67"/>
  <c r="C755" i="67"/>
  <c r="B755" i="67"/>
  <c r="A755" i="67"/>
  <c r="C754" i="67"/>
  <c r="B754" i="67"/>
  <c r="A754" i="67"/>
  <c r="B753" i="67"/>
  <c r="C753" i="67" s="1"/>
  <c r="A753" i="67"/>
  <c r="B752" i="67"/>
  <c r="C752" i="67" s="1"/>
  <c r="A752" i="67"/>
  <c r="C751" i="67"/>
  <c r="B751" i="67"/>
  <c r="A751" i="67"/>
  <c r="C750" i="67"/>
  <c r="B750" i="67"/>
  <c r="A750" i="67"/>
  <c r="B749" i="67"/>
  <c r="C749" i="67" s="1"/>
  <c r="A749" i="67"/>
  <c r="B748" i="67"/>
  <c r="C748" i="67" s="1"/>
  <c r="A748" i="67"/>
  <c r="C747" i="67"/>
  <c r="B747" i="67"/>
  <c r="A747" i="67"/>
  <c r="C746" i="67"/>
  <c r="B746" i="67"/>
  <c r="A746" i="67"/>
  <c r="B745" i="67"/>
  <c r="C745" i="67" s="1"/>
  <c r="A745" i="67"/>
  <c r="B744" i="67"/>
  <c r="C744" i="67" s="1"/>
  <c r="A744" i="67"/>
  <c r="C743" i="67"/>
  <c r="B743" i="67"/>
  <c r="A743" i="67"/>
  <c r="C742" i="67"/>
  <c r="B742" i="67"/>
  <c r="A742" i="67"/>
  <c r="B741" i="67"/>
  <c r="C741" i="67" s="1"/>
  <c r="A741" i="67"/>
  <c r="B740" i="67"/>
  <c r="C740" i="67" s="1"/>
  <c r="A740" i="67"/>
  <c r="C739" i="67"/>
  <c r="B739" i="67"/>
  <c r="A739" i="67"/>
  <c r="C738" i="67"/>
  <c r="B738" i="67"/>
  <c r="A738" i="67"/>
  <c r="B737" i="67"/>
  <c r="C737" i="67" s="1"/>
  <c r="A737" i="67"/>
  <c r="B736" i="67"/>
  <c r="C736" i="67" s="1"/>
  <c r="A736" i="67"/>
  <c r="C735" i="67"/>
  <c r="B735" i="67"/>
  <c r="A735" i="67"/>
  <c r="C734" i="67"/>
  <c r="B734" i="67"/>
  <c r="A734" i="67"/>
  <c r="B733" i="67"/>
  <c r="C733" i="67" s="1"/>
  <c r="A733" i="67"/>
  <c r="B732" i="67"/>
  <c r="C732" i="67" s="1"/>
  <c r="A732" i="67"/>
  <c r="C731" i="67"/>
  <c r="B731" i="67"/>
  <c r="A731" i="67"/>
  <c r="C730" i="67"/>
  <c r="B730" i="67"/>
  <c r="A730" i="67"/>
  <c r="B729" i="67"/>
  <c r="C729" i="67" s="1"/>
  <c r="A729" i="67"/>
  <c r="B728" i="67"/>
  <c r="C728" i="67" s="1"/>
  <c r="A728" i="67"/>
  <c r="C727" i="67"/>
  <c r="B727" i="67"/>
  <c r="A727" i="67"/>
  <c r="C726" i="67"/>
  <c r="B726" i="67"/>
  <c r="A726" i="67"/>
  <c r="B725" i="67"/>
  <c r="C725" i="67" s="1"/>
  <c r="A725" i="67"/>
  <c r="B724" i="67"/>
  <c r="C724" i="67" s="1"/>
  <c r="A724" i="67"/>
  <c r="C723" i="67"/>
  <c r="B723" i="67"/>
  <c r="A723" i="67"/>
  <c r="C722" i="67"/>
  <c r="B722" i="67"/>
  <c r="A722" i="67"/>
  <c r="B721" i="67"/>
  <c r="C721" i="67" s="1"/>
  <c r="A721" i="67"/>
  <c r="B720" i="67"/>
  <c r="C720" i="67" s="1"/>
  <c r="A720" i="67"/>
  <c r="C719" i="67"/>
  <c r="B719" i="67"/>
  <c r="A719" i="67"/>
  <c r="C718" i="67"/>
  <c r="B718" i="67"/>
  <c r="A718" i="67"/>
  <c r="B717" i="67"/>
  <c r="C717" i="67" s="1"/>
  <c r="A717" i="67"/>
  <c r="B716" i="67"/>
  <c r="C716" i="67" s="1"/>
  <c r="A716" i="67"/>
  <c r="C715" i="67"/>
  <c r="B715" i="67"/>
  <c r="A715" i="67"/>
  <c r="C714" i="67"/>
  <c r="B714" i="67"/>
  <c r="A714" i="67"/>
  <c r="B713" i="67"/>
  <c r="C713" i="67" s="1"/>
  <c r="A713" i="67"/>
  <c r="B712" i="67"/>
  <c r="C712" i="67" s="1"/>
  <c r="A712" i="67"/>
  <c r="C711" i="67"/>
  <c r="B711" i="67"/>
  <c r="A711" i="67"/>
  <c r="C710" i="67"/>
  <c r="B710" i="67"/>
  <c r="A710" i="67"/>
  <c r="B709" i="67"/>
  <c r="C709" i="67" s="1"/>
  <c r="A709" i="67"/>
  <c r="B708" i="67"/>
  <c r="C708" i="67" s="1"/>
  <c r="A708" i="67"/>
  <c r="C707" i="67"/>
  <c r="B707" i="67"/>
  <c r="A707" i="67"/>
  <c r="C706" i="67"/>
  <c r="B706" i="67"/>
  <c r="A706" i="67"/>
  <c r="B705" i="67"/>
  <c r="C705" i="67" s="1"/>
  <c r="A705" i="67"/>
  <c r="B704" i="67"/>
  <c r="C704" i="67" s="1"/>
  <c r="A704" i="67"/>
  <c r="C703" i="67"/>
  <c r="B703" i="67"/>
  <c r="A703" i="67"/>
  <c r="C702" i="67"/>
  <c r="B702" i="67"/>
  <c r="A702" i="67"/>
  <c r="B701" i="67"/>
  <c r="C701" i="67" s="1"/>
  <c r="A701" i="67"/>
  <c r="B700" i="67"/>
  <c r="C700" i="67" s="1"/>
  <c r="A700" i="67"/>
  <c r="C699" i="67"/>
  <c r="B699" i="67"/>
  <c r="A699" i="67"/>
  <c r="C698" i="67"/>
  <c r="B698" i="67"/>
  <c r="A698" i="67"/>
  <c r="B697" i="67"/>
  <c r="C697" i="67" s="1"/>
  <c r="A697" i="67"/>
  <c r="B696" i="67"/>
  <c r="C696" i="67" s="1"/>
  <c r="A696" i="67"/>
  <c r="C695" i="67"/>
  <c r="B695" i="67"/>
  <c r="A695" i="67"/>
  <c r="C694" i="67"/>
  <c r="B694" i="67"/>
  <c r="A694" i="67"/>
  <c r="B693" i="67"/>
  <c r="C693" i="67" s="1"/>
  <c r="A693" i="67"/>
  <c r="B692" i="67"/>
  <c r="C692" i="67" s="1"/>
  <c r="A692" i="67"/>
  <c r="C691" i="67"/>
  <c r="B691" i="67"/>
  <c r="A691" i="67"/>
  <c r="C690" i="67"/>
  <c r="B690" i="67"/>
  <c r="A690" i="67"/>
  <c r="B689" i="67"/>
  <c r="C689" i="67" s="1"/>
  <c r="A689" i="67"/>
  <c r="B688" i="67"/>
  <c r="A688" i="67"/>
  <c r="C687" i="67"/>
  <c r="B687" i="67"/>
  <c r="A687" i="67"/>
  <c r="C686" i="67"/>
  <c r="B686" i="67"/>
  <c r="A686" i="67"/>
  <c r="B685" i="67"/>
  <c r="C685" i="67" s="1"/>
  <c r="A685" i="67"/>
  <c r="B684" i="67"/>
  <c r="C684" i="67" s="1"/>
  <c r="A684" i="67"/>
  <c r="C683" i="67"/>
  <c r="B683" i="67"/>
  <c r="A683" i="67"/>
  <c r="C682" i="67"/>
  <c r="B682" i="67"/>
  <c r="A682" i="67"/>
  <c r="B681" i="67"/>
  <c r="C681" i="67" s="1"/>
  <c r="A681" i="67"/>
  <c r="B680" i="67"/>
  <c r="A680" i="67"/>
  <c r="C679" i="67"/>
  <c r="B679" i="67"/>
  <c r="A679" i="67"/>
  <c r="C678" i="67"/>
  <c r="B678" i="67"/>
  <c r="A678" i="67"/>
  <c r="B677" i="67"/>
  <c r="C677" i="67" s="1"/>
  <c r="A677" i="67"/>
  <c r="B676" i="67"/>
  <c r="C676" i="67" s="1"/>
  <c r="A676" i="67"/>
  <c r="C675" i="67"/>
  <c r="B675" i="67"/>
  <c r="A675" i="67"/>
  <c r="C674" i="67"/>
  <c r="B674" i="67"/>
  <c r="A674" i="67"/>
  <c r="B673" i="67"/>
  <c r="C673" i="67" s="1"/>
  <c r="A673" i="67"/>
  <c r="B672" i="67"/>
  <c r="A672" i="67"/>
  <c r="C671" i="67"/>
  <c r="B671" i="67"/>
  <c r="A671" i="67"/>
  <c r="C670" i="67"/>
  <c r="B670" i="67"/>
  <c r="A670" i="67"/>
  <c r="B669" i="67"/>
  <c r="C669" i="67" s="1"/>
  <c r="A669" i="67"/>
  <c r="B668" i="67"/>
  <c r="C668" i="67" s="1"/>
  <c r="A668" i="67"/>
  <c r="C667" i="67"/>
  <c r="B667" i="67"/>
  <c r="A667" i="67"/>
  <c r="C666" i="67"/>
  <c r="B666" i="67"/>
  <c r="A666" i="67"/>
  <c r="B665" i="67"/>
  <c r="C665" i="67" s="1"/>
  <c r="A665" i="67"/>
  <c r="B664" i="67"/>
  <c r="A664" i="67"/>
  <c r="C663" i="67"/>
  <c r="B663" i="67"/>
  <c r="A663" i="67"/>
  <c r="C662" i="67"/>
  <c r="B662" i="67"/>
  <c r="A662" i="67"/>
  <c r="B661" i="67"/>
  <c r="C661" i="67" s="1"/>
  <c r="A661" i="67"/>
  <c r="B660" i="67"/>
  <c r="C660" i="67" s="1"/>
  <c r="A660" i="67"/>
  <c r="C659" i="67"/>
  <c r="B659" i="67"/>
  <c r="A659" i="67"/>
  <c r="C658" i="67"/>
  <c r="B658" i="67"/>
  <c r="A658" i="67"/>
  <c r="B657" i="67"/>
  <c r="C657" i="67" s="1"/>
  <c r="A657" i="67"/>
  <c r="B656" i="67"/>
  <c r="A656" i="67"/>
  <c r="C655" i="67"/>
  <c r="B655" i="67"/>
  <c r="A655" i="67"/>
  <c r="C654" i="67"/>
  <c r="B654" i="67"/>
  <c r="A654" i="67"/>
  <c r="B653" i="67"/>
  <c r="C653" i="67" s="1"/>
  <c r="A653" i="67"/>
  <c r="B652" i="67"/>
  <c r="C652" i="67" s="1"/>
  <c r="A652" i="67"/>
  <c r="C651" i="67"/>
  <c r="B651" i="67"/>
  <c r="A651" i="67"/>
  <c r="C650" i="67"/>
  <c r="B650" i="67"/>
  <c r="A650" i="67"/>
  <c r="B649" i="67"/>
  <c r="C649" i="67" s="1"/>
  <c r="A649" i="67"/>
  <c r="B648" i="67"/>
  <c r="A648" i="67"/>
  <c r="C647" i="67"/>
  <c r="B647" i="67"/>
  <c r="A647" i="67"/>
  <c r="C646" i="67"/>
  <c r="B646" i="67"/>
  <c r="A646" i="67"/>
  <c r="B645" i="67"/>
  <c r="C645" i="67" s="1"/>
  <c r="A645" i="67"/>
  <c r="B644" i="67"/>
  <c r="C644" i="67" s="1"/>
  <c r="A644" i="67"/>
  <c r="C643" i="67"/>
  <c r="B643" i="67"/>
  <c r="A643" i="67"/>
  <c r="C642" i="67"/>
  <c r="B642" i="67"/>
  <c r="A642" i="67"/>
  <c r="B641" i="67"/>
  <c r="C641" i="67" s="1"/>
  <c r="A641" i="67"/>
  <c r="B640" i="67"/>
  <c r="A640" i="67"/>
  <c r="C639" i="67"/>
  <c r="B639" i="67"/>
  <c r="A639" i="67"/>
  <c r="C638" i="67"/>
  <c r="B638" i="67"/>
  <c r="A638" i="67"/>
  <c r="B637" i="67"/>
  <c r="C637" i="67" s="1"/>
  <c r="A637" i="67"/>
  <c r="B636" i="67"/>
  <c r="C636" i="67" s="1"/>
  <c r="A636" i="67"/>
  <c r="C635" i="67"/>
  <c r="B635" i="67"/>
  <c r="A635" i="67"/>
  <c r="C634" i="67"/>
  <c r="B634" i="67"/>
  <c r="A634" i="67"/>
  <c r="B633" i="67"/>
  <c r="C633" i="67" s="1"/>
  <c r="A633" i="67"/>
  <c r="B632" i="67"/>
  <c r="A632" i="67"/>
  <c r="C631" i="67"/>
  <c r="B631" i="67"/>
  <c r="A631" i="67"/>
  <c r="C630" i="67"/>
  <c r="B630" i="67"/>
  <c r="A630" i="67"/>
  <c r="B629" i="67"/>
  <c r="C629" i="67" s="1"/>
  <c r="A629" i="67"/>
  <c r="B628" i="67"/>
  <c r="C628" i="67" s="1"/>
  <c r="A628" i="67"/>
  <c r="C627" i="67"/>
  <c r="B627" i="67"/>
  <c r="A627" i="67"/>
  <c r="C626" i="67"/>
  <c r="B626" i="67"/>
  <c r="A626" i="67"/>
  <c r="B625" i="67"/>
  <c r="C625" i="67" s="1"/>
  <c r="A625" i="67"/>
  <c r="B624" i="67"/>
  <c r="A624" i="67"/>
  <c r="C623" i="67"/>
  <c r="B623" i="67"/>
  <c r="A623" i="67"/>
  <c r="C622" i="67"/>
  <c r="B622" i="67"/>
  <c r="A622" i="67"/>
  <c r="B621" i="67"/>
  <c r="C621" i="67" s="1"/>
  <c r="A621" i="67"/>
  <c r="B620" i="67"/>
  <c r="C620" i="67" s="1"/>
  <c r="A620" i="67"/>
  <c r="C619" i="67"/>
  <c r="B619" i="67"/>
  <c r="A619" i="67"/>
  <c r="C618" i="67"/>
  <c r="B618" i="67"/>
  <c r="A618" i="67"/>
  <c r="B617" i="67"/>
  <c r="C617" i="67" s="1"/>
  <c r="A617" i="67"/>
  <c r="B616" i="67"/>
  <c r="A616" i="67"/>
  <c r="C615" i="67"/>
  <c r="B615" i="67"/>
  <c r="A615" i="67"/>
  <c r="C614" i="67"/>
  <c r="B614" i="67"/>
  <c r="A614" i="67"/>
  <c r="B613" i="67"/>
  <c r="C613" i="67" s="1"/>
  <c r="A613" i="67"/>
  <c r="B612" i="67"/>
  <c r="C612" i="67" s="1"/>
  <c r="A612" i="67"/>
  <c r="C611" i="67"/>
  <c r="B611" i="67"/>
  <c r="A611" i="67"/>
  <c r="C610" i="67"/>
  <c r="B610" i="67"/>
  <c r="A610" i="67"/>
  <c r="B609" i="67"/>
  <c r="C609" i="67" s="1"/>
  <c r="A609" i="67"/>
  <c r="B608" i="67"/>
  <c r="A608" i="67"/>
  <c r="C607" i="67"/>
  <c r="B607" i="67"/>
  <c r="A607" i="67"/>
  <c r="C606" i="67"/>
  <c r="B606" i="67"/>
  <c r="A606" i="67"/>
  <c r="B605" i="67"/>
  <c r="C605" i="67" s="1"/>
  <c r="A605" i="67"/>
  <c r="B604" i="67"/>
  <c r="C604" i="67" s="1"/>
  <c r="A604" i="67"/>
  <c r="C603" i="67"/>
  <c r="B603" i="67"/>
  <c r="A603" i="67"/>
  <c r="C602" i="67"/>
  <c r="B602" i="67"/>
  <c r="A602" i="67"/>
  <c r="B601" i="67"/>
  <c r="C601" i="67" s="1"/>
  <c r="A601" i="67"/>
  <c r="B600" i="67"/>
  <c r="A600" i="67"/>
  <c r="C599" i="67"/>
  <c r="B599" i="67"/>
  <c r="A599" i="67"/>
  <c r="C598" i="67"/>
  <c r="B598" i="67"/>
  <c r="A598" i="67"/>
  <c r="B597" i="67"/>
  <c r="C597" i="67" s="1"/>
  <c r="A597" i="67"/>
  <c r="B596" i="67"/>
  <c r="C596" i="67" s="1"/>
  <c r="A596" i="67"/>
  <c r="C595" i="67"/>
  <c r="B595" i="67"/>
  <c r="A595" i="67"/>
  <c r="C594" i="67"/>
  <c r="B594" i="67"/>
  <c r="A594" i="67"/>
  <c r="B593" i="67"/>
  <c r="C593" i="67" s="1"/>
  <c r="A593" i="67"/>
  <c r="B592" i="67"/>
  <c r="A592" i="67"/>
  <c r="C591" i="67"/>
  <c r="B591" i="67"/>
  <c r="A591" i="67"/>
  <c r="C590" i="67"/>
  <c r="B590" i="67"/>
  <c r="A590" i="67"/>
  <c r="B589" i="67"/>
  <c r="C589" i="67" s="1"/>
  <c r="A589" i="67"/>
  <c r="B588" i="67"/>
  <c r="C588" i="67" s="1"/>
  <c r="A588" i="67"/>
  <c r="C587" i="67"/>
  <c r="B587" i="67"/>
  <c r="A587" i="67"/>
  <c r="C586" i="67"/>
  <c r="B586" i="67"/>
  <c r="A586" i="67"/>
  <c r="B585" i="67"/>
  <c r="C585" i="67" s="1"/>
  <c r="A585" i="67"/>
  <c r="B584" i="67"/>
  <c r="A584" i="67"/>
  <c r="C583" i="67"/>
  <c r="B583" i="67"/>
  <c r="A583" i="67"/>
  <c r="C582" i="67"/>
  <c r="B582" i="67"/>
  <c r="A582" i="67"/>
  <c r="B581" i="67"/>
  <c r="C581" i="67" s="1"/>
  <c r="A581" i="67"/>
  <c r="B580" i="67"/>
  <c r="C580" i="67" s="1"/>
  <c r="A580" i="67"/>
  <c r="C579" i="67"/>
  <c r="B579" i="67"/>
  <c r="A579" i="67"/>
  <c r="C578" i="67"/>
  <c r="B578" i="67"/>
  <c r="A578" i="67"/>
  <c r="B577" i="67"/>
  <c r="C577" i="67" s="1"/>
  <c r="A577" i="67"/>
  <c r="B576" i="67"/>
  <c r="A576" i="67"/>
  <c r="C575" i="67"/>
  <c r="B575" i="67"/>
  <c r="A575" i="67"/>
  <c r="C574" i="67"/>
  <c r="B574" i="67"/>
  <c r="A574" i="67"/>
  <c r="B573" i="67"/>
  <c r="C573" i="67" s="1"/>
  <c r="A573" i="67"/>
  <c r="B572" i="67"/>
  <c r="C572" i="67" s="1"/>
  <c r="A572" i="67"/>
  <c r="C571" i="67"/>
  <c r="B571" i="67"/>
  <c r="A571" i="67"/>
  <c r="C570" i="67"/>
  <c r="B570" i="67"/>
  <c r="A570" i="67"/>
  <c r="B569" i="67"/>
  <c r="C569" i="67" s="1"/>
  <c r="A569" i="67"/>
  <c r="B568" i="67"/>
  <c r="A568" i="67"/>
  <c r="C567" i="67"/>
  <c r="B567" i="67"/>
  <c r="A567" i="67"/>
  <c r="B566" i="67"/>
  <c r="C566" i="67" s="1"/>
  <c r="A566" i="67"/>
  <c r="B565" i="67"/>
  <c r="A565" i="67"/>
  <c r="B564" i="67"/>
  <c r="C564" i="67" s="1"/>
  <c r="A564" i="67"/>
  <c r="C563" i="67"/>
  <c r="B563" i="67"/>
  <c r="A563" i="67"/>
  <c r="B562" i="67"/>
  <c r="C562" i="67" s="1"/>
  <c r="A562" i="67"/>
  <c r="B561" i="67"/>
  <c r="C561" i="67" s="1"/>
  <c r="A561" i="67"/>
  <c r="B560" i="67"/>
  <c r="A560" i="67"/>
  <c r="C559" i="67"/>
  <c r="B559" i="67"/>
  <c r="A559" i="67"/>
  <c r="B558" i="67"/>
  <c r="C558" i="67" s="1"/>
  <c r="A558" i="67"/>
  <c r="B557" i="67"/>
  <c r="A557" i="67"/>
  <c r="B556" i="67"/>
  <c r="C556" i="67" s="1"/>
  <c r="A556" i="67"/>
  <c r="C555" i="67"/>
  <c r="B555" i="67"/>
  <c r="A555" i="67"/>
  <c r="B554" i="67"/>
  <c r="C554" i="67" s="1"/>
  <c r="A554" i="67"/>
  <c r="B553" i="67"/>
  <c r="C553" i="67" s="1"/>
  <c r="A553" i="67"/>
  <c r="B552" i="67"/>
  <c r="A552" i="67"/>
  <c r="C551" i="67"/>
  <c r="B551" i="67"/>
  <c r="A551" i="67"/>
  <c r="B550" i="67"/>
  <c r="C550" i="67" s="1"/>
  <c r="A550" i="67"/>
  <c r="B549" i="67"/>
  <c r="A549" i="67"/>
  <c r="B548" i="67"/>
  <c r="C548" i="67" s="1"/>
  <c r="A548" i="67"/>
  <c r="C547" i="67"/>
  <c r="B547" i="67"/>
  <c r="A547" i="67"/>
  <c r="B546" i="67"/>
  <c r="C546" i="67" s="1"/>
  <c r="A546" i="67"/>
  <c r="B545" i="67"/>
  <c r="C545" i="67" s="1"/>
  <c r="A545" i="67"/>
  <c r="B544" i="67"/>
  <c r="A544" i="67"/>
  <c r="C543" i="67"/>
  <c r="B543" i="67"/>
  <c r="A543" i="67"/>
  <c r="B542" i="67"/>
  <c r="C542" i="67" s="1"/>
  <c r="A542" i="67"/>
  <c r="B541" i="67"/>
  <c r="A541" i="67"/>
  <c r="B540" i="67"/>
  <c r="C540" i="67" s="1"/>
  <c r="A540" i="67"/>
  <c r="C539" i="67"/>
  <c r="B539" i="67"/>
  <c r="A539" i="67"/>
  <c r="B538" i="67"/>
  <c r="C538" i="67" s="1"/>
  <c r="A538" i="67"/>
  <c r="B537" i="67"/>
  <c r="C537" i="67" s="1"/>
  <c r="A537" i="67"/>
  <c r="B536" i="67"/>
  <c r="A536" i="67"/>
  <c r="C535" i="67"/>
  <c r="B535" i="67"/>
  <c r="A535" i="67"/>
  <c r="B534" i="67"/>
  <c r="C534" i="67" s="1"/>
  <c r="A534" i="67"/>
  <c r="B533" i="67"/>
  <c r="A533" i="67"/>
  <c r="B532" i="67"/>
  <c r="C532" i="67" s="1"/>
  <c r="A532" i="67"/>
  <c r="C531" i="67"/>
  <c r="B531" i="67"/>
  <c r="A531" i="67"/>
  <c r="B530" i="67"/>
  <c r="C530" i="67" s="1"/>
  <c r="A530" i="67"/>
  <c r="B529" i="67"/>
  <c r="C529" i="67" s="1"/>
  <c r="A529" i="67"/>
  <c r="B528" i="67"/>
  <c r="A528" i="67"/>
  <c r="C527" i="67"/>
  <c r="B527" i="67"/>
  <c r="A527" i="67"/>
  <c r="B526" i="67"/>
  <c r="C525" i="67" s="1"/>
  <c r="A526" i="67"/>
  <c r="B525" i="67"/>
  <c r="A525" i="67"/>
  <c r="B524" i="67"/>
  <c r="C524" i="67" s="1"/>
  <c r="A524" i="67"/>
  <c r="C523" i="67"/>
  <c r="B523" i="67"/>
  <c r="A523" i="67"/>
  <c r="B522" i="67"/>
  <c r="C521" i="67" s="1"/>
  <c r="A522" i="67"/>
  <c r="B521" i="67"/>
  <c r="A521" i="67"/>
  <c r="B520" i="67"/>
  <c r="C520" i="67" s="1"/>
  <c r="A520" i="67"/>
  <c r="C519" i="67"/>
  <c r="B519" i="67"/>
  <c r="A519" i="67"/>
  <c r="B518" i="67"/>
  <c r="C517" i="67" s="1"/>
  <c r="A518" i="67"/>
  <c r="B517" i="67"/>
  <c r="A517" i="67"/>
  <c r="B516" i="67"/>
  <c r="C516" i="67" s="1"/>
  <c r="A516" i="67"/>
  <c r="C515" i="67"/>
  <c r="B515" i="67"/>
  <c r="A515" i="67"/>
  <c r="B514" i="67"/>
  <c r="C513" i="67" s="1"/>
  <c r="A514" i="67"/>
  <c r="B513" i="67"/>
  <c r="A513" i="67"/>
  <c r="B512" i="67"/>
  <c r="C512" i="67" s="1"/>
  <c r="A512" i="67"/>
  <c r="C511" i="67"/>
  <c r="B511" i="67"/>
  <c r="A511" i="67"/>
  <c r="B510" i="67"/>
  <c r="C509" i="67" s="1"/>
  <c r="A510" i="67"/>
  <c r="B509" i="67"/>
  <c r="A509" i="67"/>
  <c r="B508" i="67"/>
  <c r="C508" i="67" s="1"/>
  <c r="A508" i="67"/>
  <c r="C507" i="67"/>
  <c r="B507" i="67"/>
  <c r="A507" i="67"/>
  <c r="B506" i="67"/>
  <c r="C505" i="67" s="1"/>
  <c r="A506" i="67"/>
  <c r="B505" i="67"/>
  <c r="A505" i="67"/>
  <c r="B504" i="67"/>
  <c r="C504" i="67" s="1"/>
  <c r="A504" i="67"/>
  <c r="C503" i="67"/>
  <c r="B503" i="67"/>
  <c r="A503" i="67"/>
  <c r="B502" i="67"/>
  <c r="C501" i="67" s="1"/>
  <c r="A502" i="67"/>
  <c r="B501" i="67"/>
  <c r="A501" i="67"/>
  <c r="B500" i="67"/>
  <c r="C500" i="67" s="1"/>
  <c r="A500" i="67"/>
  <c r="C499" i="67"/>
  <c r="B499" i="67"/>
  <c r="A499" i="67"/>
  <c r="B498" i="67"/>
  <c r="C497" i="67" s="1"/>
  <c r="A498" i="67"/>
  <c r="B497" i="67"/>
  <c r="A497" i="67"/>
  <c r="B496" i="67"/>
  <c r="C496" i="67" s="1"/>
  <c r="A496" i="67"/>
  <c r="C495" i="67"/>
  <c r="B495" i="67"/>
  <c r="A495" i="67"/>
  <c r="B494" i="67"/>
  <c r="C493" i="67" s="1"/>
  <c r="A494" i="67"/>
  <c r="B493" i="67"/>
  <c r="A493" i="67"/>
  <c r="B492" i="67"/>
  <c r="C492" i="67" s="1"/>
  <c r="A492" i="67"/>
  <c r="C491" i="67"/>
  <c r="B491" i="67"/>
  <c r="A491" i="67"/>
  <c r="B490" i="67"/>
  <c r="C489" i="67" s="1"/>
  <c r="A490" i="67"/>
  <c r="B489" i="67"/>
  <c r="A489" i="67"/>
  <c r="B488" i="67"/>
  <c r="C488" i="67" s="1"/>
  <c r="A488" i="67"/>
  <c r="C487" i="67"/>
  <c r="B487" i="67"/>
  <c r="A487" i="67"/>
  <c r="B486" i="67"/>
  <c r="C485" i="67" s="1"/>
  <c r="A486" i="67"/>
  <c r="B485" i="67"/>
  <c r="A485" i="67"/>
  <c r="B484" i="67"/>
  <c r="C484" i="67" s="1"/>
  <c r="A484" i="67"/>
  <c r="C483" i="67"/>
  <c r="B483" i="67"/>
  <c r="A483" i="67"/>
  <c r="B482" i="67"/>
  <c r="C481" i="67" s="1"/>
  <c r="A482" i="67"/>
  <c r="B481" i="67"/>
  <c r="A481" i="67"/>
  <c r="B480" i="67"/>
  <c r="C480" i="67" s="1"/>
  <c r="A480" i="67"/>
  <c r="C479" i="67"/>
  <c r="B479" i="67"/>
  <c r="A479" i="67"/>
  <c r="B478" i="67"/>
  <c r="C477" i="67" s="1"/>
  <c r="A478" i="67"/>
  <c r="B477" i="67"/>
  <c r="A477" i="67"/>
  <c r="B476" i="67"/>
  <c r="C476" i="67" s="1"/>
  <c r="A476" i="67"/>
  <c r="C475" i="67"/>
  <c r="B475" i="67"/>
  <c r="A475" i="67"/>
  <c r="B474" i="67"/>
  <c r="C473" i="67" s="1"/>
  <c r="A474" i="67"/>
  <c r="B473" i="67"/>
  <c r="A473" i="67"/>
  <c r="B472" i="67"/>
  <c r="C472" i="67" s="1"/>
  <c r="A472" i="67"/>
  <c r="C471" i="67"/>
  <c r="B471" i="67"/>
  <c r="A471" i="67"/>
  <c r="B470" i="67"/>
  <c r="C469" i="67" s="1"/>
  <c r="A470" i="67"/>
  <c r="B469" i="67"/>
  <c r="A469" i="67"/>
  <c r="B468" i="67"/>
  <c r="C468" i="67" s="1"/>
  <c r="A468" i="67"/>
  <c r="C467" i="67"/>
  <c r="B467" i="67"/>
  <c r="A467" i="67"/>
  <c r="B466" i="67"/>
  <c r="C465" i="67" s="1"/>
  <c r="A466" i="67"/>
  <c r="B465" i="67"/>
  <c r="A465" i="67"/>
  <c r="B464" i="67"/>
  <c r="C464" i="67" s="1"/>
  <c r="A464" i="67"/>
  <c r="C463" i="67"/>
  <c r="B463" i="67"/>
  <c r="A463" i="67"/>
  <c r="B462" i="67"/>
  <c r="C461" i="67" s="1"/>
  <c r="A462" i="67"/>
  <c r="B461" i="67"/>
  <c r="A461" i="67"/>
  <c r="B460" i="67"/>
  <c r="C460" i="67" s="1"/>
  <c r="A460" i="67"/>
  <c r="C459" i="67"/>
  <c r="B459" i="67"/>
  <c r="A459" i="67"/>
  <c r="B458" i="67"/>
  <c r="C457" i="67" s="1"/>
  <c r="A458" i="67"/>
  <c r="B457" i="67"/>
  <c r="A457" i="67"/>
  <c r="B456" i="67"/>
  <c r="C456" i="67" s="1"/>
  <c r="A456" i="67"/>
  <c r="C455" i="67"/>
  <c r="B455" i="67"/>
  <c r="A455" i="67"/>
  <c r="B454" i="67"/>
  <c r="C453" i="67" s="1"/>
  <c r="A454" i="67"/>
  <c r="B453" i="67"/>
  <c r="A453" i="67"/>
  <c r="B452" i="67"/>
  <c r="C452" i="67" s="1"/>
  <c r="A452" i="67"/>
  <c r="C451" i="67"/>
  <c r="B451" i="67"/>
  <c r="A451" i="67"/>
  <c r="B450" i="67"/>
  <c r="C449" i="67" s="1"/>
  <c r="A450" i="67"/>
  <c r="B449" i="67"/>
  <c r="A449" i="67"/>
  <c r="B448" i="67"/>
  <c r="C448" i="67" s="1"/>
  <c r="A448" i="67"/>
  <c r="C447" i="67"/>
  <c r="B447" i="67"/>
  <c r="A447" i="67"/>
  <c r="B446" i="67"/>
  <c r="C445" i="67" s="1"/>
  <c r="A446" i="67"/>
  <c r="B445" i="67"/>
  <c r="A445" i="67"/>
  <c r="B444" i="67"/>
  <c r="C444" i="67" s="1"/>
  <c r="A444" i="67"/>
  <c r="C443" i="67"/>
  <c r="B443" i="67"/>
  <c r="A443" i="67"/>
  <c r="B442" i="67"/>
  <c r="C441" i="67" s="1"/>
  <c r="A442" i="67"/>
  <c r="B441" i="67"/>
  <c r="A441" i="67"/>
  <c r="B440" i="67"/>
  <c r="C440" i="67" s="1"/>
  <c r="A440" i="67"/>
  <c r="C439" i="67"/>
  <c r="B439" i="67"/>
  <c r="A439" i="67"/>
  <c r="B438" i="67"/>
  <c r="C437" i="67" s="1"/>
  <c r="A438" i="67"/>
  <c r="B437" i="67"/>
  <c r="A437" i="67"/>
  <c r="B436" i="67"/>
  <c r="C436" i="67" s="1"/>
  <c r="A436" i="67"/>
  <c r="C435" i="67"/>
  <c r="B435" i="67"/>
  <c r="A435" i="67"/>
  <c r="B434" i="67"/>
  <c r="C433" i="67" s="1"/>
  <c r="A434" i="67"/>
  <c r="B433" i="67"/>
  <c r="A433" i="67"/>
  <c r="B432" i="67"/>
  <c r="C432" i="67" s="1"/>
  <c r="A432" i="67"/>
  <c r="C431" i="67"/>
  <c r="B431" i="67"/>
  <c r="A431" i="67"/>
  <c r="B430" i="67"/>
  <c r="C429" i="67" s="1"/>
  <c r="A430" i="67"/>
  <c r="B429" i="67"/>
  <c r="A429" i="67"/>
  <c r="B428" i="67"/>
  <c r="C428" i="67" s="1"/>
  <c r="A428" i="67"/>
  <c r="C427" i="67"/>
  <c r="B427" i="67"/>
  <c r="A427" i="67"/>
  <c r="B426" i="67"/>
  <c r="C425" i="67" s="1"/>
  <c r="A426" i="67"/>
  <c r="B425" i="67"/>
  <c r="A425" i="67"/>
  <c r="B424" i="67"/>
  <c r="C424" i="67" s="1"/>
  <c r="A424" i="67"/>
  <c r="C423" i="67"/>
  <c r="B423" i="67"/>
  <c r="A423" i="67"/>
  <c r="B422" i="67"/>
  <c r="C421" i="67" s="1"/>
  <c r="A422" i="67"/>
  <c r="B421" i="67"/>
  <c r="A421" i="67"/>
  <c r="B420" i="67"/>
  <c r="C420" i="67" s="1"/>
  <c r="A420" i="67"/>
  <c r="C419" i="67"/>
  <c r="B419" i="67"/>
  <c r="A419" i="67"/>
  <c r="B418" i="67"/>
  <c r="C417" i="67" s="1"/>
  <c r="A418" i="67"/>
  <c r="B417" i="67"/>
  <c r="A417" i="67"/>
  <c r="B416" i="67"/>
  <c r="C416" i="67" s="1"/>
  <c r="A416" i="67"/>
  <c r="C415" i="67"/>
  <c r="B415" i="67"/>
  <c r="A415" i="67"/>
  <c r="B414" i="67"/>
  <c r="C413" i="67" s="1"/>
  <c r="A414" i="67"/>
  <c r="B413" i="67"/>
  <c r="A413" i="67"/>
  <c r="B412" i="67"/>
  <c r="C412" i="67" s="1"/>
  <c r="A412" i="67"/>
  <c r="C411" i="67"/>
  <c r="B411" i="67"/>
  <c r="A411" i="67"/>
  <c r="B410" i="67"/>
  <c r="C409" i="67" s="1"/>
  <c r="A410" i="67"/>
  <c r="B409" i="67"/>
  <c r="A409" i="67"/>
  <c r="B408" i="67"/>
  <c r="C408" i="67" s="1"/>
  <c r="A408" i="67"/>
  <c r="C407" i="67"/>
  <c r="B407" i="67"/>
  <c r="A407" i="67"/>
  <c r="B406" i="67"/>
  <c r="C405" i="67" s="1"/>
  <c r="A406" i="67"/>
  <c r="B405" i="67"/>
  <c r="A405" i="67"/>
  <c r="B404" i="67"/>
  <c r="C404" i="67" s="1"/>
  <c r="A404" i="67"/>
  <c r="C403" i="67"/>
  <c r="B403" i="67"/>
  <c r="A403" i="67"/>
  <c r="B402" i="67"/>
  <c r="C401" i="67" s="1"/>
  <c r="A402" i="67"/>
  <c r="B401" i="67"/>
  <c r="A401" i="67"/>
  <c r="B400" i="67"/>
  <c r="C400" i="67" s="1"/>
  <c r="A400" i="67"/>
  <c r="C399" i="67"/>
  <c r="B399" i="67"/>
  <c r="A399" i="67"/>
  <c r="B398" i="67"/>
  <c r="C397" i="67" s="1"/>
  <c r="A398" i="67"/>
  <c r="B397" i="67"/>
  <c r="A397" i="67"/>
  <c r="B396" i="67"/>
  <c r="C396" i="67" s="1"/>
  <c r="A396" i="67"/>
  <c r="C395" i="67"/>
  <c r="B395" i="67"/>
  <c r="A395" i="67"/>
  <c r="B394" i="67"/>
  <c r="C394" i="67" s="1"/>
  <c r="A394" i="67"/>
  <c r="B393" i="67"/>
  <c r="C393" i="67" s="1"/>
  <c r="A393" i="67"/>
  <c r="B392" i="67"/>
  <c r="C392" i="67" s="1"/>
  <c r="A392" i="67"/>
  <c r="C391" i="67"/>
  <c r="B391" i="67"/>
  <c r="A391" i="67"/>
  <c r="B390" i="67"/>
  <c r="C390" i="67" s="1"/>
  <c r="A390" i="67"/>
  <c r="B389" i="67"/>
  <c r="C389" i="67" s="1"/>
  <c r="A389" i="67"/>
  <c r="B388" i="67"/>
  <c r="C388" i="67" s="1"/>
  <c r="A388" i="67"/>
  <c r="C387" i="67"/>
  <c r="B387" i="67"/>
  <c r="A387" i="67"/>
  <c r="B386" i="67"/>
  <c r="C386" i="67" s="1"/>
  <c r="A386" i="67"/>
  <c r="B385" i="67"/>
  <c r="C385" i="67" s="1"/>
  <c r="A385" i="67"/>
  <c r="B384" i="67"/>
  <c r="C384" i="67" s="1"/>
  <c r="A384" i="67"/>
  <c r="C383" i="67"/>
  <c r="B383" i="67"/>
  <c r="A383" i="67"/>
  <c r="B382" i="67"/>
  <c r="C382" i="67" s="1"/>
  <c r="A382" i="67"/>
  <c r="B381" i="67"/>
  <c r="C381" i="67" s="1"/>
  <c r="A381" i="67"/>
  <c r="B380" i="67"/>
  <c r="C380" i="67" s="1"/>
  <c r="A380" i="67"/>
  <c r="C379" i="67"/>
  <c r="B379" i="67"/>
  <c r="A379" i="67"/>
  <c r="B378" i="67"/>
  <c r="C378" i="67" s="1"/>
  <c r="A378" i="67"/>
  <c r="B377" i="67"/>
  <c r="C377" i="67" s="1"/>
  <c r="A377" i="67"/>
  <c r="B376" i="67"/>
  <c r="C376" i="67" s="1"/>
  <c r="A376" i="67"/>
  <c r="C375" i="67"/>
  <c r="B375" i="67"/>
  <c r="A375" i="67"/>
  <c r="B374" i="67"/>
  <c r="C374" i="67" s="1"/>
  <c r="A374" i="67"/>
  <c r="B373" i="67"/>
  <c r="C373" i="67" s="1"/>
  <c r="A373" i="67"/>
  <c r="B372" i="67"/>
  <c r="C372" i="67" s="1"/>
  <c r="A372" i="67"/>
  <c r="C371" i="67"/>
  <c r="B371" i="67"/>
  <c r="A371" i="67"/>
  <c r="B370" i="67"/>
  <c r="C370" i="67" s="1"/>
  <c r="A370" i="67"/>
  <c r="B369" i="67"/>
  <c r="C369" i="67" s="1"/>
  <c r="A369" i="67"/>
  <c r="B368" i="67"/>
  <c r="C368" i="67" s="1"/>
  <c r="A368" i="67"/>
  <c r="C367" i="67"/>
  <c r="B367" i="67"/>
  <c r="A367" i="67"/>
  <c r="B366" i="67"/>
  <c r="C366" i="67" s="1"/>
  <c r="A366" i="67"/>
  <c r="B365" i="67"/>
  <c r="C365" i="67" s="1"/>
  <c r="A365" i="67"/>
  <c r="C364" i="67"/>
  <c r="B364" i="67"/>
  <c r="A364" i="67"/>
  <c r="C363" i="67"/>
  <c r="B363" i="67"/>
  <c r="A363" i="67"/>
  <c r="B362" i="67"/>
  <c r="C362" i="67" s="1"/>
  <c r="A362" i="67"/>
  <c r="B361" i="67"/>
  <c r="C361" i="67" s="1"/>
  <c r="A361" i="67"/>
  <c r="C360" i="67"/>
  <c r="B360" i="67"/>
  <c r="A360" i="67"/>
  <c r="C359" i="67"/>
  <c r="B359" i="67"/>
  <c r="A359" i="67"/>
  <c r="B358" i="67"/>
  <c r="C358" i="67" s="1"/>
  <c r="A358" i="67"/>
  <c r="B357" i="67"/>
  <c r="C357" i="67" s="1"/>
  <c r="A357" i="67"/>
  <c r="C356" i="67"/>
  <c r="B356" i="67"/>
  <c r="A356" i="67"/>
  <c r="C355" i="67"/>
  <c r="B355" i="67"/>
  <c r="A355" i="67"/>
  <c r="B354" i="67"/>
  <c r="C354" i="67" s="1"/>
  <c r="A354" i="67"/>
  <c r="B353" i="67"/>
  <c r="C353" i="67" s="1"/>
  <c r="A353" i="67"/>
  <c r="C352" i="67"/>
  <c r="B352" i="67"/>
  <c r="A352" i="67"/>
  <c r="C351" i="67"/>
  <c r="B351" i="67"/>
  <c r="A351" i="67"/>
  <c r="B350" i="67"/>
  <c r="C350" i="67" s="1"/>
  <c r="A350" i="67"/>
  <c r="B349" i="67"/>
  <c r="C349" i="67" s="1"/>
  <c r="A349" i="67"/>
  <c r="C348" i="67"/>
  <c r="B348" i="67"/>
  <c r="A348" i="67"/>
  <c r="C347" i="67"/>
  <c r="B347" i="67"/>
  <c r="A347" i="67"/>
  <c r="B346" i="67"/>
  <c r="C346" i="67" s="1"/>
  <c r="A346" i="67"/>
  <c r="B345" i="67"/>
  <c r="C345" i="67" s="1"/>
  <c r="A345" i="67"/>
  <c r="C344" i="67"/>
  <c r="B344" i="67"/>
  <c r="A344" i="67"/>
  <c r="C343" i="67"/>
  <c r="B343" i="67"/>
  <c r="A343" i="67"/>
  <c r="B342" i="67"/>
  <c r="C342" i="67" s="1"/>
  <c r="A342" i="67"/>
  <c r="B341" i="67"/>
  <c r="C341" i="67" s="1"/>
  <c r="A341" i="67"/>
  <c r="C340" i="67"/>
  <c r="B340" i="67"/>
  <c r="A340" i="67"/>
  <c r="C339" i="67"/>
  <c r="B339" i="67"/>
  <c r="A339" i="67"/>
  <c r="B338" i="67"/>
  <c r="C338" i="67" s="1"/>
  <c r="A338" i="67"/>
  <c r="B337" i="67"/>
  <c r="C337" i="67" s="1"/>
  <c r="A337" i="67"/>
  <c r="C336" i="67"/>
  <c r="B336" i="67"/>
  <c r="A336" i="67"/>
  <c r="C335" i="67"/>
  <c r="B335" i="67"/>
  <c r="A335" i="67"/>
  <c r="B334" i="67"/>
  <c r="C334" i="67" s="1"/>
  <c r="A334" i="67"/>
  <c r="B333" i="67"/>
  <c r="C333" i="67" s="1"/>
  <c r="A333" i="67"/>
  <c r="C332" i="67"/>
  <c r="B332" i="67"/>
  <c r="A332" i="67"/>
  <c r="C331" i="67"/>
  <c r="B331" i="67"/>
  <c r="A331" i="67"/>
  <c r="B330" i="67"/>
  <c r="C330" i="67" s="1"/>
  <c r="A330" i="67"/>
  <c r="B329" i="67"/>
  <c r="C329" i="67" s="1"/>
  <c r="A329" i="67"/>
  <c r="C328" i="67"/>
  <c r="B328" i="67"/>
  <c r="A328" i="67"/>
  <c r="C327" i="67"/>
  <c r="B327" i="67"/>
  <c r="A327" i="67"/>
  <c r="B326" i="67"/>
  <c r="C326" i="67" s="1"/>
  <c r="A326" i="67"/>
  <c r="B325" i="67"/>
  <c r="C325" i="67" s="1"/>
  <c r="A325" i="67"/>
  <c r="C324" i="67"/>
  <c r="B324" i="67"/>
  <c r="A324" i="67"/>
  <c r="C323" i="67"/>
  <c r="B323" i="67"/>
  <c r="A323" i="67"/>
  <c r="B322" i="67"/>
  <c r="C322" i="67" s="1"/>
  <c r="A322" i="67"/>
  <c r="B321" i="67"/>
  <c r="C321" i="67" s="1"/>
  <c r="A321" i="67"/>
  <c r="C320" i="67"/>
  <c r="B320" i="67"/>
  <c r="A320" i="67"/>
  <c r="C319" i="67"/>
  <c r="B319" i="67"/>
  <c r="A319" i="67"/>
  <c r="B318" i="67"/>
  <c r="C318" i="67" s="1"/>
  <c r="A318" i="67"/>
  <c r="B317" i="67"/>
  <c r="C317" i="67" s="1"/>
  <c r="A317" i="67"/>
  <c r="C316" i="67"/>
  <c r="B316" i="67"/>
  <c r="A316" i="67"/>
  <c r="C315" i="67"/>
  <c r="B315" i="67"/>
  <c r="A315" i="67"/>
  <c r="B314" i="67"/>
  <c r="C314" i="67" s="1"/>
  <c r="A314" i="67"/>
  <c r="B313" i="67"/>
  <c r="C313" i="67" s="1"/>
  <c r="A313" i="67"/>
  <c r="C312" i="67"/>
  <c r="B312" i="67"/>
  <c r="A312" i="67"/>
  <c r="C311" i="67"/>
  <c r="B311" i="67"/>
  <c r="A311" i="67"/>
  <c r="B310" i="67"/>
  <c r="C310" i="67" s="1"/>
  <c r="A310" i="67"/>
  <c r="B309" i="67"/>
  <c r="C309" i="67" s="1"/>
  <c r="A309" i="67"/>
  <c r="C308" i="67"/>
  <c r="B308" i="67"/>
  <c r="A308" i="67"/>
  <c r="C307" i="67"/>
  <c r="B307" i="67"/>
  <c r="A307" i="67"/>
  <c r="B306" i="67"/>
  <c r="C306" i="67" s="1"/>
  <c r="A306" i="67"/>
  <c r="B305" i="67"/>
  <c r="C305" i="67" s="1"/>
  <c r="A305" i="67"/>
  <c r="C304" i="67"/>
  <c r="B304" i="67"/>
  <c r="A304" i="67"/>
  <c r="C303" i="67"/>
  <c r="B303" i="67"/>
  <c r="A303" i="67"/>
  <c r="B302" i="67"/>
  <c r="C302" i="67" s="1"/>
  <c r="A302" i="67"/>
  <c r="B301" i="67"/>
  <c r="C301" i="67" s="1"/>
  <c r="A301" i="67"/>
  <c r="C300" i="67"/>
  <c r="B300" i="67"/>
  <c r="A300" i="67"/>
  <c r="C299" i="67"/>
  <c r="B299" i="67"/>
  <c r="A299" i="67"/>
  <c r="B298" i="67"/>
  <c r="C298" i="67" s="1"/>
  <c r="A298" i="67"/>
  <c r="B297" i="67"/>
  <c r="C297" i="67" s="1"/>
  <c r="A297" i="67"/>
  <c r="C296" i="67"/>
  <c r="B296" i="67"/>
  <c r="A296" i="67"/>
  <c r="C295" i="67"/>
  <c r="B295" i="67"/>
  <c r="A295" i="67"/>
  <c r="B294" i="67"/>
  <c r="C294" i="67" s="1"/>
  <c r="A294" i="67"/>
  <c r="B293" i="67"/>
  <c r="C293" i="67" s="1"/>
  <c r="A293" i="67"/>
  <c r="C292" i="67"/>
  <c r="B292" i="67"/>
  <c r="A292" i="67"/>
  <c r="C291" i="67"/>
  <c r="B291" i="67"/>
  <c r="A291" i="67"/>
  <c r="B290" i="67"/>
  <c r="C290" i="67" s="1"/>
  <c r="A290" i="67"/>
  <c r="B289" i="67"/>
  <c r="C289" i="67" s="1"/>
  <c r="A289" i="67"/>
  <c r="C288" i="67"/>
  <c r="B288" i="67"/>
  <c r="A288" i="67"/>
  <c r="C287" i="67"/>
  <c r="B287" i="67"/>
  <c r="A287" i="67"/>
  <c r="B286" i="67"/>
  <c r="C286" i="67" s="1"/>
  <c r="A286" i="67"/>
  <c r="B285" i="67"/>
  <c r="C285" i="67" s="1"/>
  <c r="A285" i="67"/>
  <c r="C284" i="67"/>
  <c r="B284" i="67"/>
  <c r="A284" i="67"/>
  <c r="C283" i="67"/>
  <c r="B283" i="67"/>
  <c r="A283" i="67"/>
  <c r="B282" i="67"/>
  <c r="C282" i="67" s="1"/>
  <c r="A282" i="67"/>
  <c r="B281" i="67"/>
  <c r="C281" i="67" s="1"/>
  <c r="A281" i="67"/>
  <c r="C280" i="67"/>
  <c r="B280" i="67"/>
  <c r="A280" i="67"/>
  <c r="C279" i="67"/>
  <c r="B279" i="67"/>
  <c r="A279" i="67"/>
  <c r="B278" i="67"/>
  <c r="C278" i="67" s="1"/>
  <c r="A278" i="67"/>
  <c r="B277" i="67"/>
  <c r="C277" i="67" s="1"/>
  <c r="A277" i="67"/>
  <c r="C276" i="67"/>
  <c r="B276" i="67"/>
  <c r="A276" i="67"/>
  <c r="C275" i="67"/>
  <c r="B275" i="67"/>
  <c r="A275" i="67"/>
  <c r="B274" i="67"/>
  <c r="C274" i="67" s="1"/>
  <c r="A274" i="67"/>
  <c r="B273" i="67"/>
  <c r="C273" i="67" s="1"/>
  <c r="A273" i="67"/>
  <c r="C272" i="67"/>
  <c r="B272" i="67"/>
  <c r="A272" i="67"/>
  <c r="C271" i="67"/>
  <c r="B271" i="67"/>
  <c r="A271" i="67"/>
  <c r="B270" i="67"/>
  <c r="C270" i="67" s="1"/>
  <c r="A270" i="67"/>
  <c r="B269" i="67"/>
  <c r="C269" i="67" s="1"/>
  <c r="A269" i="67"/>
  <c r="C268" i="67"/>
  <c r="B268" i="67"/>
  <c r="A268" i="67"/>
  <c r="C267" i="67"/>
  <c r="B267" i="67"/>
  <c r="A267" i="67"/>
  <c r="B266" i="67"/>
  <c r="C266" i="67" s="1"/>
  <c r="A266" i="67"/>
  <c r="B265" i="67"/>
  <c r="C265" i="67" s="1"/>
  <c r="A265" i="67"/>
  <c r="C264" i="67"/>
  <c r="B264" i="67"/>
  <c r="A264" i="67"/>
  <c r="C263" i="67"/>
  <c r="B263" i="67"/>
  <c r="A263" i="67"/>
  <c r="B262" i="67"/>
  <c r="C262" i="67" s="1"/>
  <c r="A262" i="67"/>
  <c r="B261" i="67"/>
  <c r="C261" i="67" s="1"/>
  <c r="A261" i="67"/>
  <c r="C260" i="67"/>
  <c r="B260" i="67"/>
  <c r="A260" i="67"/>
  <c r="C259" i="67"/>
  <c r="B259" i="67"/>
  <c r="A259" i="67"/>
  <c r="B258" i="67"/>
  <c r="C258" i="67" s="1"/>
  <c r="A258" i="67"/>
  <c r="B257" i="67"/>
  <c r="C257" i="67" s="1"/>
  <c r="A257" i="67"/>
  <c r="C256" i="67"/>
  <c r="B256" i="67"/>
  <c r="A256" i="67"/>
  <c r="C255" i="67"/>
  <c r="B255" i="67"/>
  <c r="A255" i="67"/>
  <c r="B254" i="67"/>
  <c r="C254" i="67" s="1"/>
  <c r="A254" i="67"/>
  <c r="B253" i="67"/>
  <c r="C253" i="67" s="1"/>
  <c r="A253" i="67"/>
  <c r="C252" i="67"/>
  <c r="B252" i="67"/>
  <c r="A252" i="67"/>
  <c r="C251" i="67"/>
  <c r="B251" i="67"/>
  <c r="A251" i="67"/>
  <c r="B250" i="67"/>
  <c r="C250" i="67" s="1"/>
  <c r="A250" i="67"/>
  <c r="B249" i="67"/>
  <c r="C249" i="67" s="1"/>
  <c r="A249" i="67"/>
  <c r="C248" i="67"/>
  <c r="B248" i="67"/>
  <c r="A248" i="67"/>
  <c r="C247" i="67"/>
  <c r="B247" i="67"/>
  <c r="A247" i="67"/>
  <c r="B246" i="67"/>
  <c r="C246" i="67" s="1"/>
  <c r="A246" i="67"/>
  <c r="B245" i="67"/>
  <c r="C245" i="67" s="1"/>
  <c r="A245" i="67"/>
  <c r="C244" i="67"/>
  <c r="B244" i="67"/>
  <c r="A244" i="67"/>
  <c r="C243" i="67"/>
  <c r="B243" i="67"/>
  <c r="A243" i="67"/>
  <c r="B242" i="67"/>
  <c r="C242" i="67" s="1"/>
  <c r="A242" i="67"/>
  <c r="B241" i="67"/>
  <c r="C241" i="67" s="1"/>
  <c r="A241" i="67"/>
  <c r="C240" i="67"/>
  <c r="B240" i="67"/>
  <c r="A240" i="67"/>
  <c r="C239" i="67"/>
  <c r="B239" i="67"/>
  <c r="A239" i="67"/>
  <c r="B238" i="67"/>
  <c r="C238" i="67" s="1"/>
  <c r="A238" i="67"/>
  <c r="B237" i="67"/>
  <c r="C237" i="67" s="1"/>
  <c r="A237" i="67"/>
  <c r="C236" i="67"/>
  <c r="B236" i="67"/>
  <c r="A236" i="67"/>
  <c r="C235" i="67"/>
  <c r="B235" i="67"/>
  <c r="A235" i="67"/>
  <c r="B234" i="67"/>
  <c r="C234" i="67" s="1"/>
  <c r="A234" i="67"/>
  <c r="B233" i="67"/>
  <c r="C233" i="67" s="1"/>
  <c r="A233" i="67"/>
  <c r="C232" i="67"/>
  <c r="B232" i="67"/>
  <c r="A232" i="67"/>
  <c r="C231" i="67"/>
  <c r="B231" i="67"/>
  <c r="A231" i="67"/>
  <c r="B230" i="67"/>
  <c r="C230" i="67" s="1"/>
  <c r="A230" i="67"/>
  <c r="B229" i="67"/>
  <c r="C229" i="67" s="1"/>
  <c r="A229" i="67"/>
  <c r="C228" i="67"/>
  <c r="B228" i="67"/>
  <c r="A228" i="67"/>
  <c r="C227" i="67"/>
  <c r="B227" i="67"/>
  <c r="A227" i="67"/>
  <c r="B226" i="67"/>
  <c r="C226" i="67" s="1"/>
  <c r="A226" i="67"/>
  <c r="B225" i="67"/>
  <c r="C225" i="67" s="1"/>
  <c r="A225" i="67"/>
  <c r="C224" i="67"/>
  <c r="B224" i="67"/>
  <c r="A224" i="67"/>
  <c r="C223" i="67"/>
  <c r="B223" i="67"/>
  <c r="A223" i="67"/>
  <c r="B222" i="67"/>
  <c r="C222" i="67" s="1"/>
  <c r="A222" i="67"/>
  <c r="B221" i="67"/>
  <c r="C221" i="67" s="1"/>
  <c r="A221" i="67"/>
  <c r="C220" i="67"/>
  <c r="B220" i="67"/>
  <c r="A220" i="67"/>
  <c r="C219" i="67"/>
  <c r="B219" i="67"/>
  <c r="A219" i="67"/>
  <c r="B218" i="67"/>
  <c r="C218" i="67" s="1"/>
  <c r="A218" i="67"/>
  <c r="B217" i="67"/>
  <c r="C217" i="67" s="1"/>
  <c r="A217" i="67"/>
  <c r="C216" i="67"/>
  <c r="B216" i="67"/>
  <c r="A216" i="67"/>
  <c r="C215" i="67"/>
  <c r="B215" i="67"/>
  <c r="A215" i="67"/>
  <c r="B214" i="67"/>
  <c r="C214" i="67" s="1"/>
  <c r="A214" i="67"/>
  <c r="B213" i="67"/>
  <c r="C213" i="67" s="1"/>
  <c r="A213" i="67"/>
  <c r="C212" i="67"/>
  <c r="B212" i="67"/>
  <c r="A212" i="67"/>
  <c r="C211" i="67"/>
  <c r="B211" i="67"/>
  <c r="A211" i="67"/>
  <c r="B210" i="67"/>
  <c r="C210" i="67" s="1"/>
  <c r="A210" i="67"/>
  <c r="B209" i="67"/>
  <c r="C209" i="67" s="1"/>
  <c r="A209" i="67"/>
  <c r="C208" i="67"/>
  <c r="B208" i="67"/>
  <c r="A208" i="67"/>
  <c r="C207" i="67"/>
  <c r="B207" i="67"/>
  <c r="A207" i="67"/>
  <c r="B206" i="67"/>
  <c r="C206" i="67" s="1"/>
  <c r="A206" i="67"/>
  <c r="B205" i="67"/>
  <c r="C205" i="67" s="1"/>
  <c r="A205" i="67"/>
  <c r="C204" i="67"/>
  <c r="B204" i="67"/>
  <c r="A204" i="67"/>
  <c r="C203" i="67"/>
  <c r="B203" i="67"/>
  <c r="A203" i="67"/>
  <c r="B202" i="67"/>
  <c r="C202" i="67" s="1"/>
  <c r="A202" i="67"/>
  <c r="B201" i="67"/>
  <c r="C201" i="67" s="1"/>
  <c r="A201" i="67"/>
  <c r="C200" i="67"/>
  <c r="B200" i="67"/>
  <c r="A200" i="67"/>
  <c r="C199" i="67"/>
  <c r="B199" i="67"/>
  <c r="A199" i="67"/>
  <c r="B198" i="67"/>
  <c r="C198" i="67" s="1"/>
  <c r="A198" i="67"/>
  <c r="B197" i="67"/>
  <c r="C197" i="67" s="1"/>
  <c r="A197" i="67"/>
  <c r="C196" i="67"/>
  <c r="B196" i="67"/>
  <c r="A196" i="67"/>
  <c r="C195" i="67"/>
  <c r="B195" i="67"/>
  <c r="A195" i="67"/>
  <c r="B194" i="67"/>
  <c r="C194" i="67" s="1"/>
  <c r="A194" i="67"/>
  <c r="B193" i="67"/>
  <c r="C193" i="67" s="1"/>
  <c r="A193" i="67"/>
  <c r="C192" i="67"/>
  <c r="B192" i="67"/>
  <c r="A192" i="67"/>
  <c r="C191" i="67"/>
  <c r="B191" i="67"/>
  <c r="A191" i="67"/>
  <c r="B190" i="67"/>
  <c r="C190" i="67" s="1"/>
  <c r="A190" i="67"/>
  <c r="B189" i="67"/>
  <c r="C189" i="67" s="1"/>
  <c r="A189" i="67"/>
  <c r="C188" i="67"/>
  <c r="B188" i="67"/>
  <c r="A188" i="67"/>
  <c r="C187" i="67"/>
  <c r="B187" i="67"/>
  <c r="A187" i="67"/>
  <c r="B186" i="67"/>
  <c r="C186" i="67" s="1"/>
  <c r="A186" i="67"/>
  <c r="B185" i="67"/>
  <c r="C185" i="67" s="1"/>
  <c r="A185" i="67"/>
  <c r="C184" i="67"/>
  <c r="B184" i="67"/>
  <c r="A184" i="67"/>
  <c r="C183" i="67"/>
  <c r="B183" i="67"/>
  <c r="A183" i="67"/>
  <c r="B182" i="67"/>
  <c r="C182" i="67" s="1"/>
  <c r="A182" i="67"/>
  <c r="B181" i="67"/>
  <c r="C181" i="67" s="1"/>
  <c r="A181" i="67"/>
  <c r="C180" i="67"/>
  <c r="B180" i="67"/>
  <c r="A180" i="67"/>
  <c r="C179" i="67"/>
  <c r="B179" i="67"/>
  <c r="A179" i="67"/>
  <c r="B178" i="67"/>
  <c r="C178" i="67" s="1"/>
  <c r="A178" i="67"/>
  <c r="B177" i="67"/>
  <c r="C177" i="67" s="1"/>
  <c r="A177" i="67"/>
  <c r="C176" i="67"/>
  <c r="B176" i="67"/>
  <c r="A176" i="67"/>
  <c r="C175" i="67"/>
  <c r="B175" i="67"/>
  <c r="A175" i="67"/>
  <c r="B174" i="67"/>
  <c r="C174" i="67" s="1"/>
  <c r="A174" i="67"/>
  <c r="B173" i="67"/>
  <c r="C173" i="67" s="1"/>
  <c r="A173" i="67"/>
  <c r="C172" i="67"/>
  <c r="B172" i="67"/>
  <c r="A172" i="67"/>
  <c r="C171" i="67"/>
  <c r="B171" i="67"/>
  <c r="A171" i="67"/>
  <c r="B170" i="67"/>
  <c r="C170" i="67" s="1"/>
  <c r="A170" i="67"/>
  <c r="B169" i="67"/>
  <c r="C169" i="67" s="1"/>
  <c r="A169" i="67"/>
  <c r="C168" i="67"/>
  <c r="B168" i="67"/>
  <c r="A168" i="67"/>
  <c r="C167" i="67"/>
  <c r="B167" i="67"/>
  <c r="A167" i="67"/>
  <c r="B166" i="67"/>
  <c r="C166" i="67" s="1"/>
  <c r="A166" i="67"/>
  <c r="B165" i="67"/>
  <c r="C165" i="67" s="1"/>
  <c r="A165" i="67"/>
  <c r="C164" i="67"/>
  <c r="B164" i="67"/>
  <c r="A164" i="67"/>
  <c r="C163" i="67"/>
  <c r="B163" i="67"/>
  <c r="A163" i="67"/>
  <c r="B162" i="67"/>
  <c r="C162" i="67" s="1"/>
  <c r="A162" i="67"/>
  <c r="B161" i="67"/>
  <c r="C161" i="67" s="1"/>
  <c r="A161" i="67"/>
  <c r="C160" i="67"/>
  <c r="B160" i="67"/>
  <c r="A160" i="67"/>
  <c r="C159" i="67"/>
  <c r="B159" i="67"/>
  <c r="A159" i="67"/>
  <c r="B158" i="67"/>
  <c r="C158" i="67" s="1"/>
  <c r="A158" i="67"/>
  <c r="B157" i="67"/>
  <c r="C157" i="67" s="1"/>
  <c r="A157" i="67"/>
  <c r="C156" i="67"/>
  <c r="B156" i="67"/>
  <c r="A156" i="67"/>
  <c r="C155" i="67"/>
  <c r="B155" i="67"/>
  <c r="A155" i="67"/>
  <c r="B154" i="67"/>
  <c r="C154" i="67" s="1"/>
  <c r="A154" i="67"/>
  <c r="B153" i="67"/>
  <c r="C153" i="67" s="1"/>
  <c r="A153" i="67"/>
  <c r="C152" i="67"/>
  <c r="B152" i="67"/>
  <c r="A152" i="67"/>
  <c r="C151" i="67"/>
  <c r="B151" i="67"/>
  <c r="A151" i="67"/>
  <c r="B150" i="67"/>
  <c r="C150" i="67" s="1"/>
  <c r="A150" i="67"/>
  <c r="B149" i="67"/>
  <c r="C149" i="67" s="1"/>
  <c r="A149" i="67"/>
  <c r="C148" i="67"/>
  <c r="B148" i="67"/>
  <c r="A148" i="67"/>
  <c r="C147" i="67"/>
  <c r="B147" i="67"/>
  <c r="A147" i="67"/>
  <c r="B146" i="67"/>
  <c r="C146" i="67" s="1"/>
  <c r="A146" i="67"/>
  <c r="B145" i="67"/>
  <c r="C145" i="67" s="1"/>
  <c r="A145" i="67"/>
  <c r="C144" i="67"/>
  <c r="B144" i="67"/>
  <c r="A144" i="67"/>
  <c r="C143" i="67"/>
  <c r="B143" i="67"/>
  <c r="A143" i="67"/>
  <c r="B142" i="67"/>
  <c r="C142" i="67" s="1"/>
  <c r="A142" i="67"/>
  <c r="B141" i="67"/>
  <c r="C141" i="67" s="1"/>
  <c r="A141" i="67"/>
  <c r="C140" i="67"/>
  <c r="B140" i="67"/>
  <c r="A140" i="67"/>
  <c r="C139" i="67"/>
  <c r="B139" i="67"/>
  <c r="A139" i="67"/>
  <c r="B138" i="67"/>
  <c r="C138" i="67" s="1"/>
  <c r="A138" i="67"/>
  <c r="B137" i="67"/>
  <c r="C137" i="67" s="1"/>
  <c r="A137" i="67"/>
  <c r="C136" i="67"/>
  <c r="B136" i="67"/>
  <c r="A136" i="67"/>
  <c r="C135" i="67"/>
  <c r="B135" i="67"/>
  <c r="A135" i="67"/>
  <c r="B134" i="67"/>
  <c r="C134" i="67" s="1"/>
  <c r="A134" i="67"/>
  <c r="B133" i="67"/>
  <c r="C133" i="67" s="1"/>
  <c r="A133" i="67"/>
  <c r="C132" i="67"/>
  <c r="B132" i="67"/>
  <c r="A132" i="67"/>
  <c r="C131" i="67"/>
  <c r="B131" i="67"/>
  <c r="A131" i="67"/>
  <c r="B130" i="67"/>
  <c r="C130" i="67" s="1"/>
  <c r="A130" i="67"/>
  <c r="B129" i="67"/>
  <c r="C129" i="67" s="1"/>
  <c r="A129" i="67"/>
  <c r="C128" i="67"/>
  <c r="B128" i="67"/>
  <c r="A128" i="67"/>
  <c r="C127" i="67"/>
  <c r="B127" i="67"/>
  <c r="A127" i="67"/>
  <c r="B126" i="67"/>
  <c r="C126" i="67" s="1"/>
  <c r="A126" i="67"/>
  <c r="B125" i="67"/>
  <c r="C125" i="67" s="1"/>
  <c r="A125" i="67"/>
  <c r="C124" i="67"/>
  <c r="B124" i="67"/>
  <c r="A124" i="67"/>
  <c r="C123" i="67"/>
  <c r="B123" i="67"/>
  <c r="A123" i="67"/>
  <c r="B122" i="67"/>
  <c r="C122" i="67" s="1"/>
  <c r="A122" i="67"/>
  <c r="B121" i="67"/>
  <c r="C121" i="67" s="1"/>
  <c r="A121" i="67"/>
  <c r="C120" i="67"/>
  <c r="B120" i="67"/>
  <c r="A120" i="67"/>
  <c r="C119" i="67"/>
  <c r="B119" i="67"/>
  <c r="A119" i="67"/>
  <c r="B118" i="67"/>
  <c r="C118" i="67" s="1"/>
  <c r="A118" i="67"/>
  <c r="B117" i="67"/>
  <c r="C117" i="67" s="1"/>
  <c r="A117" i="67"/>
  <c r="C116" i="67"/>
  <c r="B116" i="67"/>
  <c r="A116" i="67"/>
  <c r="C115" i="67"/>
  <c r="B115" i="67"/>
  <c r="A115" i="67"/>
  <c r="B114" i="67"/>
  <c r="C114" i="67" s="1"/>
  <c r="A114" i="67"/>
  <c r="B113" i="67"/>
  <c r="C113" i="67" s="1"/>
  <c r="A113" i="67"/>
  <c r="C112" i="67"/>
  <c r="B112" i="67"/>
  <c r="A112" i="67"/>
  <c r="C111" i="67"/>
  <c r="B111" i="67"/>
  <c r="A111" i="67"/>
  <c r="B110" i="67"/>
  <c r="C110" i="67" s="1"/>
  <c r="A110" i="67"/>
  <c r="B109" i="67"/>
  <c r="C109" i="67" s="1"/>
  <c r="A109" i="67"/>
  <c r="C108" i="67"/>
  <c r="B108" i="67"/>
  <c r="A108" i="67"/>
  <c r="C107" i="67"/>
  <c r="B107" i="67"/>
  <c r="A107" i="67"/>
  <c r="B106" i="67"/>
  <c r="C106" i="67" s="1"/>
  <c r="A106" i="67"/>
  <c r="B105" i="67"/>
  <c r="C105" i="67" s="1"/>
  <c r="A105" i="67"/>
  <c r="C104" i="67"/>
  <c r="B104" i="67"/>
  <c r="A104" i="67"/>
  <c r="C103" i="67"/>
  <c r="B103" i="67"/>
  <c r="A103" i="67"/>
  <c r="B102" i="67"/>
  <c r="C102" i="67" s="1"/>
  <c r="A102" i="67"/>
  <c r="B101" i="67"/>
  <c r="C101" i="67" s="1"/>
  <c r="A101" i="67"/>
  <c r="C100" i="67"/>
  <c r="B100" i="67"/>
  <c r="A100" i="67"/>
  <c r="C99" i="67"/>
  <c r="B99" i="67"/>
  <c r="A99" i="67"/>
  <c r="B98" i="67"/>
  <c r="C98" i="67" s="1"/>
  <c r="A98" i="67"/>
  <c r="B97" i="67"/>
  <c r="C97" i="67" s="1"/>
  <c r="A97" i="67"/>
  <c r="C96" i="67"/>
  <c r="B96" i="67"/>
  <c r="A96" i="67"/>
  <c r="C95" i="67"/>
  <c r="B95" i="67"/>
  <c r="A95" i="67"/>
  <c r="B94" i="67"/>
  <c r="C94" i="67" s="1"/>
  <c r="A94" i="67"/>
  <c r="B93" i="67"/>
  <c r="C93" i="67" s="1"/>
  <c r="A93" i="67"/>
  <c r="C92" i="67"/>
  <c r="B92" i="67"/>
  <c r="A92" i="67"/>
  <c r="C91" i="67"/>
  <c r="B91" i="67"/>
  <c r="A91" i="67"/>
  <c r="B90" i="67"/>
  <c r="C90" i="67" s="1"/>
  <c r="A90" i="67"/>
  <c r="B89" i="67"/>
  <c r="C89" i="67" s="1"/>
  <c r="A89" i="67"/>
  <c r="C88" i="67"/>
  <c r="B88" i="67"/>
  <c r="A88" i="67"/>
  <c r="C87" i="67"/>
  <c r="B87" i="67"/>
  <c r="A87" i="67"/>
  <c r="B86" i="67"/>
  <c r="C86" i="67" s="1"/>
  <c r="A86" i="67"/>
  <c r="B85" i="67"/>
  <c r="C85" i="67" s="1"/>
  <c r="A85" i="67"/>
  <c r="C84" i="67"/>
  <c r="B84" i="67"/>
  <c r="A84" i="67"/>
  <c r="C83" i="67"/>
  <c r="B83" i="67"/>
  <c r="A83" i="67"/>
  <c r="B82" i="67"/>
  <c r="C82" i="67" s="1"/>
  <c r="A82" i="67"/>
  <c r="B81" i="67"/>
  <c r="C81" i="67" s="1"/>
  <c r="A81" i="67"/>
  <c r="C80" i="67"/>
  <c r="B80" i="67"/>
  <c r="A80" i="67"/>
  <c r="C79" i="67"/>
  <c r="B79" i="67"/>
  <c r="A79" i="67"/>
  <c r="B78" i="67"/>
  <c r="C78" i="67" s="1"/>
  <c r="A78" i="67"/>
  <c r="B77" i="67"/>
  <c r="C77" i="67" s="1"/>
  <c r="A77" i="67"/>
  <c r="C76" i="67"/>
  <c r="B76" i="67"/>
  <c r="A76" i="67"/>
  <c r="C75" i="67"/>
  <c r="B75" i="67"/>
  <c r="A75" i="67"/>
  <c r="B74" i="67"/>
  <c r="C74" i="67" s="1"/>
  <c r="A74" i="67"/>
  <c r="B73" i="67"/>
  <c r="C73" i="67" s="1"/>
  <c r="A73" i="67"/>
  <c r="C72" i="67"/>
  <c r="B72" i="67"/>
  <c r="A72" i="67"/>
  <c r="C71" i="67"/>
  <c r="B71" i="67"/>
  <c r="A71" i="67"/>
  <c r="B70" i="67"/>
  <c r="C70" i="67" s="1"/>
  <c r="A70" i="67"/>
  <c r="B69" i="67"/>
  <c r="C69" i="67" s="1"/>
  <c r="A69" i="67"/>
  <c r="C68" i="67"/>
  <c r="B68" i="67"/>
  <c r="A68" i="67"/>
  <c r="C67" i="67"/>
  <c r="B67" i="67"/>
  <c r="A67" i="67"/>
  <c r="B66" i="67"/>
  <c r="C66" i="67" s="1"/>
  <c r="A66" i="67"/>
  <c r="B65" i="67"/>
  <c r="C65" i="67" s="1"/>
  <c r="A65" i="67"/>
  <c r="C64" i="67"/>
  <c r="B64" i="67"/>
  <c r="A64" i="67"/>
  <c r="C63" i="67"/>
  <c r="B63" i="67"/>
  <c r="A63" i="67"/>
  <c r="B62" i="67"/>
  <c r="C62" i="67" s="1"/>
  <c r="A62" i="67"/>
  <c r="B61" i="67"/>
  <c r="C61" i="67" s="1"/>
  <c r="A61" i="67"/>
  <c r="C60" i="67"/>
  <c r="B60" i="67"/>
  <c r="A60" i="67"/>
  <c r="C59" i="67"/>
  <c r="B59" i="67"/>
  <c r="A59" i="67"/>
  <c r="B58" i="67"/>
  <c r="C58" i="67" s="1"/>
  <c r="A58" i="67"/>
  <c r="B57" i="67"/>
  <c r="C57" i="67" s="1"/>
  <c r="A57" i="67"/>
  <c r="C56" i="67"/>
  <c r="B56" i="67"/>
  <c r="A56" i="67"/>
  <c r="C55" i="67"/>
  <c r="B55" i="67"/>
  <c r="A55" i="67"/>
  <c r="B54" i="67"/>
  <c r="C54" i="67" s="1"/>
  <c r="A54" i="67"/>
  <c r="B53" i="67"/>
  <c r="C53" i="67" s="1"/>
  <c r="A53" i="67"/>
  <c r="C52" i="67"/>
  <c r="B52" i="67"/>
  <c r="A52" i="67"/>
  <c r="C51" i="67"/>
  <c r="B51" i="67"/>
  <c r="A51" i="67"/>
  <c r="B50" i="67"/>
  <c r="C50" i="67" s="1"/>
  <c r="A50" i="67"/>
  <c r="B49" i="67"/>
  <c r="C49" i="67" s="1"/>
  <c r="A49" i="67"/>
  <c r="C48" i="67"/>
  <c r="B48" i="67"/>
  <c r="A48" i="67"/>
  <c r="C47" i="67"/>
  <c r="B47" i="67"/>
  <c r="A47" i="67"/>
  <c r="B46" i="67"/>
  <c r="C46" i="67" s="1"/>
  <c r="A46" i="67"/>
  <c r="B45" i="67"/>
  <c r="C45" i="67" s="1"/>
  <c r="A45" i="67"/>
  <c r="C44" i="67"/>
  <c r="B44" i="67"/>
  <c r="A44" i="67"/>
  <c r="C43" i="67"/>
  <c r="B43" i="67"/>
  <c r="A43" i="67"/>
  <c r="B42" i="67"/>
  <c r="C42" i="67" s="1"/>
  <c r="A42" i="67"/>
  <c r="B41" i="67"/>
  <c r="C41" i="67" s="1"/>
  <c r="A41" i="67"/>
  <c r="C40" i="67"/>
  <c r="B40" i="67"/>
  <c r="A40" i="67"/>
  <c r="C39" i="67"/>
  <c r="B39" i="67"/>
  <c r="A39" i="67"/>
  <c r="B38" i="67"/>
  <c r="C38" i="67" s="1"/>
  <c r="A38" i="67"/>
  <c r="B37" i="67"/>
  <c r="C37" i="67" s="1"/>
  <c r="A37" i="67"/>
  <c r="C36" i="67"/>
  <c r="B36" i="67"/>
  <c r="A36" i="67"/>
  <c r="C35" i="67"/>
  <c r="B35" i="67"/>
  <c r="A35" i="67"/>
  <c r="B34" i="67"/>
  <c r="C34" i="67" s="1"/>
  <c r="A34" i="67"/>
  <c r="B33" i="67"/>
  <c r="C33" i="67" s="1"/>
  <c r="A33" i="67"/>
  <c r="C32" i="67"/>
  <c r="B32" i="67"/>
  <c r="A32" i="67"/>
  <c r="C31" i="67"/>
  <c r="B31" i="67"/>
  <c r="A31" i="67"/>
  <c r="B30" i="67"/>
  <c r="C30" i="67" s="1"/>
  <c r="A30" i="67"/>
  <c r="B29" i="67"/>
  <c r="C29" i="67" s="1"/>
  <c r="A29" i="67"/>
  <c r="C28" i="67"/>
  <c r="B28" i="67"/>
  <c r="A28" i="67"/>
  <c r="C27" i="67"/>
  <c r="B27" i="67"/>
  <c r="A27" i="67"/>
  <c r="B26" i="67"/>
  <c r="C26" i="67" s="1"/>
  <c r="A26" i="67"/>
  <c r="B25" i="67"/>
  <c r="C25" i="67" s="1"/>
  <c r="A25" i="67"/>
  <c r="C24" i="67"/>
  <c r="B24" i="67"/>
  <c r="A24" i="67"/>
  <c r="C23" i="67"/>
  <c r="B23" i="67"/>
  <c r="A23" i="67"/>
  <c r="B22" i="67"/>
  <c r="C22" i="67" s="1"/>
  <c r="A22" i="67"/>
  <c r="B21" i="67"/>
  <c r="C21" i="67" s="1"/>
  <c r="A21" i="67"/>
  <c r="C20" i="67"/>
  <c r="B20" i="67"/>
  <c r="A20" i="67"/>
  <c r="C19" i="67"/>
  <c r="B19" i="67"/>
  <c r="A19" i="67"/>
  <c r="B18" i="67"/>
  <c r="C18" i="67" s="1"/>
  <c r="A18" i="67"/>
  <c r="B17" i="67"/>
  <c r="C17" i="67" s="1"/>
  <c r="A17" i="67"/>
  <c r="C16" i="67"/>
  <c r="B16" i="67"/>
  <c r="A16" i="67"/>
  <c r="C15" i="67"/>
  <c r="B15" i="67"/>
  <c r="A15" i="67"/>
  <c r="B14" i="67"/>
  <c r="C14" i="67" s="1"/>
  <c r="A14" i="67"/>
  <c r="B13" i="67"/>
  <c r="C13" i="67" s="1"/>
  <c r="A13" i="67"/>
  <c r="C12" i="67"/>
  <c r="B12" i="67"/>
  <c r="A12" i="67"/>
  <c r="D11" i="67"/>
  <c r="G13" i="68" l="1" a="1"/>
  <c r="K5" i="68"/>
  <c r="K6" i="68" s="1"/>
  <c r="G6" i="68"/>
  <c r="G8" i="68" s="1"/>
  <c r="G5" i="68"/>
  <c r="G7" i="68" s="1"/>
  <c r="G4" i="68"/>
  <c r="C398" i="67"/>
  <c r="C402" i="67"/>
  <c r="C406" i="67"/>
  <c r="C410" i="67"/>
  <c r="C414" i="67"/>
  <c r="C418" i="67"/>
  <c r="C422" i="67"/>
  <c r="C426" i="67"/>
  <c r="C430" i="67"/>
  <c r="C434" i="67"/>
  <c r="C438" i="67"/>
  <c r="C442" i="67"/>
  <c r="C446" i="67"/>
  <c r="C450" i="67"/>
  <c r="C454" i="67"/>
  <c r="C458" i="67"/>
  <c r="C462" i="67"/>
  <c r="C466" i="67"/>
  <c r="C470" i="67"/>
  <c r="C474" i="67"/>
  <c r="C478" i="67"/>
  <c r="C482" i="67"/>
  <c r="C486" i="67"/>
  <c r="C490" i="67"/>
  <c r="C494" i="67"/>
  <c r="C498" i="67"/>
  <c r="C502" i="67"/>
  <c r="C506" i="67"/>
  <c r="C510" i="67"/>
  <c r="C514" i="67"/>
  <c r="C518" i="67"/>
  <c r="C522" i="67"/>
  <c r="C526" i="67"/>
  <c r="C528" i="67"/>
  <c r="C533" i="67"/>
  <c r="C536" i="67"/>
  <c r="C541" i="67"/>
  <c r="C544" i="67"/>
  <c r="C549" i="67"/>
  <c r="C552" i="67"/>
  <c r="C557" i="67"/>
  <c r="C560" i="67"/>
  <c r="C565" i="67"/>
  <c r="C568" i="67"/>
  <c r="C576" i="67"/>
  <c r="C584" i="67"/>
  <c r="C592" i="67"/>
  <c r="C600" i="67"/>
  <c r="C608" i="67"/>
  <c r="C616" i="67"/>
  <c r="C624" i="67"/>
  <c r="C632" i="67"/>
  <c r="C640" i="67"/>
  <c r="C648" i="67"/>
  <c r="C656" i="67"/>
  <c r="C664" i="67"/>
  <c r="C672" i="67"/>
  <c r="C680" i="67"/>
  <c r="C688" i="67"/>
  <c r="C853" i="67"/>
  <c r="C857" i="67"/>
  <c r="C861" i="67"/>
  <c r="C865" i="67"/>
  <c r="C869" i="67"/>
  <c r="C873" i="67"/>
  <c r="C877" i="67"/>
  <c r="C881" i="67"/>
  <c r="C885" i="67"/>
  <c r="C889" i="67"/>
  <c r="C913" i="67"/>
  <c r="C917" i="67"/>
  <c r="C921" i="67"/>
  <c r="C925" i="67"/>
  <c r="C929" i="67"/>
  <c r="C949" i="67"/>
  <c r="C953" i="67"/>
  <c r="C957" i="67"/>
  <c r="C961" i="67"/>
  <c r="C965" i="67"/>
  <c r="C969" i="67"/>
  <c r="C973" i="67"/>
  <c r="C977" i="67"/>
  <c r="C981" i="67"/>
  <c r="C985" i="67"/>
  <c r="C989" i="67"/>
  <c r="C993" i="67"/>
  <c r="C997" i="67"/>
  <c r="C1001" i="67"/>
  <c r="C1005" i="67"/>
  <c r="C1009" i="67"/>
  <c r="C1013" i="67"/>
  <c r="C1017" i="67"/>
  <c r="C1021" i="67"/>
  <c r="C1025" i="67"/>
  <c r="C1029" i="67"/>
  <c r="C1033" i="67"/>
  <c r="C1037" i="67"/>
  <c r="C1041" i="67"/>
  <c r="C1045" i="67"/>
  <c r="C1049" i="67"/>
  <c r="C1053" i="67"/>
  <c r="C1057" i="67"/>
  <c r="C1061" i="67"/>
  <c r="C1065" i="67"/>
  <c r="C1069" i="67"/>
  <c r="C1073" i="67"/>
  <c r="C1077" i="67"/>
  <c r="C1081" i="67"/>
  <c r="C1085" i="67"/>
  <c r="C1089" i="67"/>
  <c r="C1093" i="67"/>
  <c r="C1097" i="67"/>
  <c r="C1101" i="67"/>
  <c r="C1105" i="67"/>
  <c r="C1109" i="67"/>
  <c r="C1113" i="67"/>
  <c r="C1117" i="67"/>
  <c r="C1121" i="67"/>
  <c r="C1125" i="67"/>
  <c r="C1129" i="67"/>
  <c r="C1133" i="67"/>
  <c r="C1137" i="67"/>
  <c r="C1141" i="67"/>
  <c r="C1145" i="67"/>
  <c r="C1149" i="67"/>
  <c r="C1153" i="67"/>
  <c r="C1157" i="67"/>
  <c r="C1161" i="67"/>
  <c r="C1165" i="67"/>
  <c r="C1169" i="67"/>
  <c r="C1173" i="67"/>
  <c r="C1177" i="67"/>
  <c r="C1181" i="67"/>
  <c r="C1185" i="67"/>
  <c r="C1192" i="67"/>
  <c r="C1195" i="67"/>
  <c r="C1188" i="67"/>
  <c r="C1197" i="67"/>
  <c r="C1202" i="67"/>
  <c r="C1205" i="67"/>
  <c r="C1210" i="67"/>
  <c r="C1213" i="67"/>
  <c r="C1218" i="67"/>
  <c r="C1221" i="67"/>
  <c r="C1229" i="67"/>
  <c r="C1237" i="67"/>
  <c r="C1245" i="67"/>
  <c r="C1253" i="67"/>
  <c r="C1261" i="67"/>
  <c r="C1269" i="67"/>
  <c r="C1277" i="67"/>
  <c r="C1285" i="67"/>
  <c r="C1293" i="67"/>
  <c r="C1301" i="67"/>
  <c r="C1309" i="67"/>
  <c r="C1317" i="67"/>
  <c r="C1325" i="67"/>
  <c r="C1836" i="67"/>
  <c r="C1626" i="67"/>
  <c r="C1630" i="67"/>
  <c r="C1634" i="67"/>
  <c r="C1638" i="67"/>
  <c r="C1642" i="67"/>
  <c r="C1646" i="67"/>
  <c r="C1650" i="67"/>
  <c r="C1654" i="67"/>
  <c r="C1658" i="67"/>
  <c r="C1662" i="67"/>
  <c r="C1666" i="67"/>
  <c r="C1670" i="67"/>
  <c r="C1674" i="67"/>
  <c r="C1678" i="67"/>
  <c r="C1682" i="67"/>
  <c r="C1686" i="67"/>
  <c r="C1690" i="67"/>
  <c r="C1694" i="67"/>
  <c r="C1698" i="67"/>
  <c r="C1702" i="67"/>
  <c r="C1706" i="67"/>
  <c r="C1710" i="67"/>
  <c r="C1714" i="67"/>
  <c r="C1718" i="67"/>
  <c r="C1722" i="67"/>
  <c r="C1726" i="67"/>
  <c r="C1730" i="67"/>
  <c r="C1734" i="67"/>
  <c r="C1738" i="67"/>
  <c r="C1742" i="67"/>
  <c r="C1746" i="67"/>
  <c r="C1750" i="67"/>
  <c r="C1754" i="67"/>
  <c r="C1758" i="67"/>
  <c r="C1762" i="67"/>
  <c r="C1766" i="67"/>
  <c r="C1770" i="67"/>
  <c r="C1774" i="67"/>
  <c r="C1778" i="67"/>
  <c r="C1782" i="67"/>
  <c r="C1786" i="67"/>
  <c r="C1790" i="67"/>
  <c r="C1794" i="67"/>
  <c r="C1798" i="67"/>
  <c r="C1802" i="67"/>
  <c r="C1806" i="67"/>
  <c r="C1810" i="67"/>
  <c r="C1814" i="67"/>
  <c r="C1818" i="67"/>
  <c r="C1822" i="67"/>
  <c r="C1826" i="67"/>
  <c r="C1830" i="67"/>
  <c r="C1834" i="67"/>
  <c r="C1840" i="67"/>
  <c r="C1842" i="67"/>
  <c r="C1845" i="67"/>
  <c r="C1850" i="67"/>
  <c r="C1853" i="67"/>
  <c r="C1858" i="67"/>
  <c r="C1861" i="67"/>
  <c r="C1869" i="67"/>
  <c r="C2046" i="67"/>
  <c r="C2186" i="67"/>
  <c r="C2185" i="67"/>
  <c r="C2189" i="67"/>
  <c r="C2193" i="67"/>
  <c r="C2197" i="67"/>
  <c r="C2201" i="67"/>
  <c r="C2205" i="67"/>
  <c r="C2209" i="67"/>
  <c r="C2373" i="67"/>
  <c r="C2377" i="67"/>
  <c r="C2381" i="67"/>
  <c r="C2385" i="67"/>
  <c r="C2389" i="67"/>
  <c r="C2393" i="67"/>
  <c r="C2397" i="67"/>
  <c r="C2401" i="67"/>
  <c r="C2485" i="67"/>
  <c r="C2489" i="67"/>
  <c r="C2493" i="67"/>
  <c r="C2252" i="67"/>
  <c r="C2256" i="67"/>
  <c r="C2300" i="67"/>
  <c r="C2476" i="67"/>
  <c r="C11" i="67"/>
  <c r="B11" i="67"/>
  <c r="A11" i="67"/>
  <c r="D10" i="67"/>
  <c r="G30" i="68" l="1"/>
  <c r="G37" i="68"/>
  <c r="G29" i="68"/>
  <c r="G21" i="68"/>
  <c r="G13" i="68"/>
  <c r="G36" i="68"/>
  <c r="G32" i="68"/>
  <c r="G28" i="68"/>
  <c r="G24" i="68"/>
  <c r="G20" i="68"/>
  <c r="G16" i="68"/>
  <c r="G35" i="68"/>
  <c r="G31" i="68"/>
  <c r="G27" i="68"/>
  <c r="G23" i="68"/>
  <c r="G19" i="68"/>
  <c r="G15" i="68"/>
  <c r="G38" i="68"/>
  <c r="G34" i="68"/>
  <c r="G26" i="68"/>
  <c r="G22" i="68"/>
  <c r="G18" i="68"/>
  <c r="G14" i="68"/>
  <c r="G33" i="68"/>
  <c r="G25" i="68"/>
  <c r="G17" i="68"/>
  <c r="B10" i="67"/>
  <c r="C10" i="67" s="1"/>
  <c r="A10" i="67"/>
  <c r="D9" i="67"/>
  <c r="B9" i="67"/>
  <c r="C9" i="67" s="1"/>
  <c r="A9" i="67"/>
  <c r="D8" i="67"/>
  <c r="B8" i="67"/>
  <c r="C8" i="67" s="1"/>
  <c r="A8" i="67"/>
  <c r="D7" i="67"/>
  <c r="B7" i="67"/>
  <c r="C7" i="67" s="1"/>
  <c r="A7" i="67"/>
  <c r="D6" i="67"/>
  <c r="B6" i="67"/>
  <c r="C6" i="67" s="1"/>
  <c r="A6" i="67"/>
  <c r="D5" i="67"/>
  <c r="B5" i="67"/>
  <c r="C5" i="67" s="1"/>
  <c r="A5" i="67"/>
  <c r="D4" i="67"/>
  <c r="B4" i="67"/>
  <c r="C4" i="67" s="1"/>
  <c r="A4" i="67"/>
  <c r="D3" i="67"/>
  <c r="B3" i="67"/>
  <c r="C3" i="67" s="1"/>
  <c r="A3" i="67"/>
  <c r="E89" i="74"/>
  <c r="E88" i="74"/>
  <c r="E87" i="74"/>
  <c r="E86" i="74"/>
  <c r="E85" i="74"/>
  <c r="E84" i="74"/>
  <c r="E83" i="74"/>
  <c r="E82" i="74"/>
  <c r="E81" i="74"/>
  <c r="E80" i="74"/>
  <c r="E79" i="74"/>
  <c r="E78" i="74"/>
  <c r="E77" i="74"/>
  <c r="E76" i="74"/>
  <c r="E75" i="74"/>
  <c r="E74" i="74"/>
  <c r="E73" i="74"/>
  <c r="E72" i="74"/>
  <c r="E71" i="74"/>
  <c r="E70" i="74"/>
  <c r="E69" i="74"/>
  <c r="E68" i="74"/>
  <c r="E67" i="74"/>
  <c r="E66" i="74"/>
  <c r="E65" i="74"/>
  <c r="E64" i="74"/>
  <c r="E63" i="74"/>
  <c r="E62" i="74"/>
  <c r="E61" i="74"/>
  <c r="E60" i="74"/>
  <c r="E59" i="74"/>
  <c r="E58" i="74"/>
  <c r="E57" i="74"/>
  <c r="E56" i="74"/>
  <c r="E55" i="74"/>
  <c r="E54" i="74"/>
  <c r="E53" i="74"/>
  <c r="E52" i="74"/>
  <c r="E51" i="74"/>
  <c r="E50" i="74"/>
  <c r="E49" i="74"/>
  <c r="E48" i="74"/>
  <c r="E47" i="74"/>
  <c r="E46" i="74"/>
  <c r="E45" i="74"/>
  <c r="E44" i="74"/>
  <c r="E43" i="74"/>
  <c r="E42" i="74"/>
  <c r="E41" i="74"/>
  <c r="E40" i="74"/>
  <c r="E39" i="74"/>
  <c r="E38" i="74"/>
  <c r="E37" i="74"/>
  <c r="E36" i="74"/>
  <c r="E35" i="74"/>
  <c r="E34" i="74"/>
  <c r="E33" i="74"/>
  <c r="E32" i="74"/>
  <c r="E31" i="74"/>
  <c r="E30" i="74"/>
  <c r="E29" i="74"/>
  <c r="E28" i="74"/>
  <c r="E27" i="74"/>
  <c r="E26" i="74"/>
  <c r="E25" i="74"/>
  <c r="E24" i="74"/>
  <c r="E23" i="74"/>
  <c r="E22" i="74"/>
  <c r="E21" i="74"/>
  <c r="E20" i="74"/>
  <c r="E19" i="74"/>
  <c r="E18" i="74"/>
  <c r="E17" i="74"/>
  <c r="E16" i="74"/>
  <c r="E15" i="74"/>
  <c r="E14" i="74"/>
  <c r="E13" i="74"/>
  <c r="E12" i="74"/>
  <c r="E11" i="74"/>
  <c r="E10" i="74"/>
  <c r="E9" i="74"/>
  <c r="E8" i="74"/>
  <c r="E7" i="74"/>
  <c r="E6" i="74"/>
  <c r="H5" i="74"/>
  <c r="H6" i="74" s="1"/>
  <c r="H7" i="74" s="1"/>
  <c r="H8" i="74" s="1"/>
  <c r="H9" i="74" s="1"/>
  <c r="H10" i="74" s="1"/>
  <c r="H11" i="74" s="1"/>
  <c r="H12" i="74" s="1"/>
  <c r="H13" i="74" s="1"/>
  <c r="H14" i="74" s="1"/>
  <c r="H15" i="74" s="1"/>
  <c r="H16" i="74" s="1"/>
  <c r="H17" i="74" s="1"/>
  <c r="H18" i="74" s="1"/>
  <c r="H19" i="74" s="1"/>
  <c r="H20" i="74" s="1"/>
  <c r="H21" i="74" s="1"/>
  <c r="H22" i="74" s="1"/>
  <c r="H23" i="74" s="1"/>
  <c r="H24" i="74" s="1"/>
  <c r="H25" i="74" s="1"/>
  <c r="H26" i="74" s="1"/>
  <c r="H27" i="74" s="1"/>
  <c r="H28" i="74" s="1"/>
  <c r="H29" i="74" s="1"/>
  <c r="H30" i="74" s="1"/>
  <c r="H31" i="74" s="1"/>
  <c r="H32" i="74" s="1"/>
  <c r="H33" i="74" s="1"/>
  <c r="H34" i="74" s="1"/>
  <c r="H35" i="74" s="1"/>
  <c r="H36" i="74" s="1"/>
  <c r="H37" i="74" s="1"/>
  <c r="H38" i="74" s="1"/>
  <c r="H39" i="74" s="1"/>
  <c r="H40" i="74" s="1"/>
  <c r="H41" i="74" s="1"/>
  <c r="H42" i="74" s="1"/>
  <c r="H43" i="74" s="1"/>
  <c r="H44" i="74" s="1"/>
  <c r="H45" i="74" s="1"/>
  <c r="H46" i="74" s="1"/>
  <c r="H47" i="74" s="1"/>
  <c r="H48" i="74" s="1"/>
  <c r="H49" i="74" s="1"/>
  <c r="H50" i="74" s="1"/>
  <c r="H51" i="74" s="1"/>
  <c r="H52" i="74" s="1"/>
  <c r="H53" i="74" s="1"/>
  <c r="H54" i="74" s="1"/>
  <c r="H55" i="74" s="1"/>
  <c r="H56" i="74" s="1"/>
  <c r="H57" i="74" s="1"/>
  <c r="H58" i="74" s="1"/>
  <c r="H59" i="74" s="1"/>
  <c r="H60" i="74" s="1"/>
  <c r="H61" i="74" s="1"/>
  <c r="H62" i="74" s="1"/>
  <c r="H63" i="74" s="1"/>
  <c r="H64" i="74" s="1"/>
  <c r="H65" i="74" s="1"/>
  <c r="H66" i="74" s="1"/>
  <c r="H67" i="74" s="1"/>
  <c r="H68" i="74" s="1"/>
  <c r="H69" i="74" s="1"/>
  <c r="H70" i="74" s="1"/>
  <c r="H71" i="74" s="1"/>
  <c r="H72" i="74" s="1"/>
  <c r="H73" i="74" s="1"/>
  <c r="H74" i="74" s="1"/>
  <c r="H75" i="74" s="1"/>
  <c r="H76" i="74" s="1"/>
  <c r="H77" i="74" s="1"/>
  <c r="H78" i="74" s="1"/>
  <c r="H79" i="74" s="1"/>
  <c r="H80" i="74" s="1"/>
  <c r="H81" i="74" s="1"/>
  <c r="H82" i="74" s="1"/>
  <c r="H83" i="74" s="1"/>
  <c r="H84" i="74" s="1"/>
  <c r="H85" i="74" s="1"/>
  <c r="H86" i="74" s="1"/>
  <c r="H87" i="74" s="1"/>
  <c r="H88" i="74" s="1"/>
  <c r="H89" i="74" s="1"/>
  <c r="E5" i="74"/>
  <c r="H4" i="74"/>
  <c r="G4" i="74"/>
  <c r="G5" i="74" s="1"/>
  <c r="G6" i="74" s="1"/>
  <c r="G7" i="74" s="1"/>
  <c r="G8" i="74" s="1"/>
  <c r="G9" i="74" s="1"/>
  <c r="G10" i="74" s="1"/>
  <c r="G11" i="74" s="1"/>
  <c r="G12" i="74" s="1"/>
  <c r="G13" i="74" s="1"/>
  <c r="G14" i="74" s="1"/>
  <c r="G15" i="74" s="1"/>
  <c r="G16" i="74" s="1"/>
  <c r="G17" i="74" s="1"/>
  <c r="G18" i="74" s="1"/>
  <c r="G19" i="74" s="1"/>
  <c r="G20" i="74" s="1"/>
  <c r="G21" i="74" s="1"/>
  <c r="G22" i="74" s="1"/>
  <c r="G23" i="74" s="1"/>
  <c r="G24" i="74" s="1"/>
  <c r="G25" i="74" s="1"/>
  <c r="G26" i="74" s="1"/>
  <c r="G27" i="74" s="1"/>
  <c r="G28" i="74" s="1"/>
  <c r="G29" i="74" s="1"/>
  <c r="G30" i="74" s="1"/>
  <c r="G31" i="74" s="1"/>
  <c r="G32" i="74" s="1"/>
  <c r="G33" i="74" s="1"/>
  <c r="G34" i="74" s="1"/>
  <c r="G35" i="74" s="1"/>
  <c r="G36" i="74" s="1"/>
  <c r="G37" i="74" s="1"/>
  <c r="G38" i="74" s="1"/>
  <c r="G39" i="74" s="1"/>
  <c r="G40" i="74" s="1"/>
  <c r="G41" i="74" s="1"/>
  <c r="G42" i="74" s="1"/>
  <c r="G43" i="74" s="1"/>
  <c r="G44" i="74" s="1"/>
  <c r="G45" i="74" s="1"/>
  <c r="G46" i="74" s="1"/>
  <c r="G47" i="74" s="1"/>
  <c r="G48" i="74" s="1"/>
  <c r="G49" i="74" s="1"/>
  <c r="G50" i="74" s="1"/>
  <c r="G51" i="74" s="1"/>
  <c r="G52" i="74" s="1"/>
  <c r="G53" i="74" s="1"/>
  <c r="G54" i="74" s="1"/>
  <c r="G55" i="74" s="1"/>
  <c r="G56" i="74" s="1"/>
  <c r="G57" i="74" s="1"/>
  <c r="G58" i="74" s="1"/>
  <c r="G59" i="74" s="1"/>
  <c r="G60" i="74" s="1"/>
  <c r="G61" i="74" s="1"/>
  <c r="G62" i="74" s="1"/>
  <c r="G63" i="74" s="1"/>
  <c r="G64" i="74" s="1"/>
  <c r="G65" i="74" s="1"/>
  <c r="G66" i="74" s="1"/>
  <c r="G67" i="74" s="1"/>
  <c r="G68" i="74" s="1"/>
  <c r="G69" i="74" s="1"/>
  <c r="G70" i="74" s="1"/>
  <c r="G71" i="74" s="1"/>
  <c r="G72" i="74" s="1"/>
  <c r="G73" i="74" s="1"/>
  <c r="G74" i="74" s="1"/>
  <c r="G75" i="74" s="1"/>
  <c r="G76" i="74" s="1"/>
  <c r="G77" i="74" s="1"/>
  <c r="G78" i="74" s="1"/>
  <c r="G79" i="74" s="1"/>
  <c r="G80" i="74" s="1"/>
  <c r="G81" i="74" s="1"/>
  <c r="G82" i="74" s="1"/>
  <c r="G83" i="74" s="1"/>
  <c r="G84" i="74" s="1"/>
  <c r="G85" i="74" s="1"/>
  <c r="G86" i="74" s="1"/>
  <c r="G87" i="74" s="1"/>
  <c r="G88" i="74" s="1"/>
  <c r="G89" i="74" s="1"/>
  <c r="F4" i="74"/>
  <c r="F5" i="74" s="1"/>
  <c r="F6" i="74" s="1"/>
  <c r="F7" i="74" s="1"/>
  <c r="F8" i="74" s="1"/>
  <c r="F9" i="74" s="1"/>
  <c r="F10" i="74" s="1"/>
  <c r="F11" i="74" s="1"/>
  <c r="F12" i="74" s="1"/>
  <c r="F13" i="74" s="1"/>
  <c r="F14" i="74" s="1"/>
  <c r="F15" i="74" s="1"/>
  <c r="F16" i="74" s="1"/>
  <c r="F17" i="74" s="1"/>
  <c r="F18" i="74" s="1"/>
  <c r="F19" i="74" s="1"/>
  <c r="F20" i="74" s="1"/>
  <c r="F21" i="74" s="1"/>
  <c r="F22" i="74" s="1"/>
  <c r="F23" i="74" s="1"/>
  <c r="F24" i="74" s="1"/>
  <c r="F25" i="74" s="1"/>
  <c r="F26" i="74" s="1"/>
  <c r="F27" i="74" s="1"/>
  <c r="F28" i="74" s="1"/>
  <c r="F29" i="74" s="1"/>
  <c r="F30" i="74" s="1"/>
  <c r="F31" i="74" s="1"/>
  <c r="F32" i="74" s="1"/>
  <c r="F33" i="74" s="1"/>
  <c r="F34" i="74" s="1"/>
  <c r="F35" i="74" s="1"/>
  <c r="F36" i="74" s="1"/>
  <c r="F37" i="74" s="1"/>
  <c r="F38" i="74" s="1"/>
  <c r="F39" i="74" s="1"/>
  <c r="F40" i="74" s="1"/>
  <c r="F41" i="74" s="1"/>
  <c r="F42" i="74" s="1"/>
  <c r="F43" i="74" s="1"/>
  <c r="F44" i="74" s="1"/>
  <c r="F45" i="74" s="1"/>
  <c r="F46" i="74" s="1"/>
  <c r="F47" i="74" s="1"/>
  <c r="F48" i="74" s="1"/>
  <c r="F49" i="74" s="1"/>
  <c r="F50" i="74" s="1"/>
  <c r="F51" i="74" s="1"/>
  <c r="F52" i="74" s="1"/>
  <c r="F53" i="74" s="1"/>
  <c r="F54" i="74" s="1"/>
  <c r="F55" i="74" s="1"/>
  <c r="F56" i="74" s="1"/>
  <c r="F57" i="74" s="1"/>
  <c r="F58" i="74" s="1"/>
  <c r="F59" i="74" s="1"/>
  <c r="F60" i="74" s="1"/>
  <c r="F61" i="74" s="1"/>
  <c r="F62" i="74" s="1"/>
  <c r="F63" i="74" s="1"/>
  <c r="F64" i="74" s="1"/>
  <c r="F65" i="74" s="1"/>
  <c r="F66" i="74" s="1"/>
  <c r="F67" i="74" s="1"/>
  <c r="F68" i="74" s="1"/>
  <c r="F69" i="74" s="1"/>
  <c r="F70" i="74" s="1"/>
  <c r="F71" i="74" s="1"/>
  <c r="F72" i="74" s="1"/>
  <c r="F73" i="74" s="1"/>
  <c r="F74" i="74" s="1"/>
  <c r="F75" i="74" s="1"/>
  <c r="F76" i="74" s="1"/>
  <c r="F77" i="74" s="1"/>
  <c r="F78" i="74" s="1"/>
  <c r="F79" i="74" s="1"/>
  <c r="F80" i="74" s="1"/>
  <c r="F81" i="74" s="1"/>
  <c r="F82" i="74" s="1"/>
  <c r="F83" i="74" s="1"/>
  <c r="F84" i="74" s="1"/>
  <c r="F85" i="74" s="1"/>
  <c r="F86" i="74" s="1"/>
  <c r="F87" i="74" s="1"/>
  <c r="F88" i="74" s="1"/>
  <c r="F89" i="74" s="1"/>
  <c r="E4" i="74"/>
  <c r="E3" i="74"/>
  <c r="H2" i="74"/>
  <c r="G2" i="74"/>
  <c r="F2" i="74"/>
  <c r="A32" i="78" l="1"/>
  <c r="A33" i="78"/>
  <c r="A34" i="78"/>
  <c r="A35" i="78"/>
  <c r="A36" i="78"/>
  <c r="A37" i="78"/>
  <c r="A38" i="78"/>
  <c r="A39" i="78"/>
  <c r="A40" i="78"/>
  <c r="A41" i="78"/>
  <c r="A42" i="78"/>
  <c r="A43" i="78"/>
  <c r="H16" i="78"/>
  <c r="H15" i="78"/>
  <c r="H14" i="78"/>
  <c r="H13" i="78"/>
  <c r="H12" i="78"/>
  <c r="H11" i="78"/>
  <c r="H10" i="78"/>
  <c r="H9" i="78"/>
  <c r="H8" i="78"/>
  <c r="H7" i="78"/>
  <c r="H6" i="78"/>
  <c r="H5" i="78"/>
  <c r="B6" i="79"/>
  <c r="B3" i="79"/>
  <c r="B4" i="79"/>
  <c r="B10" i="79"/>
  <c r="B12" i="79"/>
  <c r="B9" i="79"/>
  <c r="B8" i="79"/>
  <c r="B5" i="79"/>
  <c r="B7" i="79"/>
  <c r="B11" i="79"/>
  <c r="F11" i="60" l="1"/>
  <c r="B10" i="60"/>
  <c r="C12" i="60"/>
  <c r="C11" i="60"/>
  <c r="G51" i="77" l="1"/>
  <c r="C56" i="77"/>
  <c r="C55" i="77"/>
  <c r="C54" i="77"/>
  <c r="C53" i="77"/>
  <c r="C52" i="77"/>
  <c r="C51" i="77"/>
  <c r="C50" i="77"/>
  <c r="C49" i="77"/>
  <c r="G53" i="77" s="1"/>
  <c r="C48" i="77"/>
  <c r="G47" i="77"/>
  <c r="C47" i="77"/>
  <c r="C26" i="77"/>
  <c r="C27" i="77"/>
  <c r="C28" i="77"/>
  <c r="C29" i="77"/>
  <c r="C30" i="77"/>
  <c r="C31" i="77"/>
  <c r="C32" i="77"/>
  <c r="C33" i="77"/>
  <c r="C34" i="77"/>
  <c r="C25" i="77"/>
  <c r="C5" i="77"/>
  <c r="C6" i="77"/>
  <c r="C7" i="77"/>
  <c r="C8" i="77"/>
  <c r="C9" i="77"/>
  <c r="C10" i="77"/>
  <c r="C11" i="77"/>
  <c r="C12" i="77"/>
  <c r="C13" i="77"/>
  <c r="C4" i="77"/>
  <c r="H9" i="77"/>
  <c r="H48" i="77"/>
  <c r="H26" i="77"/>
  <c r="D4" i="77"/>
  <c r="H53" i="77"/>
  <c r="H8" i="77"/>
  <c r="H30" i="77"/>
  <c r="H4" i="77"/>
  <c r="D25" i="77"/>
  <c r="H27" i="77"/>
  <c r="H47" i="77"/>
  <c r="H25" i="77"/>
  <c r="D47" i="77"/>
  <c r="H10" i="77"/>
  <c r="H49" i="77"/>
  <c r="H31" i="77"/>
  <c r="H52" i="77"/>
  <c r="H29" i="77"/>
  <c r="H51" i="77"/>
  <c r="H5" i="77"/>
  <c r="H6" i="77"/>
  <c r="G5" i="77" l="1"/>
  <c r="G52" i="77"/>
  <c r="G49" i="77"/>
  <c r="G48" i="77"/>
  <c r="G31" i="77"/>
  <c r="G6" i="77"/>
  <c r="G9" i="77"/>
  <c r="G8" i="77"/>
  <c r="G4" i="77"/>
  <c r="G10" i="77"/>
  <c r="G29" i="77"/>
  <c r="G25" i="77"/>
  <c r="G26" i="77"/>
  <c r="G30" i="77"/>
  <c r="G27" i="77"/>
  <c r="A3" i="65" l="1"/>
  <c r="B3" i="65"/>
  <c r="D5" i="65"/>
  <c r="D8" i="65"/>
  <c r="D24" i="65"/>
  <c r="D7" i="65"/>
  <c r="D9" i="65"/>
  <c r="D6" i="65"/>
  <c r="D4" i="65"/>
  <c r="G5" i="70" l="1" a="1"/>
  <c r="G5" i="70" s="1"/>
  <c r="E271" i="70"/>
  <c r="E272" i="70" s="1"/>
  <c r="D271" i="70"/>
  <c r="D272" i="70" s="1"/>
  <c r="C271" i="70"/>
  <c r="C272" i="70" s="1"/>
  <c r="B271" i="70"/>
  <c r="B272" i="70" s="1"/>
  <c r="E269" i="70"/>
  <c r="E270" i="70" s="1"/>
  <c r="D269" i="70"/>
  <c r="D270" i="70" s="1"/>
  <c r="C269" i="70"/>
  <c r="C270" i="70" s="1"/>
  <c r="B269" i="70"/>
  <c r="B270" i="70" s="1"/>
  <c r="I5" i="70" l="1" a="1"/>
  <c r="I7" i="70" s="1"/>
  <c r="H5" i="70" a="1"/>
  <c r="H5" i="70" s="1"/>
  <c r="G6" i="70"/>
  <c r="G8" i="70"/>
  <c r="G7" i="70"/>
  <c r="I6" i="70"/>
  <c r="I5" i="70"/>
  <c r="I8" i="70"/>
  <c r="H7" i="70"/>
  <c r="H6" i="70"/>
  <c r="H8" i="70" l="1"/>
  <c r="A8" i="65"/>
  <c r="B8" i="65"/>
  <c r="A7" i="65"/>
  <c r="B7" i="65"/>
  <c r="C7" i="65" s="1"/>
  <c r="A6" i="65"/>
  <c r="B6" i="65"/>
  <c r="A5" i="65"/>
  <c r="B5" i="65"/>
  <c r="C5" i="65" s="1"/>
  <c r="A4" i="65"/>
  <c r="B4" i="65"/>
  <c r="C4" i="65" s="1"/>
  <c r="B23" i="65"/>
  <c r="B22" i="65"/>
  <c r="B21" i="65"/>
  <c r="C21" i="65" s="1"/>
  <c r="B20" i="65"/>
  <c r="B19" i="65"/>
  <c r="B18" i="65"/>
  <c r="B17" i="65"/>
  <c r="C17" i="65" s="1"/>
  <c r="B16" i="65"/>
  <c r="B15" i="65"/>
  <c r="B14" i="65"/>
  <c r="B13" i="65"/>
  <c r="C13" i="65" s="1"/>
  <c r="B12" i="65"/>
  <c r="B11" i="65"/>
  <c r="B10" i="65"/>
  <c r="B9" i="65"/>
  <c r="C9" i="65" s="1"/>
  <c r="A23" i="65"/>
  <c r="A22" i="65"/>
  <c r="A21" i="65"/>
  <c r="A20" i="65"/>
  <c r="A19" i="65"/>
  <c r="A18" i="65"/>
  <c r="A17" i="65"/>
  <c r="A16" i="65"/>
  <c r="A15" i="65"/>
  <c r="A14" i="65"/>
  <c r="A13" i="65"/>
  <c r="A12" i="65"/>
  <c r="A11" i="65"/>
  <c r="A10" i="65"/>
  <c r="A9" i="65"/>
  <c r="B24" i="65"/>
  <c r="C24" i="65" s="1"/>
  <c r="A24" i="65"/>
  <c r="H4" i="64"/>
  <c r="C14" i="65" l="1"/>
  <c r="C10" i="65"/>
  <c r="C11" i="65"/>
  <c r="C15" i="65"/>
  <c r="C19" i="65"/>
  <c r="C23" i="65"/>
  <c r="C18" i="65"/>
  <c r="C22" i="65"/>
  <c r="C12" i="65"/>
  <c r="C16" i="65"/>
  <c r="C20" i="65"/>
  <c r="C6" i="65"/>
  <c r="C8" i="65"/>
  <c r="C4" i="62"/>
  <c r="C5" i="62"/>
  <c r="C6" i="62"/>
  <c r="C7" i="62"/>
  <c r="C8" i="62"/>
  <c r="C9" i="62"/>
  <c r="C10" i="62"/>
  <c r="C11" i="62"/>
  <c r="C12" i="62"/>
  <c r="C13" i="62"/>
  <c r="C14" i="62"/>
  <c r="H4" i="62"/>
  <c r="B3" i="62"/>
  <c r="C3" i="62" s="1"/>
  <c r="F4" i="60"/>
  <c r="D5" i="62"/>
  <c r="D6" i="62"/>
  <c r="D4" i="62"/>
  <c r="H4" i="61" l="1"/>
  <c r="C7" i="61"/>
  <c r="C11" i="61"/>
  <c r="B3" i="61"/>
  <c r="C8" i="61" s="1"/>
  <c r="B3" i="60"/>
  <c r="B2" i="60"/>
  <c r="B3" i="59"/>
  <c r="B9" i="60" s="1"/>
  <c r="B11" i="60" s="1"/>
  <c r="B4" i="58"/>
  <c r="D4" i="61"/>
  <c r="D5" i="61"/>
  <c r="C4" i="60"/>
  <c r="C5" i="60"/>
  <c r="C4" i="58"/>
  <c r="D6" i="61"/>
  <c r="B4" i="60" l="1"/>
  <c r="F12" i="60"/>
  <c r="B12" i="60"/>
  <c r="C15" i="61"/>
  <c r="F5" i="60"/>
  <c r="C14" i="61"/>
  <c r="C10" i="61"/>
  <c r="C6" i="61"/>
  <c r="C13" i="61"/>
  <c r="C9" i="61"/>
  <c r="C5" i="61"/>
  <c r="C4" i="61"/>
  <c r="C12" i="61"/>
  <c r="B5" i="60" l="1"/>
</calcChain>
</file>

<file path=xl/connections.xml><?xml version="1.0" encoding="utf-8"?>
<connections xmlns="http://schemas.openxmlformats.org/spreadsheetml/2006/main">
  <connection id="1" name="Connection" type="4" refreshedVersion="5" background="1" saveData="1">
    <webPr sourceData="1" parsePre="1" consecutive="1" xl2000="1" url="https://www.myoptimizerplus.com/banking/products/cd/index.htm?UISCode=0000000"/>
  </connection>
  <connection id="2" name="Connection1" type="4" refreshedVersion="3" deleted="1" background="1" saveData="1">
    <webPr sourceData="1" parsePre="1" consecutive="1" xl2000="1" htmlTables="1"/>
  </connection>
</connections>
</file>

<file path=xl/sharedStrings.xml><?xml version="1.0" encoding="utf-8"?>
<sst xmlns="http://schemas.openxmlformats.org/spreadsheetml/2006/main" count="232" uniqueCount="134">
  <si>
    <t>INTEREST ON THE TREASURY BILL</t>
  </si>
  <si>
    <t>Purchase price</t>
  </si>
  <si>
    <t>Payoff on maturity</t>
  </si>
  <si>
    <t>&lt;-- This is the Treasury bill's face value</t>
  </si>
  <si>
    <t>Return</t>
  </si>
  <si>
    <t>THE PRICE OF THE TREASURY BILL THROUGHOUT THE YEAR</t>
  </si>
  <si>
    <t>Date</t>
  </si>
  <si>
    <t>Bill price</t>
  </si>
  <si>
    <t>Monthly return</t>
  </si>
  <si>
    <t>Annualized return</t>
  </si>
  <si>
    <t>Annualized return if sold at beginning of month</t>
  </si>
  <si>
    <t>EX-ANTE ANNUALIZED RETURN, MONTH BY MONTH</t>
  </si>
  <si>
    <t>Annualized ex-ante return if bought at beginning of month</t>
  </si>
  <si>
    <t>Open</t>
  </si>
  <si>
    <t>High</t>
  </si>
  <si>
    <t>Low</t>
  </si>
  <si>
    <t>Close</t>
  </si>
  <si>
    <t>Volume</t>
  </si>
  <si>
    <t>Adj Close</t>
  </si>
  <si>
    <t xml:space="preserve">Stock's Price </t>
  </si>
  <si>
    <t>Daily return</t>
  </si>
  <si>
    <t>BOEING'S - DAILY STOCK RETURN DURING DECEMBER 2003 - DECEMBER 2013</t>
  </si>
  <si>
    <t>Some statistics about Boeing's stock returns</t>
  </si>
  <si>
    <t>Number of days</t>
  </si>
  <si>
    <t>Minimum return</t>
  </si>
  <si>
    <t>Maximum return</t>
  </si>
  <si>
    <t>Date of minimum return</t>
  </si>
  <si>
    <t>Date of maximum return</t>
  </si>
  <si>
    <t>Computing the frequency distribution</t>
  </si>
  <si>
    <t>How many?</t>
  </si>
  <si>
    <t>Bin</t>
  </si>
  <si>
    <t>from</t>
  </si>
  <si>
    <t>to</t>
  </si>
  <si>
    <t>count</t>
  </si>
  <si>
    <t>%</t>
  </si>
  <si>
    <t>Average annual return</t>
  </si>
  <si>
    <t>Variance of annual return</t>
  </si>
  <si>
    <t>Standard deviation of annual return</t>
  </si>
  <si>
    <t>Standard deviation</t>
  </si>
  <si>
    <t>SPY</t>
  </si>
  <si>
    <t>BIL</t>
  </si>
  <si>
    <t>VB</t>
  </si>
  <si>
    <t>PBDAX</t>
  </si>
  <si>
    <t>SP500</t>
  </si>
  <si>
    <t>Small cap ETF</t>
  </si>
  <si>
    <t>Investment Grade bonds</t>
  </si>
  <si>
    <t>Symbol</t>
  </si>
  <si>
    <t>AVERAGE ANNUAL RETURN AND STANDARD DEVIATION FOR SELECTED ASSETS</t>
  </si>
  <si>
    <t>Average</t>
  </si>
  <si>
    <t>Average Annual return</t>
  </si>
  <si>
    <t>Stdev</t>
  </si>
  <si>
    <t>Annual stdev</t>
  </si>
  <si>
    <t>1-3 Month 
T-Bill</t>
  </si>
  <si>
    <t>Average daily return</t>
  </si>
  <si>
    <t>Standard deviation of daily returns</t>
  </si>
  <si>
    <t>Standard deviaiton of annual returns</t>
  </si>
  <si>
    <t>Year</t>
  </si>
  <si>
    <t>S&amp;P 500</t>
  </si>
  <si>
    <t>3-month T.Bill</t>
  </si>
  <si>
    <t>10-year T. Bond</t>
  </si>
  <si>
    <t>BOEING - DAILY STOCK RETURN DURING DECEMBER 2013</t>
  </si>
  <si>
    <t>Number of years</t>
  </si>
  <si>
    <t>Boeing annual stock returns:  Statistics</t>
  </si>
  <si>
    <t>Stock price</t>
  </si>
  <si>
    <t>BOEING--DAILY CONTINUOUS  STOCK RETURN, DECEMBER 2003 - DECEMBER 2013</t>
  </si>
  <si>
    <t>Statistics for Boeing's continuously compounded stock returns</t>
  </si>
  <si>
    <t>For all CDs (except Jumbo CDs), the minimum balance to open is $2,000; the minimum balance to open a Jumbo CD is $100,000.  Early withdrawal penalty may apply. Fees may reduce earnings.</t>
  </si>
  <si>
    <t>**Annual Percentage Yield (APY). All APY's are accurate as 11/13/2014.</t>
  </si>
  <si>
    <t>60 MONTH</t>
  </si>
  <si>
    <t>48 MONTH</t>
  </si>
  <si>
    <t>36 MONTH</t>
  </si>
  <si>
    <t>24 MONTH</t>
  </si>
  <si>
    <t>18 MONTH</t>
  </si>
  <si>
    <t>12 MONTH</t>
  </si>
  <si>
    <t>9 MONTH</t>
  </si>
  <si>
    <t>6 MONTH</t>
  </si>
  <si>
    <t>3 MONTH</t>
  </si>
  <si>
    <t>APY**</t>
  </si>
  <si>
    <t>$100,000+</t>
  </si>
  <si>
    <t>$50,000-$99,999</t>
  </si>
  <si>
    <t>$25,000-$49,999</t>
  </si>
  <si>
    <t>$15,000-$24,999</t>
  </si>
  <si>
    <t>$2,000-$14,999</t>
  </si>
  <si>
    <t>Terms</t>
  </si>
  <si>
    <t>CD Rates and Terms</t>
  </si>
  <si>
    <t>BOEING, DAILY STOCK RETURN:  JANUARY 2003 - DECEMBER 2013</t>
  </si>
  <si>
    <t>BOEING ANNUAL STOCK RETURN, 2004-2013</t>
  </si>
  <si>
    <t>Annual return</t>
  </si>
  <si>
    <r>
      <t>Note</t>
    </r>
    <r>
      <rPr>
        <sz val="10"/>
        <rFont val="Arial"/>
        <family val="2"/>
      </rPr>
      <t xml:space="preserve">:  The average and standard deviation are based on discrete annual returns.  Below, we illustrate a better way to do this computation, based on the computation of the continuous returns.  </t>
    </r>
  </si>
  <si>
    <t>Using continous returns</t>
  </si>
  <si>
    <r>
      <t>Note</t>
    </r>
    <r>
      <rPr>
        <sz val="10"/>
        <rFont val="Arial"/>
        <family val="2"/>
      </rPr>
      <t>:  A third way to compute the annual return is to take the the 10th root of (Price2013/Price2003)^(1/10)-1.  This is the compound annual return.  While it is a correct way to compute the return, this calculation is not often seen in the finance literature.</t>
    </r>
  </si>
  <si>
    <t>Using ratio of stock prices</t>
  </si>
  <si>
    <t>ANNUALIZED EX-POST RETURN, June-September 2014</t>
  </si>
  <si>
    <t>Sold 1 September 2014</t>
  </si>
  <si>
    <t>Bought 1 June 2014</t>
  </si>
  <si>
    <t>Sold 1 August 2014</t>
  </si>
  <si>
    <t>ANNUALIZED EX-POST RETURN, June-August 2014</t>
  </si>
  <si>
    <t>RATES OFFERED BY SYNCHRONY BANK ON DEPOSITS</t>
  </si>
  <si>
    <t>Current date</t>
  </si>
  <si>
    <t>Type</t>
  </si>
  <si>
    <t>Issue</t>
  </si>
  <si>
    <t>Price</t>
  </si>
  <si>
    <t>Coupon(%)</t>
  </si>
  <si>
    <t>Maturity[up]</t>
  </si>
  <si>
    <t>YTM(%)</t>
  </si>
  <si>
    <t>Current</t>
  </si>
  <si>
    <t>Maturity
in years</t>
  </si>
  <si>
    <t>Fitch Ratings</t>
  </si>
  <si>
    <t>Callable</t>
  </si>
  <si>
    <t>Yield(%)</t>
  </si>
  <si>
    <t>Corp</t>
  </si>
  <si>
    <t>GMAC LLC</t>
  </si>
  <si>
    <t>CCC</t>
  </si>
  <si>
    <t>No</t>
  </si>
  <si>
    <t>D</t>
  </si>
  <si>
    <t>Term</t>
  </si>
  <si>
    <t>Discover</t>
  </si>
  <si>
    <t>GMAC</t>
  </si>
  <si>
    <t>COMPARING DISCOVER BANK AND GMAC YIELDS</t>
  </si>
  <si>
    <t>$1 INVESTED IN BONDS AND STOCKS</t>
  </si>
  <si>
    <t>BOEING STOCK PRICES</t>
  </si>
  <si>
    <t>Page</t>
  </si>
  <si>
    <t>Content</t>
  </si>
  <si>
    <t>CHAPTER 7 EXCEL SPREADSHEET INDEX</t>
  </si>
  <si>
    <t>Page 230</t>
  </si>
  <si>
    <t>Page 231</t>
  </si>
  <si>
    <t>Page 232</t>
  </si>
  <si>
    <t>Page 233</t>
  </si>
  <si>
    <t>Page 234</t>
  </si>
  <si>
    <t>Page 234 bottom</t>
  </si>
  <si>
    <t>Page 236</t>
  </si>
  <si>
    <t>Page 238</t>
  </si>
  <si>
    <t>Page 239</t>
  </si>
  <si>
    <t>Page 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</si>
</sst>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  <numFmt numFmtId="165" formatCode="0.000%"/>
    <numFmt numFmtId="166" formatCode="_(* #,##0.00000_);_(* \(#,##0.00000\);_(* &quot;-&quot;??_);_(@_)"/>
    <numFmt numFmtId="167" formatCode="0.0%"/>
    <numFmt numFmtId="168" formatCode="[$-409]d/mmm/yy;@"/>
    <numFmt numFmtId="169" formatCode="#,##0.0000"/>
  </numFmts>
  <fonts count="24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Calibri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3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Arial"/>
      <family val="2"/>
    </font>
    <font>
      <sz val="10"/>
      <name val="Geneva"/>
    </font>
    <font>
      <b/>
      <sz val="14"/>
      <color theme="1"/>
      <name val="Arial"/>
      <family val="2"/>
    </font>
    <font>
      <b/>
      <sz val="10"/>
      <name val="Geneva"/>
      <charset val="177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1">
    <xf numFmtId="0" fontId="0" fillId="0" borderId="0"/>
    <xf numFmtId="0" fontId="6" fillId="0" borderId="0"/>
    <xf numFmtId="44" fontId="7" fillId="0" borderId="0" applyFont="0" applyFill="0" applyBorder="0" applyAlignment="0" applyProtection="0"/>
    <xf numFmtId="0" fontId="8" fillId="4" borderId="0" applyNumberFormat="0" applyBorder="0" applyAlignment="0" applyProtection="0"/>
    <xf numFmtId="0" fontId="9" fillId="2" borderId="1" applyNumberFormat="0" applyAlignment="0" applyProtection="0"/>
    <xf numFmtId="0" fontId="10" fillId="3" borderId="1" applyNumberFormat="0" applyAlignment="0" applyProtection="0"/>
    <xf numFmtId="9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5" fillId="0" borderId="0"/>
    <xf numFmtId="0" fontId="4" fillId="6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/>
    <xf numFmtId="0" fontId="7" fillId="0" borderId="0"/>
    <xf numFmtId="0" fontId="2" fillId="0" borderId="0"/>
    <xf numFmtId="9" fontId="7" fillId="0" borderId="0" applyFont="0" applyFill="0" applyBorder="0" applyAlignment="0" applyProtection="0"/>
    <xf numFmtId="0" fontId="2" fillId="6" borderId="0" applyNumberFormat="0" applyBorder="0" applyAlignment="0" applyProtection="0"/>
    <xf numFmtId="0" fontId="1" fillId="0" borderId="0"/>
  </cellStyleXfs>
  <cellXfs count="99">
    <xf numFmtId="0" fontId="0" fillId="0" borderId="0" xfId="0"/>
    <xf numFmtId="4" fontId="0" fillId="0" borderId="0" xfId="0" applyNumberFormat="1"/>
    <xf numFmtId="0" fontId="12" fillId="0" borderId="0" xfId="0" applyFont="1" applyAlignment="1">
      <alignment horizontal="center" wrapText="1"/>
    </xf>
    <xf numFmtId="4" fontId="0" fillId="0" borderId="0" xfId="0" applyNumberFormat="1" applyAlignment="1">
      <alignment horizontal="center"/>
    </xf>
    <xf numFmtId="10" fontId="0" fillId="0" borderId="0" xfId="6" applyNumberFormat="1" applyFont="1" applyAlignment="1">
      <alignment horizontal="center"/>
    </xf>
    <xf numFmtId="10" fontId="0" fillId="5" borderId="0" xfId="6" applyNumberFormat="1" applyFont="1" applyFill="1" applyAlignment="1">
      <alignment horizontal="center"/>
    </xf>
    <xf numFmtId="0" fontId="0" fillId="5" borderId="0" xfId="0" applyFill="1"/>
    <xf numFmtId="10" fontId="0" fillId="5" borderId="0" xfId="0" applyNumberFormat="1" applyFill="1"/>
    <xf numFmtId="0" fontId="0" fillId="0" borderId="0" xfId="0" quotePrefix="1"/>
    <xf numFmtId="0" fontId="13" fillId="0" borderId="0" xfId="0" applyFont="1" applyAlignment="1"/>
    <xf numFmtId="14" fontId="0" fillId="0" borderId="0" xfId="0" applyNumberFormat="1"/>
    <xf numFmtId="0" fontId="12" fillId="0" borderId="0" xfId="0" applyFont="1" applyAlignment="1">
      <alignment horizontal="center"/>
    </xf>
    <xf numFmtId="4" fontId="1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164" fontId="0" fillId="5" borderId="0" xfId="0" applyNumberFormat="1" applyFill="1" applyAlignment="1">
      <alignment horizontal="left"/>
    </xf>
    <xf numFmtId="165" fontId="0" fillId="5" borderId="0" xfId="6" applyNumberFormat="1" applyFont="1" applyFill="1" applyAlignment="1">
      <alignment horizontal="center"/>
    </xf>
    <xf numFmtId="166" fontId="0" fillId="0" borderId="0" xfId="7" applyNumberFormat="1" applyFont="1"/>
    <xf numFmtId="10" fontId="0" fillId="0" borderId="0" xfId="6" quotePrefix="1" applyNumberFormat="1" applyFont="1"/>
    <xf numFmtId="0" fontId="5" fillId="0" borderId="0" xfId="8"/>
    <xf numFmtId="10" fontId="5" fillId="0" borderId="0" xfId="6" applyNumberFormat="1" applyFont="1"/>
    <xf numFmtId="0" fontId="5" fillId="0" borderId="0" xfId="8" applyAlignment="1">
      <alignment wrapText="1"/>
    </xf>
    <xf numFmtId="0" fontId="15" fillId="0" borderId="0" xfId="8" applyFont="1" applyAlignment="1">
      <alignment wrapText="1"/>
    </xf>
    <xf numFmtId="0" fontId="5" fillId="0" borderId="0" xfId="8" applyAlignment="1">
      <alignment horizontal="center"/>
    </xf>
    <xf numFmtId="10" fontId="5" fillId="0" borderId="0" xfId="8" applyNumberFormat="1"/>
    <xf numFmtId="9" fontId="5" fillId="0" borderId="0" xfId="8" applyNumberFormat="1" applyAlignment="1">
      <alignment horizontal="center"/>
    </xf>
    <xf numFmtId="3" fontId="5" fillId="0" borderId="0" xfId="8" applyNumberFormat="1"/>
    <xf numFmtId="0" fontId="15" fillId="0" borderId="0" xfId="8" applyFont="1" applyAlignment="1">
      <alignment horizontal="center" wrapText="1"/>
    </xf>
    <xf numFmtId="15" fontId="3" fillId="0" borderId="0" xfId="10" applyNumberFormat="1"/>
    <xf numFmtId="167" fontId="0" fillId="0" borderId="0" xfId="11" applyNumberFormat="1" applyFont="1"/>
    <xf numFmtId="0" fontId="3" fillId="0" borderId="0" xfId="10"/>
    <xf numFmtId="15" fontId="17" fillId="0" borderId="0" xfId="10" applyNumberFormat="1" applyFont="1" applyAlignment="1">
      <alignment wrapText="1"/>
    </xf>
    <xf numFmtId="167" fontId="12" fillId="0" borderId="0" xfId="11" applyNumberFormat="1" applyFont="1" applyAlignment="1">
      <alignment wrapText="1"/>
    </xf>
    <xf numFmtId="0" fontId="3" fillId="0" borderId="0" xfId="10" applyAlignment="1">
      <alignment wrapText="1"/>
    </xf>
    <xf numFmtId="0" fontId="3" fillId="0" borderId="0" xfId="10" applyAlignment="1">
      <alignment horizontal="center"/>
    </xf>
    <xf numFmtId="0" fontId="17" fillId="0" borderId="0" xfId="10" applyFont="1" applyAlignment="1">
      <alignment wrapText="1"/>
    </xf>
    <xf numFmtId="165" fontId="0" fillId="0" borderId="0" xfId="11" applyNumberFormat="1" applyFont="1"/>
    <xf numFmtId="10" fontId="3" fillId="0" borderId="0" xfId="6" applyNumberFormat="1" applyFont="1"/>
    <xf numFmtId="15" fontId="17" fillId="0" borderId="0" xfId="10" applyNumberFormat="1" applyFont="1" applyAlignment="1">
      <alignment horizontal="center"/>
    </xf>
    <xf numFmtId="167" fontId="12" fillId="0" borderId="0" xfId="11" applyNumberFormat="1" applyFont="1" applyAlignment="1">
      <alignment horizontal="center"/>
    </xf>
    <xf numFmtId="15" fontId="18" fillId="0" borderId="0" xfId="10" applyNumberFormat="1" applyFont="1" applyAlignment="1"/>
    <xf numFmtId="0" fontId="20" fillId="0" borderId="0" xfId="15"/>
    <xf numFmtId="4" fontId="20" fillId="0" borderId="0" xfId="15" applyNumberFormat="1"/>
    <xf numFmtId="167" fontId="20" fillId="0" borderId="0" xfId="15" applyNumberFormat="1"/>
    <xf numFmtId="168" fontId="0" fillId="0" borderId="0" xfId="0" applyNumberFormat="1"/>
    <xf numFmtId="168" fontId="5" fillId="0" borderId="0" xfId="8" applyNumberFormat="1"/>
    <xf numFmtId="168" fontId="15" fillId="0" borderId="0" xfId="8" applyNumberFormat="1" applyFont="1" applyAlignment="1">
      <alignment wrapText="1"/>
    </xf>
    <xf numFmtId="168" fontId="15" fillId="0" borderId="0" xfId="8" applyNumberFormat="1" applyFont="1" applyAlignment="1">
      <alignment horizontal="center" wrapText="1"/>
    </xf>
    <xf numFmtId="0" fontId="5" fillId="0" borderId="0" xfId="8" applyAlignment="1">
      <alignment horizontal="center" wrapText="1"/>
    </xf>
    <xf numFmtId="168" fontId="5" fillId="0" borderId="0" xfId="8" applyNumberFormat="1" applyAlignment="1">
      <alignment horizontal="center"/>
    </xf>
    <xf numFmtId="2" fontId="5" fillId="0" borderId="0" xfId="8" applyNumberFormat="1"/>
    <xf numFmtId="2" fontId="15" fillId="0" borderId="0" xfId="8" applyNumberFormat="1" applyFont="1" applyAlignment="1">
      <alignment horizontal="center" wrapText="1"/>
    </xf>
    <xf numFmtId="0" fontId="13" fillId="0" borderId="0" xfId="16" applyFont="1" applyAlignment="1"/>
    <xf numFmtId="0" fontId="7" fillId="0" borderId="0" xfId="16"/>
    <xf numFmtId="168" fontId="15" fillId="0" borderId="0" xfId="17" applyNumberFormat="1" applyFont="1" applyAlignment="1">
      <alignment horizontal="center" wrapText="1"/>
    </xf>
    <xf numFmtId="4" fontId="15" fillId="0" borderId="0" xfId="17" applyNumberFormat="1" applyFont="1" applyAlignment="1">
      <alignment horizontal="center" wrapText="1"/>
    </xf>
    <xf numFmtId="0" fontId="15" fillId="0" borderId="0" xfId="17" applyFont="1" applyAlignment="1">
      <alignment horizontal="center" wrapText="1"/>
    </xf>
    <xf numFmtId="0" fontId="2" fillId="0" borderId="0" xfId="17" applyAlignment="1">
      <alignment horizontal="center" wrapText="1"/>
    </xf>
    <xf numFmtId="168" fontId="2" fillId="0" borderId="0" xfId="17" applyNumberFormat="1" applyAlignment="1">
      <alignment horizontal="center"/>
    </xf>
    <xf numFmtId="4" fontId="2" fillId="0" borderId="0" xfId="17" applyNumberFormat="1"/>
    <xf numFmtId="10" fontId="2" fillId="0" borderId="0" xfId="18" applyNumberFormat="1" applyFont="1"/>
    <xf numFmtId="0" fontId="2" fillId="0" borderId="0" xfId="17"/>
    <xf numFmtId="10" fontId="2" fillId="0" borderId="0" xfId="17" applyNumberFormat="1"/>
    <xf numFmtId="0" fontId="2" fillId="0" borderId="0" xfId="17" applyAlignment="1">
      <alignment wrapText="1"/>
    </xf>
    <xf numFmtId="3" fontId="2" fillId="0" borderId="0" xfId="17" applyNumberFormat="1"/>
    <xf numFmtId="168" fontId="2" fillId="0" borderId="0" xfId="17" applyNumberFormat="1"/>
    <xf numFmtId="0" fontId="2" fillId="0" borderId="0" xfId="17" applyFont="1" applyAlignment="1">
      <alignment wrapText="1"/>
    </xf>
    <xf numFmtId="165" fontId="2" fillId="0" borderId="0" xfId="17" applyNumberFormat="1"/>
    <xf numFmtId="0" fontId="2" fillId="0" borderId="0" xfId="17" applyAlignment="1">
      <alignment horizontal="center"/>
    </xf>
    <xf numFmtId="9" fontId="2" fillId="0" borderId="0" xfId="17" applyNumberFormat="1" applyAlignment="1">
      <alignment horizontal="center"/>
    </xf>
    <xf numFmtId="0" fontId="16" fillId="0" borderId="0" xfId="19" applyFont="1" applyFill="1" applyAlignment="1"/>
    <xf numFmtId="0" fontId="1" fillId="0" borderId="0" xfId="20"/>
    <xf numFmtId="10" fontId="1" fillId="0" borderId="0" xfId="20" applyNumberFormat="1"/>
    <xf numFmtId="0" fontId="7" fillId="0" borderId="0" xfId="0" applyFont="1"/>
    <xf numFmtId="10" fontId="0" fillId="0" borderId="0" xfId="6" applyNumberFormat="1" applyFont="1"/>
    <xf numFmtId="10" fontId="0" fillId="0" borderId="0" xfId="0" applyNumberFormat="1"/>
    <xf numFmtId="3" fontId="0" fillId="0" borderId="0" xfId="0" applyNumberFormat="1"/>
    <xf numFmtId="169" fontId="0" fillId="0" borderId="0" xfId="0" applyNumberFormat="1"/>
    <xf numFmtId="0" fontId="7" fillId="5" borderId="0" xfId="0" applyFont="1" applyFill="1"/>
    <xf numFmtId="169" fontId="0" fillId="5" borderId="0" xfId="0" applyNumberFormat="1" applyFill="1"/>
    <xf numFmtId="9" fontId="0" fillId="0" borderId="0" xfId="0" applyNumberFormat="1"/>
    <xf numFmtId="10" fontId="0" fillId="0" borderId="0" xfId="18" applyNumberFormat="1" applyFont="1"/>
    <xf numFmtId="164" fontId="0" fillId="0" borderId="0" xfId="0" applyNumberFormat="1"/>
    <xf numFmtId="0" fontId="22" fillId="0" borderId="0" xfId="15" applyFont="1"/>
    <xf numFmtId="0" fontId="12" fillId="0" borderId="0" xfId="0" applyFont="1"/>
    <xf numFmtId="0" fontId="19" fillId="0" borderId="0" xfId="14" quotePrefix="1"/>
    <xf numFmtId="0" fontId="23" fillId="0" borderId="0" xfId="0" applyFont="1" applyAlignment="1">
      <alignment horizontal="center"/>
    </xf>
    <xf numFmtId="0" fontId="1" fillId="0" borderId="0" xfId="20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15" applyFont="1" applyAlignment="1">
      <alignment horizontal="center"/>
    </xf>
    <xf numFmtId="0" fontId="13" fillId="0" borderId="0" xfId="0" applyFont="1" applyAlignment="1">
      <alignment horizontal="center"/>
    </xf>
    <xf numFmtId="0" fontId="16" fillId="6" borderId="0" xfId="9" applyFont="1" applyAlignment="1">
      <alignment horizontal="center"/>
    </xf>
    <xf numFmtId="0" fontId="12" fillId="8" borderId="0" xfId="0" applyFont="1" applyFill="1" applyAlignment="1">
      <alignment horizontal="left" vertical="center" wrapText="1"/>
    </xf>
    <xf numFmtId="0" fontId="12" fillId="7" borderId="0" xfId="0" applyFont="1" applyFill="1" applyAlignment="1">
      <alignment horizontal="center"/>
    </xf>
    <xf numFmtId="15" fontId="21" fillId="0" borderId="0" xfId="10" applyNumberFormat="1" applyFont="1" applyAlignment="1">
      <alignment horizontal="center"/>
    </xf>
    <xf numFmtId="0" fontId="13" fillId="0" borderId="0" xfId="16" applyFont="1" applyAlignment="1">
      <alignment horizontal="center"/>
    </xf>
    <xf numFmtId="0" fontId="16" fillId="6" borderId="0" xfId="19" applyFont="1" applyAlignment="1">
      <alignment horizontal="center"/>
    </xf>
  </cellXfs>
  <cellStyles count="21">
    <cellStyle name="20% - Accent1" xfId="9" builtinId="30"/>
    <cellStyle name="20% - Accent1 2" xfId="19"/>
    <cellStyle name="20% - Accent3 2" xfId="3"/>
    <cellStyle name="Calculation 2" xfId="5"/>
    <cellStyle name="Comma" xfId="7" builtinId="3"/>
    <cellStyle name="Comma 2" xfId="13"/>
    <cellStyle name="Currency 2" xfId="2"/>
    <cellStyle name="Hyperlink" xfId="14" builtinId="8"/>
    <cellStyle name="Input 2" xfId="4"/>
    <cellStyle name="Normal" xfId="0" builtinId="0"/>
    <cellStyle name="Normal 2" xfId="1"/>
    <cellStyle name="Normal 3" xfId="8"/>
    <cellStyle name="Normal 3 2" xfId="17"/>
    <cellStyle name="Normal 4" xfId="10"/>
    <cellStyle name="Normal 5" xfId="12"/>
    <cellStyle name="Normal 6" xfId="15"/>
    <cellStyle name="Normal 7" xfId="16"/>
    <cellStyle name="Normal 8" xfId="20"/>
    <cellStyle name="Percent" xfId="6" builtinId="5"/>
    <cellStyle name="Percent 2" xfId="11"/>
    <cellStyle name="Percent 3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Comparing Discover</a:t>
            </a:r>
            <a:r>
              <a:rPr lang="en-US" baseline="0"/>
              <a:t> Bank and GMAC</a:t>
            </a:r>
            <a:endParaRPr lang="en-US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7601618547681597"/>
          <c:y val="0.14387758821813937"/>
          <c:w val="0.76028237095363049"/>
          <c:h val="0.67797025371828812"/>
        </c:manualLayout>
      </c:layout>
      <c:scatterChart>
        <c:scatterStyle val="lineMarker"/>
        <c:varyColors val="0"/>
        <c:ser>
          <c:idx val="0"/>
          <c:order val="0"/>
          <c:tx>
            <c:v>Discover Bank CD</c:v>
          </c:tx>
          <c:marker>
            <c:symbol val="none"/>
          </c:marker>
          <c:xVal>
            <c:numRef>
              <c:f>'Page 261'!$A$20:$A$31</c:f>
              <c:numCache>
                <c:formatCode>General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2.5</c:v>
                </c:pt>
                <c:pt idx="7">
                  <c:v>3</c:v>
                </c:pt>
                <c:pt idx="8">
                  <c:v>4</c:v>
                </c:pt>
                <c:pt idx="9">
                  <c:v>5</c:v>
                </c:pt>
                <c:pt idx="10">
                  <c:v>7</c:v>
                </c:pt>
                <c:pt idx="11">
                  <c:v>10</c:v>
                </c:pt>
              </c:numCache>
            </c:numRef>
          </c:xVal>
          <c:yVal>
            <c:numRef>
              <c:f>'Page 261'!$B$20:$B$31</c:f>
              <c:numCache>
                <c:formatCode>0.00%</c:formatCode>
                <c:ptCount val="12"/>
                <c:pt idx="0">
                  <c:v>1.2500000000000001E-2</c:v>
                </c:pt>
                <c:pt idx="1">
                  <c:v>1.7500000000000002E-2</c:v>
                </c:pt>
                <c:pt idx="2">
                  <c:v>1.9E-2</c:v>
                </c:pt>
                <c:pt idx="3">
                  <c:v>2.35E-2</c:v>
                </c:pt>
                <c:pt idx="4">
                  <c:v>2.5000000000000001E-2</c:v>
                </c:pt>
                <c:pt idx="5">
                  <c:v>2.75E-2</c:v>
                </c:pt>
                <c:pt idx="6">
                  <c:v>2.75E-2</c:v>
                </c:pt>
                <c:pt idx="7">
                  <c:v>3.1E-2</c:v>
                </c:pt>
                <c:pt idx="8">
                  <c:v>3.3000000000000002E-2</c:v>
                </c:pt>
                <c:pt idx="9">
                  <c:v>3.5999999999999997E-2</c:v>
                </c:pt>
                <c:pt idx="10">
                  <c:v>3.6999999999999998E-2</c:v>
                </c:pt>
                <c:pt idx="11" formatCode="0%">
                  <c:v>0.04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1A0-4311-9652-D762B4DE5450}"/>
            </c:ext>
          </c:extLst>
        </c:ser>
        <c:ser>
          <c:idx val="1"/>
          <c:order val="1"/>
          <c:tx>
            <c:v>GMAC bonds</c:v>
          </c:tx>
          <c:marker>
            <c:symbol val="none"/>
          </c:marker>
          <c:xVal>
            <c:numRef>
              <c:f>'Page 261'!$A$32:$A$43</c:f>
              <c:numCache>
                <c:formatCode>#,##0.00</c:formatCode>
                <c:ptCount val="12"/>
                <c:pt idx="0">
                  <c:v>0.4</c:v>
                </c:pt>
                <c:pt idx="1">
                  <c:v>0.66301369863013704</c:v>
                </c:pt>
                <c:pt idx="2">
                  <c:v>1.0273972602739727</c:v>
                </c:pt>
                <c:pt idx="3">
                  <c:v>1.7780821917808218</c:v>
                </c:pt>
                <c:pt idx="4">
                  <c:v>1.8602739726027397</c:v>
                </c:pt>
                <c:pt idx="5">
                  <c:v>2.3178082191780822</c:v>
                </c:pt>
                <c:pt idx="6">
                  <c:v>2.6986301369863015</c:v>
                </c:pt>
                <c:pt idx="7">
                  <c:v>2.6986301369863015</c:v>
                </c:pt>
                <c:pt idx="8">
                  <c:v>2.9835616438356163</c:v>
                </c:pt>
                <c:pt idx="9">
                  <c:v>3.2712328767123289</c:v>
                </c:pt>
                <c:pt idx="10">
                  <c:v>5.5315068493150683</c:v>
                </c:pt>
                <c:pt idx="11">
                  <c:v>22.460273972602739</c:v>
                </c:pt>
              </c:numCache>
            </c:numRef>
          </c:xVal>
          <c:yVal>
            <c:numRef>
              <c:f>'Page 261'!$C$32:$C$43</c:f>
              <c:numCache>
                <c:formatCode>0.00%</c:formatCode>
                <c:ptCount val="12"/>
                <c:pt idx="0">
                  <c:v>0.17577999999999999</c:v>
                </c:pt>
                <c:pt idx="1">
                  <c:v>6.1180000000000005E-2</c:v>
                </c:pt>
                <c:pt idx="2">
                  <c:v>0.19716</c:v>
                </c:pt>
                <c:pt idx="3">
                  <c:v>0.11917999999999999</c:v>
                </c:pt>
                <c:pt idx="4">
                  <c:v>0.14609</c:v>
                </c:pt>
                <c:pt idx="5">
                  <c:v>0.11428000000000001</c:v>
                </c:pt>
                <c:pt idx="6">
                  <c:v>0.13638</c:v>
                </c:pt>
                <c:pt idx="7">
                  <c:v>0.12640999999999999</c:v>
                </c:pt>
                <c:pt idx="8">
                  <c:v>0.11406000000000001</c:v>
                </c:pt>
                <c:pt idx="9">
                  <c:v>0.12423000000000001</c:v>
                </c:pt>
                <c:pt idx="10">
                  <c:v>9.8650000000000002E-2</c:v>
                </c:pt>
                <c:pt idx="11">
                  <c:v>0.10163999999999999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1A0-4311-9652-D762B4DE54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1854080"/>
        <c:axId val="231856000"/>
      </c:scatterChart>
      <c:valAx>
        <c:axId val="231854080"/>
        <c:scaling>
          <c:orientation val="minMax"/>
          <c:max val="1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Term to maturity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231856000"/>
        <c:crosses val="autoZero"/>
        <c:crossBetween val="midCat"/>
        <c:majorUnit val="1"/>
      </c:valAx>
      <c:valAx>
        <c:axId val="231856000"/>
        <c:scaling>
          <c:orientation val="minMax"/>
          <c:max val="0.2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Yield</a:t>
                </a:r>
              </a:p>
            </c:rich>
          </c:tx>
          <c:overlay val="0"/>
        </c:title>
        <c:numFmt formatCode="0.0%" sourceLinked="0"/>
        <c:majorTickMark val="none"/>
        <c:minorTickMark val="none"/>
        <c:tickLblPos val="nextTo"/>
        <c:crossAx val="231854080"/>
        <c:crosses val="autoZero"/>
        <c:crossBetween val="midCat"/>
        <c:majorUnit val="2.5000000000000012E-2"/>
      </c:valAx>
    </c:plotArea>
    <c:legend>
      <c:legendPos val="r"/>
      <c:layout>
        <c:manualLayout>
          <c:xMode val="edge"/>
          <c:yMode val="edge"/>
          <c:x val="0.65593044619422725"/>
          <c:y val="0.24261373578302753"/>
          <c:w val="0.28018066491688637"/>
          <c:h val="0.16743438320210036"/>
        </c:manualLayout>
      </c:layout>
      <c:overlay val="0"/>
    </c:legend>
    <c:plotVisOnly val="1"/>
    <c:dispBlanksAs val="gap"/>
    <c:showDLblsOverMax val="0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baseline="0"/>
              <a:t>$1 Invested in Bonds and Stocks</a:t>
            </a:r>
            <a:endParaRPr lang="en-US"/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'Page 227'!$F$2</c:f>
              <c:strCache>
                <c:ptCount val="1"/>
                <c:pt idx="0">
                  <c:v>S&amp;P 500</c:v>
                </c:pt>
              </c:strCache>
            </c:strRef>
          </c:tx>
          <c:marker>
            <c:symbol val="none"/>
          </c:marker>
          <c:xVal>
            <c:numRef>
              <c:f>'Page 227'!$E$3:$E$89</c:f>
              <c:numCache>
                <c:formatCode>General</c:formatCode>
                <c:ptCount val="87"/>
                <c:pt idx="0">
                  <c:v>1927</c:v>
                </c:pt>
                <c:pt idx="1">
                  <c:v>1928</c:v>
                </c:pt>
                <c:pt idx="2">
                  <c:v>1929</c:v>
                </c:pt>
                <c:pt idx="3">
                  <c:v>1930</c:v>
                </c:pt>
                <c:pt idx="4">
                  <c:v>1931</c:v>
                </c:pt>
                <c:pt idx="5">
                  <c:v>1932</c:v>
                </c:pt>
                <c:pt idx="6">
                  <c:v>1933</c:v>
                </c:pt>
                <c:pt idx="7">
                  <c:v>1934</c:v>
                </c:pt>
                <c:pt idx="8">
                  <c:v>1935</c:v>
                </c:pt>
                <c:pt idx="9">
                  <c:v>1936</c:v>
                </c:pt>
                <c:pt idx="10">
                  <c:v>1937</c:v>
                </c:pt>
                <c:pt idx="11">
                  <c:v>1938</c:v>
                </c:pt>
                <c:pt idx="12">
                  <c:v>1939</c:v>
                </c:pt>
                <c:pt idx="13">
                  <c:v>1940</c:v>
                </c:pt>
                <c:pt idx="14">
                  <c:v>1941</c:v>
                </c:pt>
                <c:pt idx="15">
                  <c:v>1942</c:v>
                </c:pt>
                <c:pt idx="16">
                  <c:v>1943</c:v>
                </c:pt>
                <c:pt idx="17">
                  <c:v>1944</c:v>
                </c:pt>
                <c:pt idx="18">
                  <c:v>1945</c:v>
                </c:pt>
                <c:pt idx="19">
                  <c:v>1946</c:v>
                </c:pt>
                <c:pt idx="20">
                  <c:v>1947</c:v>
                </c:pt>
                <c:pt idx="21">
                  <c:v>1948</c:v>
                </c:pt>
                <c:pt idx="22">
                  <c:v>1949</c:v>
                </c:pt>
                <c:pt idx="23">
                  <c:v>1950</c:v>
                </c:pt>
                <c:pt idx="24">
                  <c:v>1951</c:v>
                </c:pt>
                <c:pt idx="25">
                  <c:v>1952</c:v>
                </c:pt>
                <c:pt idx="26">
                  <c:v>1953</c:v>
                </c:pt>
                <c:pt idx="27">
                  <c:v>1954</c:v>
                </c:pt>
                <c:pt idx="28">
                  <c:v>1955</c:v>
                </c:pt>
                <c:pt idx="29">
                  <c:v>1956</c:v>
                </c:pt>
                <c:pt idx="30">
                  <c:v>1957</c:v>
                </c:pt>
                <c:pt idx="31">
                  <c:v>1958</c:v>
                </c:pt>
                <c:pt idx="32">
                  <c:v>1959</c:v>
                </c:pt>
                <c:pt idx="33">
                  <c:v>1960</c:v>
                </c:pt>
                <c:pt idx="34">
                  <c:v>1961</c:v>
                </c:pt>
                <c:pt idx="35">
                  <c:v>1962</c:v>
                </c:pt>
                <c:pt idx="36">
                  <c:v>1963</c:v>
                </c:pt>
                <c:pt idx="37">
                  <c:v>1964</c:v>
                </c:pt>
                <c:pt idx="38">
                  <c:v>1965</c:v>
                </c:pt>
                <c:pt idx="39">
                  <c:v>1966</c:v>
                </c:pt>
                <c:pt idx="40">
                  <c:v>1967</c:v>
                </c:pt>
                <c:pt idx="41">
                  <c:v>1968</c:v>
                </c:pt>
                <c:pt idx="42">
                  <c:v>1969</c:v>
                </c:pt>
                <c:pt idx="43">
                  <c:v>1970</c:v>
                </c:pt>
                <c:pt idx="44">
                  <c:v>1971</c:v>
                </c:pt>
                <c:pt idx="45">
                  <c:v>1972</c:v>
                </c:pt>
                <c:pt idx="46">
                  <c:v>1973</c:v>
                </c:pt>
                <c:pt idx="47">
                  <c:v>1974</c:v>
                </c:pt>
                <c:pt idx="48">
                  <c:v>1975</c:v>
                </c:pt>
                <c:pt idx="49">
                  <c:v>1976</c:v>
                </c:pt>
                <c:pt idx="50">
                  <c:v>1977</c:v>
                </c:pt>
                <c:pt idx="51">
                  <c:v>1978</c:v>
                </c:pt>
                <c:pt idx="52">
                  <c:v>1979</c:v>
                </c:pt>
                <c:pt idx="53">
                  <c:v>1980</c:v>
                </c:pt>
                <c:pt idx="54">
                  <c:v>1981</c:v>
                </c:pt>
                <c:pt idx="55">
                  <c:v>1982</c:v>
                </c:pt>
                <c:pt idx="56">
                  <c:v>1983</c:v>
                </c:pt>
                <c:pt idx="57">
                  <c:v>1984</c:v>
                </c:pt>
                <c:pt idx="58">
                  <c:v>1985</c:v>
                </c:pt>
                <c:pt idx="59">
                  <c:v>1986</c:v>
                </c:pt>
                <c:pt idx="60">
                  <c:v>1987</c:v>
                </c:pt>
                <c:pt idx="61">
                  <c:v>1988</c:v>
                </c:pt>
                <c:pt idx="62">
                  <c:v>1989</c:v>
                </c:pt>
                <c:pt idx="63">
                  <c:v>1990</c:v>
                </c:pt>
                <c:pt idx="64">
                  <c:v>1991</c:v>
                </c:pt>
                <c:pt idx="65">
                  <c:v>1992</c:v>
                </c:pt>
                <c:pt idx="66">
                  <c:v>1993</c:v>
                </c:pt>
                <c:pt idx="67">
                  <c:v>1994</c:v>
                </c:pt>
                <c:pt idx="68">
                  <c:v>1995</c:v>
                </c:pt>
                <c:pt idx="69">
                  <c:v>1996</c:v>
                </c:pt>
                <c:pt idx="70">
                  <c:v>1997</c:v>
                </c:pt>
                <c:pt idx="71">
                  <c:v>1998</c:v>
                </c:pt>
                <c:pt idx="72">
                  <c:v>1999</c:v>
                </c:pt>
                <c:pt idx="73">
                  <c:v>2000</c:v>
                </c:pt>
                <c:pt idx="74">
                  <c:v>2001</c:v>
                </c:pt>
                <c:pt idx="75">
                  <c:v>2002</c:v>
                </c:pt>
                <c:pt idx="76">
                  <c:v>2003</c:v>
                </c:pt>
                <c:pt idx="77">
                  <c:v>2004</c:v>
                </c:pt>
                <c:pt idx="78">
                  <c:v>2005</c:v>
                </c:pt>
                <c:pt idx="79">
                  <c:v>2006</c:v>
                </c:pt>
                <c:pt idx="80">
                  <c:v>2007</c:v>
                </c:pt>
                <c:pt idx="81">
                  <c:v>2008</c:v>
                </c:pt>
                <c:pt idx="82">
                  <c:v>2009</c:v>
                </c:pt>
                <c:pt idx="83">
                  <c:v>2010</c:v>
                </c:pt>
                <c:pt idx="84">
                  <c:v>2011</c:v>
                </c:pt>
                <c:pt idx="85">
                  <c:v>2012</c:v>
                </c:pt>
                <c:pt idx="86">
                  <c:v>2013</c:v>
                </c:pt>
              </c:numCache>
            </c:numRef>
          </c:xVal>
          <c:yVal>
            <c:numRef>
              <c:f>'Page 227'!$F$3:$F$89</c:f>
              <c:numCache>
                <c:formatCode>#,##0.00</c:formatCode>
                <c:ptCount val="87"/>
                <c:pt idx="0">
                  <c:v>1</c:v>
                </c:pt>
                <c:pt idx="1">
                  <c:v>1.4381115515288789</c:v>
                </c:pt>
                <c:pt idx="2">
                  <c:v>1.3187778227633069</c:v>
                </c:pt>
                <c:pt idx="3">
                  <c:v>0.98745287812797278</c:v>
                </c:pt>
                <c:pt idx="4">
                  <c:v>0.55457773989527281</c:v>
                </c:pt>
                <c:pt idx="5">
                  <c:v>0.50664911000008728</c:v>
                </c:pt>
                <c:pt idx="6">
                  <c:v>0.75988361031728413</c:v>
                </c:pt>
                <c:pt idx="7">
                  <c:v>0.7508518943872341</c:v>
                </c:pt>
                <c:pt idx="8">
                  <c:v>1.101803231305488</c:v>
                </c:pt>
                <c:pt idx="9">
                  <c:v>1.4537567579101449</c:v>
                </c:pt>
                <c:pt idx="10">
                  <c:v>0.94004667561917865</c:v>
                </c:pt>
                <c:pt idx="11">
                  <c:v>1.2153172913465569</c:v>
                </c:pt>
                <c:pt idx="12">
                  <c:v>1.2019783979098748</c:v>
                </c:pt>
                <c:pt idx="13">
                  <c:v>1.0736927676790187</c:v>
                </c:pt>
                <c:pt idx="14">
                  <c:v>0.93656657282616007</c:v>
                </c:pt>
                <c:pt idx="15">
                  <c:v>1.1161416273305269</c:v>
                </c:pt>
                <c:pt idx="16">
                  <c:v>1.3958613420800174</c:v>
                </c:pt>
                <c:pt idx="17">
                  <c:v>1.6615032047534251</c:v>
                </c:pt>
                <c:pt idx="18">
                  <c:v>2.2566716689959128</c:v>
                </c:pt>
                <c:pt idx="19">
                  <c:v>2.0664534862054915</c:v>
                </c:pt>
                <c:pt idx="20">
                  <c:v>2.1739090674881774</c:v>
                </c:pt>
                <c:pt idx="21">
                  <c:v>2.2979213442269799</c:v>
                </c:pt>
                <c:pt idx="22">
                  <c:v>2.7185150279480617</c:v>
                </c:pt>
                <c:pt idx="23">
                  <c:v>3.5559682354110969</c:v>
                </c:pt>
                <c:pt idx="24">
                  <c:v>4.3979668599085775</c:v>
                </c:pt>
                <c:pt idx="25">
                  <c:v>5.196241325091874</c:v>
                </c:pt>
                <c:pt idx="26">
                  <c:v>5.1334600909864543</c:v>
                </c:pt>
                <c:pt idx="27">
                  <c:v>7.8317772094125209</c:v>
                </c:pt>
                <c:pt idx="28">
                  <c:v>10.384727616197928</c:v>
                </c:pt>
                <c:pt idx="29">
                  <c:v>11.157300660220125</c:v>
                </c:pt>
                <c:pt idx="30">
                  <c:v>9.9905415428605515</c:v>
                </c:pt>
                <c:pt idx="31">
                  <c:v>14.358401808531273</c:v>
                </c:pt>
                <c:pt idx="32">
                  <c:v>16.089516371948285</c:v>
                </c:pt>
                <c:pt idx="33">
                  <c:v>16.143663276511358</c:v>
                </c:pt>
                <c:pt idx="34">
                  <c:v>20.443965961044015</c:v>
                </c:pt>
                <c:pt idx="35">
                  <c:v>18.642553972252987</c:v>
                </c:pt>
                <c:pt idx="36">
                  <c:v>22.857994686007441</c:v>
                </c:pt>
                <c:pt idx="37">
                  <c:v>26.610238718383421</c:v>
                </c:pt>
                <c:pt idx="38">
                  <c:v>29.909706741017455</c:v>
                </c:pt>
                <c:pt idx="39">
                  <c:v>26.927423569857137</c:v>
                </c:pt>
                <c:pt idx="40">
                  <c:v>33.336949185039799</c:v>
                </c:pt>
                <c:pt idx="41">
                  <c:v>36.942294451636052</c:v>
                </c:pt>
                <c:pt idx="42">
                  <c:v>33.897742881722273</c:v>
                </c:pt>
                <c:pt idx="43">
                  <c:v>35.104890625433001</c:v>
                </c:pt>
                <c:pt idx="44">
                  <c:v>40.097209883374056</c:v>
                </c:pt>
                <c:pt idx="45">
                  <c:v>47.617587115820143</c:v>
                </c:pt>
                <c:pt idx="46">
                  <c:v>40.8044401626831</c:v>
                </c:pt>
                <c:pt idx="47">
                  <c:v>30.235361494891968</c:v>
                </c:pt>
                <c:pt idx="48">
                  <c:v>41.420974934477726</c:v>
                </c:pt>
                <c:pt idx="49">
                  <c:v>51.292007057775962</c:v>
                </c:pt>
                <c:pt idx="50">
                  <c:v>47.711976750535385</c:v>
                </c:pt>
                <c:pt idx="51">
                  <c:v>50.817684777098641</c:v>
                </c:pt>
                <c:pt idx="52">
                  <c:v>60.2288609127529</c:v>
                </c:pt>
                <c:pt idx="53">
                  <c:v>79.342637789341865</c:v>
                </c:pt>
                <c:pt idx="54">
                  <c:v>75.61163732783011</c:v>
                </c:pt>
                <c:pt idx="55">
                  <c:v>91.050819200356401</c:v>
                </c:pt>
                <c:pt idx="56">
                  <c:v>111.38898259597313</c:v>
                </c:pt>
                <c:pt idx="57">
                  <c:v>118.23510763827171</c:v>
                </c:pt>
                <c:pt idx="58">
                  <c:v>155.1660202537457</c:v>
                </c:pt>
                <c:pt idx="59">
                  <c:v>183.8633220753006</c:v>
                </c:pt>
                <c:pt idx="60">
                  <c:v>194.55078518894425</c:v>
                </c:pt>
                <c:pt idx="61">
                  <c:v>226.72402365298683</c:v>
                </c:pt>
                <c:pt idx="62">
                  <c:v>298.08582644967299</c:v>
                </c:pt>
                <c:pt idx="63">
                  <c:v>288.95113053320011</c:v>
                </c:pt>
                <c:pt idx="64">
                  <c:v>376.31505158637481</c:v>
                </c:pt>
                <c:pt idx="65">
                  <c:v>404.51507787137945</c:v>
                </c:pt>
                <c:pt idx="66">
                  <c:v>444.83330392392509</c:v>
                </c:pt>
                <c:pt idx="67">
                  <c:v>450.73144068086924</c:v>
                </c:pt>
                <c:pt idx="68">
                  <c:v>618.38189655870144</c:v>
                </c:pt>
                <c:pt idx="69">
                  <c:v>758.63688438399822</c:v>
                </c:pt>
                <c:pt idx="70">
                  <c:v>1009.7734069068388</c:v>
                </c:pt>
                <c:pt idx="71">
                  <c:v>1295.9225231742466</c:v>
                </c:pt>
                <c:pt idx="72">
                  <c:v>1566.5804907246654</c:v>
                </c:pt>
                <c:pt idx="73">
                  <c:v>1425.0897770141578</c:v>
                </c:pt>
                <c:pt idx="74">
                  <c:v>1256.2200708807127</c:v>
                </c:pt>
                <c:pt idx="75">
                  <c:v>980.27816765413036</c:v>
                </c:pt>
                <c:pt idx="76">
                  <c:v>1258.2438848080396</c:v>
                </c:pt>
                <c:pt idx="77">
                  <c:v>1393.414206183259</c:v>
                </c:pt>
                <c:pt idx="78">
                  <c:v>1460.7785027872237</c:v>
                </c:pt>
                <c:pt idx="79">
                  <c:v>1688.843393484259</c:v>
                </c:pt>
                <c:pt idx="80">
                  <c:v>1781.4719823435555</c:v>
                </c:pt>
                <c:pt idx="81">
                  <c:v>1130.3022131020664</c:v>
                </c:pt>
                <c:pt idx="82">
                  <c:v>1423.4487355944993</c:v>
                </c:pt>
                <c:pt idx="83">
                  <c:v>1634.4193862372249</c:v>
                </c:pt>
                <c:pt idx="84">
                  <c:v>1668.7156296795456</c:v>
                </c:pt>
                <c:pt idx="85">
                  <c:v>1933.88430925585</c:v>
                </c:pt>
                <c:pt idx="86">
                  <c:v>2555.5330808629597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E77-4F60-89D1-642FE151CBB7}"/>
            </c:ext>
          </c:extLst>
        </c:ser>
        <c:ser>
          <c:idx val="1"/>
          <c:order val="1"/>
          <c:tx>
            <c:strRef>
              <c:f>'Page 227'!$G$2</c:f>
              <c:strCache>
                <c:ptCount val="1"/>
                <c:pt idx="0">
                  <c:v>3-month T.Bill</c:v>
                </c:pt>
              </c:strCache>
            </c:strRef>
          </c:tx>
          <c:spPr>
            <a:ln>
              <a:prstDash val="dash"/>
            </a:ln>
          </c:spPr>
          <c:marker>
            <c:symbol val="none"/>
          </c:marker>
          <c:xVal>
            <c:numRef>
              <c:f>'Page 227'!$E$3:$E$89</c:f>
              <c:numCache>
                <c:formatCode>General</c:formatCode>
                <c:ptCount val="87"/>
                <c:pt idx="0">
                  <c:v>1927</c:v>
                </c:pt>
                <c:pt idx="1">
                  <c:v>1928</c:v>
                </c:pt>
                <c:pt idx="2">
                  <c:v>1929</c:v>
                </c:pt>
                <c:pt idx="3">
                  <c:v>1930</c:v>
                </c:pt>
                <c:pt idx="4">
                  <c:v>1931</c:v>
                </c:pt>
                <c:pt idx="5">
                  <c:v>1932</c:v>
                </c:pt>
                <c:pt idx="6">
                  <c:v>1933</c:v>
                </c:pt>
                <c:pt idx="7">
                  <c:v>1934</c:v>
                </c:pt>
                <c:pt idx="8">
                  <c:v>1935</c:v>
                </c:pt>
                <c:pt idx="9">
                  <c:v>1936</c:v>
                </c:pt>
                <c:pt idx="10">
                  <c:v>1937</c:v>
                </c:pt>
                <c:pt idx="11">
                  <c:v>1938</c:v>
                </c:pt>
                <c:pt idx="12">
                  <c:v>1939</c:v>
                </c:pt>
                <c:pt idx="13">
                  <c:v>1940</c:v>
                </c:pt>
                <c:pt idx="14">
                  <c:v>1941</c:v>
                </c:pt>
                <c:pt idx="15">
                  <c:v>1942</c:v>
                </c:pt>
                <c:pt idx="16">
                  <c:v>1943</c:v>
                </c:pt>
                <c:pt idx="17">
                  <c:v>1944</c:v>
                </c:pt>
                <c:pt idx="18">
                  <c:v>1945</c:v>
                </c:pt>
                <c:pt idx="19">
                  <c:v>1946</c:v>
                </c:pt>
                <c:pt idx="20">
                  <c:v>1947</c:v>
                </c:pt>
                <c:pt idx="21">
                  <c:v>1948</c:v>
                </c:pt>
                <c:pt idx="22">
                  <c:v>1949</c:v>
                </c:pt>
                <c:pt idx="23">
                  <c:v>1950</c:v>
                </c:pt>
                <c:pt idx="24">
                  <c:v>1951</c:v>
                </c:pt>
                <c:pt idx="25">
                  <c:v>1952</c:v>
                </c:pt>
                <c:pt idx="26">
                  <c:v>1953</c:v>
                </c:pt>
                <c:pt idx="27">
                  <c:v>1954</c:v>
                </c:pt>
                <c:pt idx="28">
                  <c:v>1955</c:v>
                </c:pt>
                <c:pt idx="29">
                  <c:v>1956</c:v>
                </c:pt>
                <c:pt idx="30">
                  <c:v>1957</c:v>
                </c:pt>
                <c:pt idx="31">
                  <c:v>1958</c:v>
                </c:pt>
                <c:pt idx="32">
                  <c:v>1959</c:v>
                </c:pt>
                <c:pt idx="33">
                  <c:v>1960</c:v>
                </c:pt>
                <c:pt idx="34">
                  <c:v>1961</c:v>
                </c:pt>
                <c:pt idx="35">
                  <c:v>1962</c:v>
                </c:pt>
                <c:pt idx="36">
                  <c:v>1963</c:v>
                </c:pt>
                <c:pt idx="37">
                  <c:v>1964</c:v>
                </c:pt>
                <c:pt idx="38">
                  <c:v>1965</c:v>
                </c:pt>
                <c:pt idx="39">
                  <c:v>1966</c:v>
                </c:pt>
                <c:pt idx="40">
                  <c:v>1967</c:v>
                </c:pt>
                <c:pt idx="41">
                  <c:v>1968</c:v>
                </c:pt>
                <c:pt idx="42">
                  <c:v>1969</c:v>
                </c:pt>
                <c:pt idx="43">
                  <c:v>1970</c:v>
                </c:pt>
                <c:pt idx="44">
                  <c:v>1971</c:v>
                </c:pt>
                <c:pt idx="45">
                  <c:v>1972</c:v>
                </c:pt>
                <c:pt idx="46">
                  <c:v>1973</c:v>
                </c:pt>
                <c:pt idx="47">
                  <c:v>1974</c:v>
                </c:pt>
                <c:pt idx="48">
                  <c:v>1975</c:v>
                </c:pt>
                <c:pt idx="49">
                  <c:v>1976</c:v>
                </c:pt>
                <c:pt idx="50">
                  <c:v>1977</c:v>
                </c:pt>
                <c:pt idx="51">
                  <c:v>1978</c:v>
                </c:pt>
                <c:pt idx="52">
                  <c:v>1979</c:v>
                </c:pt>
                <c:pt idx="53">
                  <c:v>1980</c:v>
                </c:pt>
                <c:pt idx="54">
                  <c:v>1981</c:v>
                </c:pt>
                <c:pt idx="55">
                  <c:v>1982</c:v>
                </c:pt>
                <c:pt idx="56">
                  <c:v>1983</c:v>
                </c:pt>
                <c:pt idx="57">
                  <c:v>1984</c:v>
                </c:pt>
                <c:pt idx="58">
                  <c:v>1985</c:v>
                </c:pt>
                <c:pt idx="59">
                  <c:v>1986</c:v>
                </c:pt>
                <c:pt idx="60">
                  <c:v>1987</c:v>
                </c:pt>
                <c:pt idx="61">
                  <c:v>1988</c:v>
                </c:pt>
                <c:pt idx="62">
                  <c:v>1989</c:v>
                </c:pt>
                <c:pt idx="63">
                  <c:v>1990</c:v>
                </c:pt>
                <c:pt idx="64">
                  <c:v>1991</c:v>
                </c:pt>
                <c:pt idx="65">
                  <c:v>1992</c:v>
                </c:pt>
                <c:pt idx="66">
                  <c:v>1993</c:v>
                </c:pt>
                <c:pt idx="67">
                  <c:v>1994</c:v>
                </c:pt>
                <c:pt idx="68">
                  <c:v>1995</c:v>
                </c:pt>
                <c:pt idx="69">
                  <c:v>1996</c:v>
                </c:pt>
                <c:pt idx="70">
                  <c:v>1997</c:v>
                </c:pt>
                <c:pt idx="71">
                  <c:v>1998</c:v>
                </c:pt>
                <c:pt idx="72">
                  <c:v>1999</c:v>
                </c:pt>
                <c:pt idx="73">
                  <c:v>2000</c:v>
                </c:pt>
                <c:pt idx="74">
                  <c:v>2001</c:v>
                </c:pt>
                <c:pt idx="75">
                  <c:v>2002</c:v>
                </c:pt>
                <c:pt idx="76">
                  <c:v>2003</c:v>
                </c:pt>
                <c:pt idx="77">
                  <c:v>2004</c:v>
                </c:pt>
                <c:pt idx="78">
                  <c:v>2005</c:v>
                </c:pt>
                <c:pt idx="79">
                  <c:v>2006</c:v>
                </c:pt>
                <c:pt idx="80">
                  <c:v>2007</c:v>
                </c:pt>
                <c:pt idx="81">
                  <c:v>2008</c:v>
                </c:pt>
                <c:pt idx="82">
                  <c:v>2009</c:v>
                </c:pt>
                <c:pt idx="83">
                  <c:v>2010</c:v>
                </c:pt>
                <c:pt idx="84">
                  <c:v>2011</c:v>
                </c:pt>
                <c:pt idx="85">
                  <c:v>2012</c:v>
                </c:pt>
                <c:pt idx="86">
                  <c:v>2013</c:v>
                </c:pt>
              </c:numCache>
            </c:numRef>
          </c:xVal>
          <c:yVal>
            <c:numRef>
              <c:f>'Page 227'!$G$3:$G$89</c:f>
              <c:numCache>
                <c:formatCode>#,##0.00</c:formatCode>
                <c:ptCount val="87"/>
                <c:pt idx="0">
                  <c:v>1</c:v>
                </c:pt>
                <c:pt idx="1">
                  <c:v>1.0307999999999999</c:v>
                </c:pt>
                <c:pt idx="2">
                  <c:v>1.06337328</c:v>
                </c:pt>
                <c:pt idx="3">
                  <c:v>1.1117567642400001</c:v>
                </c:pt>
                <c:pt idx="4">
                  <c:v>1.1374383454939441</c:v>
                </c:pt>
                <c:pt idx="5">
                  <c:v>1.1496089357907291</c:v>
                </c:pt>
                <c:pt idx="6">
                  <c:v>1.1606451815743202</c:v>
                </c:pt>
                <c:pt idx="7">
                  <c:v>1.1643882622848973</c:v>
                </c:pt>
                <c:pt idx="8">
                  <c:v>1.1664259417438958</c:v>
                </c:pt>
                <c:pt idx="9">
                  <c:v>1.1684088658448604</c:v>
                </c:pt>
                <c:pt idx="10">
                  <c:v>1.1719433026640411</c:v>
                </c:pt>
                <c:pt idx="11">
                  <c:v>1.1728515587236057</c:v>
                </c:pt>
                <c:pt idx="12">
                  <c:v>1.1732913780581271</c:v>
                </c:pt>
                <c:pt idx="13">
                  <c:v>1.1735847009026417</c:v>
                </c:pt>
                <c:pt idx="14">
                  <c:v>1.1745529082808865</c:v>
                </c:pt>
                <c:pt idx="15">
                  <c:v>1.1785170243463343</c:v>
                </c:pt>
                <c:pt idx="16">
                  <c:v>1.1829953890388505</c:v>
                </c:pt>
                <c:pt idx="17">
                  <c:v>1.1874907715171981</c:v>
                </c:pt>
                <c:pt idx="18">
                  <c:v>1.1920032364489634</c:v>
                </c:pt>
                <c:pt idx="19">
                  <c:v>1.1965328487474696</c:v>
                </c:pt>
                <c:pt idx="20">
                  <c:v>1.2033231726641116</c:v>
                </c:pt>
                <c:pt idx="21">
                  <c:v>1.215627152104602</c:v>
                </c:pt>
                <c:pt idx="22">
                  <c:v>1.2290294414565555</c:v>
                </c:pt>
                <c:pt idx="23">
                  <c:v>1.2434398116576335</c:v>
                </c:pt>
                <c:pt idx="24">
                  <c:v>1.2618116348748751</c:v>
                </c:pt>
                <c:pt idx="25">
                  <c:v>1.2829154344681575</c:v>
                </c:pt>
                <c:pt idx="26">
                  <c:v>1.3071946090654674</c:v>
                </c:pt>
                <c:pt idx="27">
                  <c:v>1.3197763571777226</c:v>
                </c:pt>
                <c:pt idx="28">
                  <c:v>1.3416846447068727</c:v>
                </c:pt>
                <c:pt idx="29">
                  <c:v>1.3759646873791331</c:v>
                </c:pt>
                <c:pt idx="30">
                  <c:v>1.4204083467814792</c:v>
                </c:pt>
                <c:pt idx="31">
                  <c:v>1.4456561051455201</c:v>
                </c:pt>
                <c:pt idx="32">
                  <c:v>1.4927122113680069</c:v>
                </c:pt>
                <c:pt idx="33">
                  <c:v>1.5381652982041629</c:v>
                </c:pt>
                <c:pt idx="34">
                  <c:v>1.5730431963409424</c:v>
                </c:pt>
                <c:pt idx="35">
                  <c:v>1.6167344711193121</c:v>
                </c:pt>
                <c:pt idx="36">
                  <c:v>1.6670149131711225</c:v>
                </c:pt>
                <c:pt idx="37">
                  <c:v>1.7254437858777705</c:v>
                </c:pt>
                <c:pt idx="38">
                  <c:v>1.7927792296216507</c:v>
                </c:pt>
                <c:pt idx="39">
                  <c:v>1.8795497443353386</c:v>
                </c:pt>
                <c:pt idx="40">
                  <c:v>1.9609812370086672</c:v>
                </c:pt>
                <c:pt idx="41">
                  <c:v>2.0641288500753232</c:v>
                </c:pt>
                <c:pt idx="42">
                  <c:v>2.1995873058615163</c:v>
                </c:pt>
                <c:pt idx="43">
                  <c:v>2.346629717258359</c:v>
                </c:pt>
                <c:pt idx="44">
                  <c:v>2.4531667064218889</c:v>
                </c:pt>
                <c:pt idx="45">
                  <c:v>2.550128120493214</c:v>
                </c:pt>
                <c:pt idx="46">
                  <c:v>2.7216242365963828</c:v>
                </c:pt>
                <c:pt idx="47">
                  <c:v>2.9332985615976663</c:v>
                </c:pt>
                <c:pt idx="48">
                  <c:v>3.1090031454373666</c:v>
                </c:pt>
                <c:pt idx="49">
                  <c:v>3.2635206017656038</c:v>
                </c:pt>
                <c:pt idx="50">
                  <c:v>3.430857620621135</c:v>
                </c:pt>
                <c:pt idx="51">
                  <c:v>3.6687018251706953</c:v>
                </c:pt>
                <c:pt idx="52">
                  <c:v>4.0332790690470333</c:v>
                </c:pt>
                <c:pt idx="53">
                  <c:v>4.4858129805941109</c:v>
                </c:pt>
                <c:pt idx="54">
                  <c:v>5.1272842368190688</c:v>
                </c:pt>
                <c:pt idx="55">
                  <c:v>5.6917982312928483</c:v>
                </c:pt>
                <c:pt idx="56">
                  <c:v>6.1726128868813124</c:v>
                </c:pt>
                <c:pt idx="57">
                  <c:v>6.7659553006327791</c:v>
                </c:pt>
                <c:pt idx="58">
                  <c:v>7.2725562037676585</c:v>
                </c:pt>
                <c:pt idx="59">
                  <c:v>7.7114549706650362</c:v>
                </c:pt>
                <c:pt idx="60">
                  <c:v>8.1527429813613441</c:v>
                </c:pt>
                <c:pt idx="61">
                  <c:v>8.6785949036591514</c:v>
                </c:pt>
                <c:pt idx="62">
                  <c:v>9.3824289503459077</c:v>
                </c:pt>
                <c:pt idx="63">
                  <c:v>10.090802336097022</c:v>
                </c:pt>
                <c:pt idx="64">
                  <c:v>10.656896347152065</c:v>
                </c:pt>
                <c:pt idx="65">
                  <c:v>11.019763667772592</c:v>
                </c:pt>
                <c:pt idx="66">
                  <c:v>11.348428119163909</c:v>
                </c:pt>
                <c:pt idx="67">
                  <c:v>11.800662979712591</c:v>
                </c:pt>
                <c:pt idx="68">
                  <c:v>12.451469543043741</c:v>
                </c:pt>
                <c:pt idx="69">
                  <c:v>13.076844600843112</c:v>
                </c:pt>
                <c:pt idx="70">
                  <c:v>13.737552174300708</c:v>
                </c:pt>
                <c:pt idx="71">
                  <c:v>14.386994953340773</c:v>
                </c:pt>
                <c:pt idx="72">
                  <c:v>15.035848425736441</c:v>
                </c:pt>
                <c:pt idx="73">
                  <c:v>15.902289191269505</c:v>
                </c:pt>
                <c:pt idx="74">
                  <c:v>16.486300761818875</c:v>
                </c:pt>
                <c:pt idx="75">
                  <c:v>16.759561196946024</c:v>
                </c:pt>
                <c:pt idx="76">
                  <c:v>16.932184677274567</c:v>
                </c:pt>
                <c:pt idx="77">
                  <c:v>17.140027244188111</c:v>
                </c:pt>
                <c:pt idx="78">
                  <c:v>17.655942064238175</c:v>
                </c:pt>
                <c:pt idx="79">
                  <c:v>18.481798754292917</c:v>
                </c:pt>
                <c:pt idx="80">
                  <c:v>19.339816261460964</c:v>
                </c:pt>
                <c:pt idx="81">
                  <c:v>19.64635234920512</c:v>
                </c:pt>
                <c:pt idx="82">
                  <c:v>19.672874924876545</c:v>
                </c:pt>
                <c:pt idx="83">
                  <c:v>19.698449662278886</c:v>
                </c:pt>
                <c:pt idx="84">
                  <c:v>19.70435919717757</c:v>
                </c:pt>
                <c:pt idx="85">
                  <c:v>19.714211376776159</c:v>
                </c:pt>
                <c:pt idx="86">
                  <c:v>19.727222756284835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E77-4F60-89D1-642FE151CBB7}"/>
            </c:ext>
          </c:extLst>
        </c:ser>
        <c:ser>
          <c:idx val="2"/>
          <c:order val="2"/>
          <c:tx>
            <c:strRef>
              <c:f>'Page 227'!$H$2</c:f>
              <c:strCache>
                <c:ptCount val="1"/>
                <c:pt idx="0">
                  <c:v>10-year T. Bond</c:v>
                </c:pt>
              </c:strCache>
            </c:strRef>
          </c:tx>
          <c:spPr>
            <a:ln cap="flat">
              <a:prstDash val="sysDot"/>
              <a:round/>
            </a:ln>
          </c:spPr>
          <c:marker>
            <c:symbol val="none"/>
          </c:marker>
          <c:xVal>
            <c:numRef>
              <c:f>'Page 227'!$E$3:$E$89</c:f>
              <c:numCache>
                <c:formatCode>General</c:formatCode>
                <c:ptCount val="87"/>
                <c:pt idx="0">
                  <c:v>1927</c:v>
                </c:pt>
                <c:pt idx="1">
                  <c:v>1928</c:v>
                </c:pt>
                <c:pt idx="2">
                  <c:v>1929</c:v>
                </c:pt>
                <c:pt idx="3">
                  <c:v>1930</c:v>
                </c:pt>
                <c:pt idx="4">
                  <c:v>1931</c:v>
                </c:pt>
                <c:pt idx="5">
                  <c:v>1932</c:v>
                </c:pt>
                <c:pt idx="6">
                  <c:v>1933</c:v>
                </c:pt>
                <c:pt idx="7">
                  <c:v>1934</c:v>
                </c:pt>
                <c:pt idx="8">
                  <c:v>1935</c:v>
                </c:pt>
                <c:pt idx="9">
                  <c:v>1936</c:v>
                </c:pt>
                <c:pt idx="10">
                  <c:v>1937</c:v>
                </c:pt>
                <c:pt idx="11">
                  <c:v>1938</c:v>
                </c:pt>
                <c:pt idx="12">
                  <c:v>1939</c:v>
                </c:pt>
                <c:pt idx="13">
                  <c:v>1940</c:v>
                </c:pt>
                <c:pt idx="14">
                  <c:v>1941</c:v>
                </c:pt>
                <c:pt idx="15">
                  <c:v>1942</c:v>
                </c:pt>
                <c:pt idx="16">
                  <c:v>1943</c:v>
                </c:pt>
                <c:pt idx="17">
                  <c:v>1944</c:v>
                </c:pt>
                <c:pt idx="18">
                  <c:v>1945</c:v>
                </c:pt>
                <c:pt idx="19">
                  <c:v>1946</c:v>
                </c:pt>
                <c:pt idx="20">
                  <c:v>1947</c:v>
                </c:pt>
                <c:pt idx="21">
                  <c:v>1948</c:v>
                </c:pt>
                <c:pt idx="22">
                  <c:v>1949</c:v>
                </c:pt>
                <c:pt idx="23">
                  <c:v>1950</c:v>
                </c:pt>
                <c:pt idx="24">
                  <c:v>1951</c:v>
                </c:pt>
                <c:pt idx="25">
                  <c:v>1952</c:v>
                </c:pt>
                <c:pt idx="26">
                  <c:v>1953</c:v>
                </c:pt>
                <c:pt idx="27">
                  <c:v>1954</c:v>
                </c:pt>
                <c:pt idx="28">
                  <c:v>1955</c:v>
                </c:pt>
                <c:pt idx="29">
                  <c:v>1956</c:v>
                </c:pt>
                <c:pt idx="30">
                  <c:v>1957</c:v>
                </c:pt>
                <c:pt idx="31">
                  <c:v>1958</c:v>
                </c:pt>
                <c:pt idx="32">
                  <c:v>1959</c:v>
                </c:pt>
                <c:pt idx="33">
                  <c:v>1960</c:v>
                </c:pt>
                <c:pt idx="34">
                  <c:v>1961</c:v>
                </c:pt>
                <c:pt idx="35">
                  <c:v>1962</c:v>
                </c:pt>
                <c:pt idx="36">
                  <c:v>1963</c:v>
                </c:pt>
                <c:pt idx="37">
                  <c:v>1964</c:v>
                </c:pt>
                <c:pt idx="38">
                  <c:v>1965</c:v>
                </c:pt>
                <c:pt idx="39">
                  <c:v>1966</c:v>
                </c:pt>
                <c:pt idx="40">
                  <c:v>1967</c:v>
                </c:pt>
                <c:pt idx="41">
                  <c:v>1968</c:v>
                </c:pt>
                <c:pt idx="42">
                  <c:v>1969</c:v>
                </c:pt>
                <c:pt idx="43">
                  <c:v>1970</c:v>
                </c:pt>
                <c:pt idx="44">
                  <c:v>1971</c:v>
                </c:pt>
                <c:pt idx="45">
                  <c:v>1972</c:v>
                </c:pt>
                <c:pt idx="46">
                  <c:v>1973</c:v>
                </c:pt>
                <c:pt idx="47">
                  <c:v>1974</c:v>
                </c:pt>
                <c:pt idx="48">
                  <c:v>1975</c:v>
                </c:pt>
                <c:pt idx="49">
                  <c:v>1976</c:v>
                </c:pt>
                <c:pt idx="50">
                  <c:v>1977</c:v>
                </c:pt>
                <c:pt idx="51">
                  <c:v>1978</c:v>
                </c:pt>
                <c:pt idx="52">
                  <c:v>1979</c:v>
                </c:pt>
                <c:pt idx="53">
                  <c:v>1980</c:v>
                </c:pt>
                <c:pt idx="54">
                  <c:v>1981</c:v>
                </c:pt>
                <c:pt idx="55">
                  <c:v>1982</c:v>
                </c:pt>
                <c:pt idx="56">
                  <c:v>1983</c:v>
                </c:pt>
                <c:pt idx="57">
                  <c:v>1984</c:v>
                </c:pt>
                <c:pt idx="58">
                  <c:v>1985</c:v>
                </c:pt>
                <c:pt idx="59">
                  <c:v>1986</c:v>
                </c:pt>
                <c:pt idx="60">
                  <c:v>1987</c:v>
                </c:pt>
                <c:pt idx="61">
                  <c:v>1988</c:v>
                </c:pt>
                <c:pt idx="62">
                  <c:v>1989</c:v>
                </c:pt>
                <c:pt idx="63">
                  <c:v>1990</c:v>
                </c:pt>
                <c:pt idx="64">
                  <c:v>1991</c:v>
                </c:pt>
                <c:pt idx="65">
                  <c:v>1992</c:v>
                </c:pt>
                <c:pt idx="66">
                  <c:v>1993</c:v>
                </c:pt>
                <c:pt idx="67">
                  <c:v>1994</c:v>
                </c:pt>
                <c:pt idx="68">
                  <c:v>1995</c:v>
                </c:pt>
                <c:pt idx="69">
                  <c:v>1996</c:v>
                </c:pt>
                <c:pt idx="70">
                  <c:v>1997</c:v>
                </c:pt>
                <c:pt idx="71">
                  <c:v>1998</c:v>
                </c:pt>
                <c:pt idx="72">
                  <c:v>1999</c:v>
                </c:pt>
                <c:pt idx="73">
                  <c:v>2000</c:v>
                </c:pt>
                <c:pt idx="74">
                  <c:v>2001</c:v>
                </c:pt>
                <c:pt idx="75">
                  <c:v>2002</c:v>
                </c:pt>
                <c:pt idx="76">
                  <c:v>2003</c:v>
                </c:pt>
                <c:pt idx="77">
                  <c:v>2004</c:v>
                </c:pt>
                <c:pt idx="78">
                  <c:v>2005</c:v>
                </c:pt>
                <c:pt idx="79">
                  <c:v>2006</c:v>
                </c:pt>
                <c:pt idx="80">
                  <c:v>2007</c:v>
                </c:pt>
                <c:pt idx="81">
                  <c:v>2008</c:v>
                </c:pt>
                <c:pt idx="82">
                  <c:v>2009</c:v>
                </c:pt>
                <c:pt idx="83">
                  <c:v>2010</c:v>
                </c:pt>
                <c:pt idx="84">
                  <c:v>2011</c:v>
                </c:pt>
                <c:pt idx="85">
                  <c:v>2012</c:v>
                </c:pt>
                <c:pt idx="86">
                  <c:v>2013</c:v>
                </c:pt>
              </c:numCache>
            </c:numRef>
          </c:xVal>
          <c:yVal>
            <c:numRef>
              <c:f>'Page 227'!$H$3:$H$89</c:f>
              <c:numCache>
                <c:formatCode>#,##0.00</c:formatCode>
                <c:ptCount val="87"/>
                <c:pt idx="0">
                  <c:v>1</c:v>
                </c:pt>
                <c:pt idx="1">
                  <c:v>1.0083547085897993</c:v>
                </c:pt>
                <c:pt idx="2">
                  <c:v>1.05074396573995</c:v>
                </c:pt>
                <c:pt idx="3">
                  <c:v>1.0984575287805192</c:v>
                </c:pt>
                <c:pt idx="4">
                  <c:v>1.0703495828159153</c:v>
                </c:pt>
                <c:pt idx="5">
                  <c:v>1.1644365970167276</c:v>
                </c:pt>
                <c:pt idx="6">
                  <c:v>1.1860400641974433</c:v>
                </c:pt>
                <c:pt idx="7">
                  <c:v>1.280489684135889</c:v>
                </c:pt>
                <c:pt idx="8">
                  <c:v>1.3377537939837751</c:v>
                </c:pt>
                <c:pt idx="9">
                  <c:v>1.4048806125854554</c:v>
                </c:pt>
                <c:pt idx="10">
                  <c:v>1.4242559681966589</c:v>
                </c:pt>
                <c:pt idx="11">
                  <c:v>1.4842634118715412</c:v>
                </c:pt>
                <c:pt idx="12">
                  <c:v>1.5497529933818752</c:v>
                </c:pt>
                <c:pt idx="13">
                  <c:v>1.6334781136372001</c:v>
                </c:pt>
                <c:pt idx="14">
                  <c:v>1.6004459586740445</c:v>
                </c:pt>
                <c:pt idx="15">
                  <c:v>1.6371740846371821</c:v>
                </c:pt>
                <c:pt idx="16">
                  <c:v>1.6779397193446477</c:v>
                </c:pt>
                <c:pt idx="17">
                  <c:v>1.7211904807734291</c:v>
                </c:pt>
                <c:pt idx="18">
                  <c:v>1.7866717499115137</c:v>
                </c:pt>
                <c:pt idx="19">
                  <c:v>1.8425655340056943</c:v>
                </c:pt>
                <c:pt idx="20">
                  <c:v>1.8595115503756203</c:v>
                </c:pt>
                <c:pt idx="21">
                  <c:v>1.8957913076515145</c:v>
                </c:pt>
                <c:pt idx="22">
                  <c:v>1.9842012543806022</c:v>
                </c:pt>
                <c:pt idx="23">
                  <c:v>1.9927252984763966</c:v>
                </c:pt>
                <c:pt idx="24">
                  <c:v>1.9868405032411218</c:v>
                </c:pt>
                <c:pt idx="25">
                  <c:v>2.0319019701923775</c:v>
                </c:pt>
                <c:pt idx="26">
                  <c:v>2.1161007420547717</c:v>
                </c:pt>
                <c:pt idx="27">
                  <c:v>2.1857162973953015</c:v>
                </c:pt>
                <c:pt idx="28">
                  <c:v>2.1565055295509996</c:v>
                </c:pt>
                <c:pt idx="29">
                  <c:v>2.1078596424464289</c:v>
                </c:pt>
                <c:pt idx="30">
                  <c:v>2.2511311331323363</c:v>
                </c:pt>
                <c:pt idx="31">
                  <c:v>2.203879481492931</c:v>
                </c:pt>
                <c:pt idx="32">
                  <c:v>2.1455509182219994</c:v>
                </c:pt>
                <c:pt idx="33">
                  <c:v>2.3952823965399475</c:v>
                </c:pt>
                <c:pt idx="34">
                  <c:v>2.4446472698517931</c:v>
                </c:pt>
                <c:pt idx="35">
                  <c:v>2.5838343391259202</c:v>
                </c:pt>
                <c:pt idx="36">
                  <c:v>2.6273502971192948</c:v>
                </c:pt>
                <c:pt idx="37">
                  <c:v>2.7252996211138321</c:v>
                </c:pt>
                <c:pt idx="38">
                  <c:v>2.7448905762558691</c:v>
                </c:pt>
                <c:pt idx="39">
                  <c:v>2.8247103728732261</c:v>
                </c:pt>
                <c:pt idx="40">
                  <c:v>2.7800624077201643</c:v>
                </c:pt>
                <c:pt idx="41">
                  <c:v>2.8710988788587959</c:v>
                </c:pt>
                <c:pt idx="42">
                  <c:v>2.7271405650183502</c:v>
                </c:pt>
                <c:pt idx="43">
                  <c:v>3.1840657993094013</c:v>
                </c:pt>
                <c:pt idx="44">
                  <c:v>3.4956870273914284</c:v>
                </c:pt>
                <c:pt idx="45">
                  <c:v>3.5942111852214702</c:v>
                </c:pt>
                <c:pt idx="46">
                  <c:v>3.7257113175912093</c:v>
                </c:pt>
                <c:pt idx="47">
                  <c:v>3.7998011367377744</c:v>
                </c:pt>
                <c:pt idx="48">
                  <c:v>3.9367936041117773</c:v>
                </c:pt>
                <c:pt idx="49">
                  <c:v>4.5660727690839895</c:v>
                </c:pt>
                <c:pt idx="50">
                  <c:v>4.6249733090970144</c:v>
                </c:pt>
                <c:pt idx="51">
                  <c:v>4.5890104096930946</c:v>
                </c:pt>
                <c:pt idx="52">
                  <c:v>4.6197898346523765</c:v>
                </c:pt>
                <c:pt idx="53">
                  <c:v>4.4816699336164039</c:v>
                </c:pt>
                <c:pt idx="54">
                  <c:v>4.8491317021175568</c:v>
                </c:pt>
                <c:pt idx="55">
                  <c:v>6.44035242416457</c:v>
                </c:pt>
                <c:pt idx="56">
                  <c:v>6.6464571907431758</c:v>
                </c:pt>
                <c:pt idx="57">
                  <c:v>7.5592393727227254</c:v>
                </c:pt>
                <c:pt idx="58">
                  <c:v>9.5029079053967589</c:v>
                </c:pt>
                <c:pt idx="59">
                  <c:v>11.810614505867351</c:v>
                </c:pt>
                <c:pt idx="60">
                  <c:v>11.224747917679789</c:v>
                </c:pt>
                <c:pt idx="61">
                  <c:v>12.14782582087968</c:v>
                </c:pt>
                <c:pt idx="62">
                  <c:v>14.29721925917023</c:v>
                </c:pt>
                <c:pt idx="63">
                  <c:v>15.188704542240568</c:v>
                </c:pt>
                <c:pt idx="64">
                  <c:v>17.467695237115933</c:v>
                </c:pt>
                <c:pt idx="65">
                  <c:v>19.102957512715253</c:v>
                </c:pt>
                <c:pt idx="66">
                  <c:v>21.817670703142166</c:v>
                </c:pt>
                <c:pt idx="67">
                  <c:v>20.064259659479497</c:v>
                </c:pt>
                <c:pt idx="68">
                  <c:v>24.775504351330724</c:v>
                </c:pt>
                <c:pt idx="69">
                  <c:v>25.129449137348445</c:v>
                </c:pt>
                <c:pt idx="70">
                  <c:v>27.627097823991132</c:v>
                </c:pt>
                <c:pt idx="71">
                  <c:v>31.749456417989794</c:v>
                </c:pt>
                <c:pt idx="72">
                  <c:v>29.128788088601237</c:v>
                </c:pt>
                <c:pt idx="73">
                  <c:v>33.98026555514874</c:v>
                </c:pt>
                <c:pt idx="74">
                  <c:v>35.873707520469679</c:v>
                </c:pt>
                <c:pt idx="75">
                  <c:v>41.296520779735779</c:v>
                </c:pt>
                <c:pt idx="76">
                  <c:v>41.451514298492746</c:v>
                </c:pt>
                <c:pt idx="77">
                  <c:v>43.312970695441166</c:v>
                </c:pt>
                <c:pt idx="78">
                  <c:v>44.55498440599191</c:v>
                </c:pt>
                <c:pt idx="79">
                  <c:v>45.42870820345798</c:v>
                </c:pt>
                <c:pt idx="80">
                  <c:v>50.06694384484436</c:v>
                </c:pt>
                <c:pt idx="81">
                  <c:v>60.131040377978913</c:v>
                </c:pt>
                <c:pt idx="82">
                  <c:v>53.446455830466157</c:v>
                </c:pt>
                <c:pt idx="83">
                  <c:v>57.969594048792061</c:v>
                </c:pt>
                <c:pt idx="84">
                  <c:v>67.265212652343678</c:v>
                </c:pt>
                <c:pt idx="85">
                  <c:v>69.264046862475567</c:v>
                </c:pt>
                <c:pt idx="86">
                  <c:v>62.957854066132548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E77-4F60-89D1-642FE151CB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4622976"/>
        <c:axId val="234624512"/>
      </c:scatterChart>
      <c:valAx>
        <c:axId val="234622976"/>
        <c:scaling>
          <c:orientation val="minMax"/>
          <c:max val="2013"/>
          <c:min val="1927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en-US"/>
          </a:p>
        </c:txPr>
        <c:crossAx val="234624512"/>
        <c:crosses val="autoZero"/>
        <c:crossBetween val="midCat"/>
        <c:majorUnit val="5"/>
      </c:valAx>
      <c:valAx>
        <c:axId val="234624512"/>
        <c:scaling>
          <c:logBase val="10"/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234622976"/>
        <c:crosses val="autoZero"/>
        <c:crossBetween val="midCat"/>
      </c:valAx>
    </c:plotArea>
    <c:legend>
      <c:legendPos val="l"/>
      <c:layout>
        <c:manualLayout>
          <c:xMode val="edge"/>
          <c:yMode val="edge"/>
          <c:x val="0.11989664082687339"/>
          <c:y val="0.1337627027390807"/>
          <c:w val="0.21006783454393782"/>
          <c:h val="0.18546577831617203"/>
        </c:manualLayout>
      </c:layout>
      <c:overlay val="1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'Page 229 bottom'!$B$2</c:f>
              <c:strCache>
                <c:ptCount val="1"/>
                <c:pt idx="0">
                  <c:v>Bill price</c:v>
                </c:pt>
              </c:strCache>
            </c:strRef>
          </c:tx>
          <c:cat>
            <c:numRef>
              <c:f>'Page 229 bottom'!$A$3:$A$15</c:f>
              <c:numCache>
                <c:formatCode>[$-409]d\-mmm\-yy;@</c:formatCode>
                <c:ptCount val="13"/>
                <c:pt idx="0">
                  <c:v>41791</c:v>
                </c:pt>
                <c:pt idx="1">
                  <c:v>41821</c:v>
                </c:pt>
                <c:pt idx="2">
                  <c:v>41852</c:v>
                </c:pt>
                <c:pt idx="3">
                  <c:v>41883</c:v>
                </c:pt>
                <c:pt idx="4">
                  <c:v>41913</c:v>
                </c:pt>
                <c:pt idx="5">
                  <c:v>41944</c:v>
                </c:pt>
                <c:pt idx="6">
                  <c:v>41974</c:v>
                </c:pt>
                <c:pt idx="7">
                  <c:v>42005</c:v>
                </c:pt>
                <c:pt idx="8">
                  <c:v>42036</c:v>
                </c:pt>
                <c:pt idx="9">
                  <c:v>42064</c:v>
                </c:pt>
                <c:pt idx="10">
                  <c:v>42095</c:v>
                </c:pt>
                <c:pt idx="11">
                  <c:v>42125</c:v>
                </c:pt>
                <c:pt idx="12">
                  <c:v>42156</c:v>
                </c:pt>
              </c:numCache>
            </c:numRef>
          </c:cat>
          <c:val>
            <c:numRef>
              <c:f>'Page 229 bottom'!$B$3:$B$15</c:f>
              <c:numCache>
                <c:formatCode>#,##0.00</c:formatCode>
                <c:ptCount val="13"/>
                <c:pt idx="0">
                  <c:v>989</c:v>
                </c:pt>
                <c:pt idx="1">
                  <c:v>989.49192154276318</c:v>
                </c:pt>
                <c:pt idx="2">
                  <c:v>990.13498088442316</c:v>
                </c:pt>
                <c:pt idx="3">
                  <c:v>991.45516535289482</c:v>
                </c:pt>
                <c:pt idx="4">
                  <c:v>992.74333365808764</c:v>
                </c:pt>
                <c:pt idx="5">
                  <c:v>994.29217742644141</c:v>
                </c:pt>
                <c:pt idx="6">
                  <c:v>995.20603878013117</c:v>
                </c:pt>
                <c:pt idx="7">
                  <c:v>995.74331011199752</c:v>
                </c:pt>
                <c:pt idx="8">
                  <c:v>996.740520029761</c:v>
                </c:pt>
                <c:pt idx="9">
                  <c:v>997.97263924163713</c:v>
                </c:pt>
                <c:pt idx="10">
                  <c:v>998.01341107715814</c:v>
                </c:pt>
                <c:pt idx="11">
                  <c:v>999.37840948063115</c:v>
                </c:pt>
                <c:pt idx="12">
                  <c:v>1000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974-47BC-ABAA-E285BA4CC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694912"/>
        <c:axId val="234696704"/>
      </c:lineChart>
      <c:dateAx>
        <c:axId val="234694912"/>
        <c:scaling>
          <c:orientation val="minMax"/>
        </c:scaling>
        <c:delete val="0"/>
        <c:axPos val="b"/>
        <c:numFmt formatCode="[$-409]d\-mmm\-yy;@" sourceLinked="1"/>
        <c:majorTickMark val="out"/>
        <c:minorTickMark val="none"/>
        <c:tickLblPos val="nextTo"/>
        <c:crossAx val="234696704"/>
        <c:crosses val="autoZero"/>
        <c:auto val="1"/>
        <c:lblOffset val="100"/>
        <c:baseTimeUnit val="months"/>
      </c:dateAx>
      <c:valAx>
        <c:axId val="234696704"/>
        <c:scaling>
          <c:orientation val="minMax"/>
          <c:max val="1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crossAx val="2346949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'Page 231'!$C$2</c:f>
              <c:strCache>
                <c:ptCount val="1"/>
                <c:pt idx="0">
                  <c:v>Annualized return if sold at beginning of month</c:v>
                </c:pt>
              </c:strCache>
            </c:strRef>
          </c:tx>
          <c:cat>
            <c:numRef>
              <c:f>'Page 231'!$A$3:$A$15</c:f>
              <c:numCache>
                <c:formatCode>[$-409]d\-mmm\-yy;@</c:formatCode>
                <c:ptCount val="13"/>
                <c:pt idx="0">
                  <c:v>41791</c:v>
                </c:pt>
                <c:pt idx="1">
                  <c:v>41821</c:v>
                </c:pt>
                <c:pt idx="2">
                  <c:v>41852</c:v>
                </c:pt>
                <c:pt idx="3">
                  <c:v>41883</c:v>
                </c:pt>
                <c:pt idx="4">
                  <c:v>41913</c:v>
                </c:pt>
                <c:pt idx="5">
                  <c:v>41944</c:v>
                </c:pt>
                <c:pt idx="6">
                  <c:v>41974</c:v>
                </c:pt>
                <c:pt idx="7">
                  <c:v>42005</c:v>
                </c:pt>
                <c:pt idx="8">
                  <c:v>42036</c:v>
                </c:pt>
                <c:pt idx="9">
                  <c:v>42064</c:v>
                </c:pt>
                <c:pt idx="10">
                  <c:v>42095</c:v>
                </c:pt>
                <c:pt idx="11">
                  <c:v>42125</c:v>
                </c:pt>
                <c:pt idx="12">
                  <c:v>42156</c:v>
                </c:pt>
              </c:numCache>
            </c:numRef>
          </c:cat>
          <c:val>
            <c:numRef>
              <c:f>'Page 231'!$C$3:$C$15</c:f>
              <c:numCache>
                <c:formatCode>0.00%</c:formatCode>
                <c:ptCount val="13"/>
                <c:pt idx="1">
                  <c:v>5.9850698512793343E-3</c:v>
                </c:pt>
                <c:pt idx="2">
                  <c:v>6.9054124021545871E-3</c:v>
                </c:pt>
                <c:pt idx="3">
                  <c:v>9.9669274562337318E-3</c:v>
                </c:pt>
                <c:pt idx="4">
                  <c:v>1.1397937107187506E-2</c:v>
                </c:pt>
                <c:pt idx="5">
                  <c:v>1.2890632019138648E-2</c:v>
                </c:pt>
                <c:pt idx="6">
                  <c:v>1.258950541337911E-2</c:v>
                </c:pt>
                <c:pt idx="7">
                  <c:v>1.1716978505333486E-2</c:v>
                </c:pt>
                <c:pt idx="8">
                  <c:v>1.1762860229125316E-2</c:v>
                </c:pt>
                <c:pt idx="9">
                  <c:v>1.2114835556702896E-2</c:v>
                </c:pt>
                <c:pt idx="10">
                  <c:v>1.0946336557023706E-2</c:v>
                </c:pt>
                <c:pt idx="11">
                  <c:v>1.145327060598289E-2</c:v>
                </c:pt>
                <c:pt idx="12">
                  <c:v>1.1122345803842304E-2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089-4112-AC43-E622CDC55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6353024"/>
        <c:axId val="236354560"/>
      </c:lineChart>
      <c:dateAx>
        <c:axId val="236353024"/>
        <c:scaling>
          <c:orientation val="minMax"/>
        </c:scaling>
        <c:delete val="0"/>
        <c:axPos val="b"/>
        <c:numFmt formatCode="[$-409]d\-mmm\-yy;@" sourceLinked="1"/>
        <c:majorTickMark val="out"/>
        <c:minorTickMark val="none"/>
        <c:tickLblPos val="nextTo"/>
        <c:crossAx val="236354560"/>
        <c:crosses val="autoZero"/>
        <c:auto val="1"/>
        <c:lblOffset val="100"/>
        <c:baseTimeUnit val="months"/>
      </c:dateAx>
      <c:valAx>
        <c:axId val="236354560"/>
        <c:scaling>
          <c:orientation val="minMax"/>
        </c:scaling>
        <c:delete val="0"/>
        <c:axPos val="l"/>
        <c:majorGridlines/>
        <c:numFmt formatCode="0.00%" sourceLinked="0"/>
        <c:majorTickMark val="out"/>
        <c:minorTickMark val="none"/>
        <c:tickLblPos val="nextTo"/>
        <c:crossAx val="2363530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'Page 232'!$C$2</c:f>
              <c:strCache>
                <c:ptCount val="1"/>
                <c:pt idx="0">
                  <c:v>Annualized ex-ante return if bought at beginning of month</c:v>
                </c:pt>
              </c:strCache>
            </c:strRef>
          </c:tx>
          <c:cat>
            <c:numRef>
              <c:f>'Page 232'!$A$3:$A$15</c:f>
              <c:numCache>
                <c:formatCode>[$-409]d\-mmm\-yy;@</c:formatCode>
                <c:ptCount val="13"/>
                <c:pt idx="0">
                  <c:v>41791</c:v>
                </c:pt>
                <c:pt idx="1">
                  <c:v>41821</c:v>
                </c:pt>
                <c:pt idx="2">
                  <c:v>41852</c:v>
                </c:pt>
                <c:pt idx="3">
                  <c:v>41883</c:v>
                </c:pt>
                <c:pt idx="4">
                  <c:v>41913</c:v>
                </c:pt>
                <c:pt idx="5">
                  <c:v>41944</c:v>
                </c:pt>
                <c:pt idx="6">
                  <c:v>41974</c:v>
                </c:pt>
                <c:pt idx="7">
                  <c:v>42005</c:v>
                </c:pt>
                <c:pt idx="8">
                  <c:v>42036</c:v>
                </c:pt>
                <c:pt idx="9">
                  <c:v>42064</c:v>
                </c:pt>
                <c:pt idx="10">
                  <c:v>42095</c:v>
                </c:pt>
                <c:pt idx="11">
                  <c:v>42125</c:v>
                </c:pt>
                <c:pt idx="12">
                  <c:v>42156</c:v>
                </c:pt>
              </c:numCache>
            </c:numRef>
          </c:cat>
          <c:val>
            <c:numRef>
              <c:f>'Page 232'!$C$3:$C$15</c:f>
              <c:numCache>
                <c:formatCode>0.00%</c:formatCode>
                <c:ptCount val="13"/>
                <c:pt idx="0">
                  <c:v>1.1122345803842304E-2</c:v>
                </c:pt>
                <c:pt idx="1">
                  <c:v>1.1576170392778806E-2</c:v>
                </c:pt>
                <c:pt idx="2">
                  <c:v>1.1974449839890156E-2</c:v>
                </c:pt>
                <c:pt idx="3">
                  <c:v>1.1539575406662061E-2</c:v>
                </c:pt>
                <c:pt idx="4">
                  <c:v>1.0999728892616689E-2</c:v>
                </c:pt>
                <c:pt idx="5">
                  <c:v>9.9040237435745748E-3</c:v>
                </c:pt>
                <c:pt idx="6">
                  <c:v>9.6839711167902021E-3</c:v>
                </c:pt>
                <c:pt idx="7">
                  <c:v>1.0364656124286054E-2</c:v>
                </c:pt>
                <c:pt idx="8">
                  <c:v>9.9799149070367577E-3</c:v>
                </c:pt>
                <c:pt idx="9">
                  <c:v>8.083998325554953E-3</c:v>
                </c:pt>
                <c:pt idx="10">
                  <c:v>1.1969861630521716E-2</c:v>
                </c:pt>
                <c:pt idx="11">
                  <c:v>7.347866708780959E-3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706-453E-A2F8-472C69BF29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6269568"/>
        <c:axId val="236271104"/>
      </c:lineChart>
      <c:dateAx>
        <c:axId val="236269568"/>
        <c:scaling>
          <c:orientation val="minMax"/>
        </c:scaling>
        <c:delete val="0"/>
        <c:axPos val="b"/>
        <c:numFmt formatCode="[$-409]d\-mmm\-yy;@" sourceLinked="1"/>
        <c:majorTickMark val="out"/>
        <c:minorTickMark val="none"/>
        <c:tickLblPos val="nextTo"/>
        <c:crossAx val="236271104"/>
        <c:crosses val="autoZero"/>
        <c:auto val="1"/>
        <c:lblOffset val="100"/>
        <c:baseTimeUnit val="months"/>
      </c:dateAx>
      <c:valAx>
        <c:axId val="236271104"/>
        <c:scaling>
          <c:orientation val="minMax"/>
        </c:scaling>
        <c:delete val="0"/>
        <c:axPos val="l"/>
        <c:majorGridlines/>
        <c:numFmt formatCode="0.00%" sourceLinked="0"/>
        <c:majorTickMark val="out"/>
        <c:minorTickMark val="none"/>
        <c:tickLblPos val="nextTo"/>
        <c:crossAx val="2362695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Boeing's stock prices</a:t>
            </a:r>
            <a:endParaRPr lang="en-US">
              <a:effectLst/>
            </a:endParaRPr>
          </a:p>
          <a:p>
            <a:pPr>
              <a:defRPr/>
            </a:pPr>
            <a:r>
              <a:rPr lang="en-US" sz="1800" b="1" i="0" baseline="0">
                <a:effectLst/>
              </a:rPr>
              <a:t>31 Dec 2003 - 31 Dec 2013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5"/>
          <c:order val="0"/>
          <c:tx>
            <c:strRef>
              <c:f>'Page 233'!$G$3</c:f>
              <c:strCache>
                <c:ptCount val="1"/>
                <c:pt idx="0">
                  <c:v>Adj Close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'Page 233'!$A$4:$A$2521</c:f>
              <c:numCache>
                <c:formatCode>[$-409]d/mmm/yy;@</c:formatCode>
                <c:ptCount val="2518"/>
                <c:pt idx="0">
                  <c:v>41639</c:v>
                </c:pt>
                <c:pt idx="1">
                  <c:v>41638</c:v>
                </c:pt>
                <c:pt idx="2">
                  <c:v>41635</c:v>
                </c:pt>
                <c:pt idx="3">
                  <c:v>41634</c:v>
                </c:pt>
                <c:pt idx="4">
                  <c:v>41632</c:v>
                </c:pt>
                <c:pt idx="5">
                  <c:v>41631</c:v>
                </c:pt>
                <c:pt idx="6">
                  <c:v>41628</c:v>
                </c:pt>
                <c:pt idx="7">
                  <c:v>41627</c:v>
                </c:pt>
                <c:pt idx="8">
                  <c:v>41626</c:v>
                </c:pt>
                <c:pt idx="9">
                  <c:v>41625</c:v>
                </c:pt>
                <c:pt idx="10">
                  <c:v>41624</c:v>
                </c:pt>
                <c:pt idx="11">
                  <c:v>41621</c:v>
                </c:pt>
                <c:pt idx="12">
                  <c:v>41620</c:v>
                </c:pt>
                <c:pt idx="13">
                  <c:v>41619</c:v>
                </c:pt>
                <c:pt idx="14">
                  <c:v>41618</c:v>
                </c:pt>
                <c:pt idx="15">
                  <c:v>41617</c:v>
                </c:pt>
                <c:pt idx="16">
                  <c:v>41614</c:v>
                </c:pt>
                <c:pt idx="17">
                  <c:v>41613</c:v>
                </c:pt>
                <c:pt idx="18">
                  <c:v>41612</c:v>
                </c:pt>
                <c:pt idx="19">
                  <c:v>41611</c:v>
                </c:pt>
                <c:pt idx="20">
                  <c:v>41610</c:v>
                </c:pt>
                <c:pt idx="21">
                  <c:v>41607</c:v>
                </c:pt>
                <c:pt idx="22">
                  <c:v>41605</c:v>
                </c:pt>
                <c:pt idx="23">
                  <c:v>41604</c:v>
                </c:pt>
                <c:pt idx="24">
                  <c:v>41603</c:v>
                </c:pt>
                <c:pt idx="25">
                  <c:v>41600</c:v>
                </c:pt>
                <c:pt idx="26">
                  <c:v>41599</c:v>
                </c:pt>
                <c:pt idx="27">
                  <c:v>41598</c:v>
                </c:pt>
                <c:pt idx="28">
                  <c:v>41597</c:v>
                </c:pt>
                <c:pt idx="29">
                  <c:v>41596</c:v>
                </c:pt>
                <c:pt idx="30">
                  <c:v>41593</c:v>
                </c:pt>
                <c:pt idx="31">
                  <c:v>41592</c:v>
                </c:pt>
                <c:pt idx="32">
                  <c:v>41591</c:v>
                </c:pt>
                <c:pt idx="33">
                  <c:v>41590</c:v>
                </c:pt>
                <c:pt idx="34">
                  <c:v>41589</c:v>
                </c:pt>
                <c:pt idx="35">
                  <c:v>41586</c:v>
                </c:pt>
                <c:pt idx="36">
                  <c:v>41585</c:v>
                </c:pt>
                <c:pt idx="37">
                  <c:v>41584</c:v>
                </c:pt>
                <c:pt idx="38">
                  <c:v>41583</c:v>
                </c:pt>
                <c:pt idx="39">
                  <c:v>41582</c:v>
                </c:pt>
                <c:pt idx="40">
                  <c:v>41579</c:v>
                </c:pt>
                <c:pt idx="41">
                  <c:v>41578</c:v>
                </c:pt>
                <c:pt idx="42">
                  <c:v>41577</c:v>
                </c:pt>
                <c:pt idx="43">
                  <c:v>41576</c:v>
                </c:pt>
                <c:pt idx="44">
                  <c:v>41575</c:v>
                </c:pt>
                <c:pt idx="45">
                  <c:v>41572</c:v>
                </c:pt>
                <c:pt idx="46">
                  <c:v>41571</c:v>
                </c:pt>
                <c:pt idx="47">
                  <c:v>41570</c:v>
                </c:pt>
                <c:pt idx="48">
                  <c:v>41569</c:v>
                </c:pt>
                <c:pt idx="49">
                  <c:v>41568</c:v>
                </c:pt>
                <c:pt idx="50">
                  <c:v>41565</c:v>
                </c:pt>
                <c:pt idx="51">
                  <c:v>41564</c:v>
                </c:pt>
                <c:pt idx="52">
                  <c:v>41563</c:v>
                </c:pt>
                <c:pt idx="53">
                  <c:v>41562</c:v>
                </c:pt>
                <c:pt idx="54">
                  <c:v>41561</c:v>
                </c:pt>
                <c:pt idx="55">
                  <c:v>41558</c:v>
                </c:pt>
                <c:pt idx="56">
                  <c:v>41557</c:v>
                </c:pt>
                <c:pt idx="57">
                  <c:v>41556</c:v>
                </c:pt>
                <c:pt idx="58">
                  <c:v>41555</c:v>
                </c:pt>
                <c:pt idx="59">
                  <c:v>41554</c:v>
                </c:pt>
                <c:pt idx="60">
                  <c:v>41551</c:v>
                </c:pt>
                <c:pt idx="61">
                  <c:v>41550</c:v>
                </c:pt>
                <c:pt idx="62">
                  <c:v>41549</c:v>
                </c:pt>
                <c:pt idx="63">
                  <c:v>41548</c:v>
                </c:pt>
                <c:pt idx="64">
                  <c:v>41547</c:v>
                </c:pt>
                <c:pt idx="65">
                  <c:v>41544</c:v>
                </c:pt>
                <c:pt idx="66">
                  <c:v>41543</c:v>
                </c:pt>
                <c:pt idx="67">
                  <c:v>41542</c:v>
                </c:pt>
                <c:pt idx="68">
                  <c:v>41541</c:v>
                </c:pt>
                <c:pt idx="69">
                  <c:v>41540</c:v>
                </c:pt>
                <c:pt idx="70">
                  <c:v>41537</c:v>
                </c:pt>
                <c:pt idx="71">
                  <c:v>41536</c:v>
                </c:pt>
                <c:pt idx="72">
                  <c:v>41535</c:v>
                </c:pt>
                <c:pt idx="73">
                  <c:v>41534</c:v>
                </c:pt>
                <c:pt idx="74">
                  <c:v>41533</c:v>
                </c:pt>
                <c:pt idx="75">
                  <c:v>41530</c:v>
                </c:pt>
                <c:pt idx="76">
                  <c:v>41529</c:v>
                </c:pt>
                <c:pt idx="77">
                  <c:v>41528</c:v>
                </c:pt>
                <c:pt idx="78">
                  <c:v>41527</c:v>
                </c:pt>
                <c:pt idx="79">
                  <c:v>41526</c:v>
                </c:pt>
                <c:pt idx="80">
                  <c:v>41523</c:v>
                </c:pt>
                <c:pt idx="81">
                  <c:v>41522</c:v>
                </c:pt>
                <c:pt idx="82">
                  <c:v>41521</c:v>
                </c:pt>
                <c:pt idx="83">
                  <c:v>41520</c:v>
                </c:pt>
                <c:pt idx="84">
                  <c:v>41516</c:v>
                </c:pt>
                <c:pt idx="85">
                  <c:v>41515</c:v>
                </c:pt>
                <c:pt idx="86">
                  <c:v>41514</c:v>
                </c:pt>
                <c:pt idx="87">
                  <c:v>41513</c:v>
                </c:pt>
                <c:pt idx="88">
                  <c:v>41512</c:v>
                </c:pt>
                <c:pt idx="89">
                  <c:v>41509</c:v>
                </c:pt>
                <c:pt idx="90">
                  <c:v>41508</c:v>
                </c:pt>
                <c:pt idx="91">
                  <c:v>41507</c:v>
                </c:pt>
                <c:pt idx="92">
                  <c:v>41506</c:v>
                </c:pt>
                <c:pt idx="93">
                  <c:v>41505</c:v>
                </c:pt>
                <c:pt idx="94">
                  <c:v>41502</c:v>
                </c:pt>
                <c:pt idx="95">
                  <c:v>41501</c:v>
                </c:pt>
                <c:pt idx="96">
                  <c:v>41500</c:v>
                </c:pt>
                <c:pt idx="97">
                  <c:v>41499</c:v>
                </c:pt>
                <c:pt idx="98">
                  <c:v>41498</c:v>
                </c:pt>
                <c:pt idx="99">
                  <c:v>41495</c:v>
                </c:pt>
                <c:pt idx="100">
                  <c:v>41494</c:v>
                </c:pt>
                <c:pt idx="101">
                  <c:v>41493</c:v>
                </c:pt>
                <c:pt idx="102">
                  <c:v>41492</c:v>
                </c:pt>
                <c:pt idx="103">
                  <c:v>41491</c:v>
                </c:pt>
                <c:pt idx="104">
                  <c:v>41488</c:v>
                </c:pt>
                <c:pt idx="105">
                  <c:v>41487</c:v>
                </c:pt>
                <c:pt idx="106">
                  <c:v>41486</c:v>
                </c:pt>
                <c:pt idx="107">
                  <c:v>41485</c:v>
                </c:pt>
                <c:pt idx="108">
                  <c:v>41484</c:v>
                </c:pt>
                <c:pt idx="109">
                  <c:v>41481</c:v>
                </c:pt>
                <c:pt idx="110">
                  <c:v>41480</c:v>
                </c:pt>
                <c:pt idx="111">
                  <c:v>41479</c:v>
                </c:pt>
                <c:pt idx="112">
                  <c:v>41478</c:v>
                </c:pt>
                <c:pt idx="113">
                  <c:v>41477</c:v>
                </c:pt>
                <c:pt idx="114">
                  <c:v>41474</c:v>
                </c:pt>
                <c:pt idx="115">
                  <c:v>41473</c:v>
                </c:pt>
                <c:pt idx="116">
                  <c:v>41472</c:v>
                </c:pt>
                <c:pt idx="117">
                  <c:v>41471</c:v>
                </c:pt>
                <c:pt idx="118">
                  <c:v>41470</c:v>
                </c:pt>
                <c:pt idx="119">
                  <c:v>41467</c:v>
                </c:pt>
                <c:pt idx="120">
                  <c:v>41466</c:v>
                </c:pt>
                <c:pt idx="121">
                  <c:v>41465</c:v>
                </c:pt>
                <c:pt idx="122">
                  <c:v>41464</c:v>
                </c:pt>
                <c:pt idx="123">
                  <c:v>41463</c:v>
                </c:pt>
                <c:pt idx="124">
                  <c:v>41460</c:v>
                </c:pt>
                <c:pt idx="125">
                  <c:v>41458</c:v>
                </c:pt>
                <c:pt idx="126">
                  <c:v>41457</c:v>
                </c:pt>
                <c:pt idx="127">
                  <c:v>41456</c:v>
                </c:pt>
                <c:pt idx="128">
                  <c:v>41453</c:v>
                </c:pt>
                <c:pt idx="129">
                  <c:v>41452</c:v>
                </c:pt>
                <c:pt idx="130">
                  <c:v>41451</c:v>
                </c:pt>
                <c:pt idx="131">
                  <c:v>41450</c:v>
                </c:pt>
                <c:pt idx="132">
                  <c:v>41449</c:v>
                </c:pt>
                <c:pt idx="133">
                  <c:v>41446</c:v>
                </c:pt>
                <c:pt idx="134">
                  <c:v>41445</c:v>
                </c:pt>
                <c:pt idx="135">
                  <c:v>41444</c:v>
                </c:pt>
                <c:pt idx="136">
                  <c:v>41443</c:v>
                </c:pt>
                <c:pt idx="137">
                  <c:v>41442</c:v>
                </c:pt>
                <c:pt idx="138">
                  <c:v>41439</c:v>
                </c:pt>
                <c:pt idx="139">
                  <c:v>41438</c:v>
                </c:pt>
                <c:pt idx="140">
                  <c:v>41437</c:v>
                </c:pt>
                <c:pt idx="141">
                  <c:v>41436</c:v>
                </c:pt>
                <c:pt idx="142">
                  <c:v>41435</c:v>
                </c:pt>
                <c:pt idx="143">
                  <c:v>41432</c:v>
                </c:pt>
                <c:pt idx="144">
                  <c:v>41431</c:v>
                </c:pt>
                <c:pt idx="145">
                  <c:v>41430</c:v>
                </c:pt>
                <c:pt idx="146">
                  <c:v>41429</c:v>
                </c:pt>
                <c:pt idx="147">
                  <c:v>41428</c:v>
                </c:pt>
                <c:pt idx="148">
                  <c:v>41425</c:v>
                </c:pt>
                <c:pt idx="149">
                  <c:v>41424</c:v>
                </c:pt>
                <c:pt idx="150">
                  <c:v>41423</c:v>
                </c:pt>
                <c:pt idx="151">
                  <c:v>41422</c:v>
                </c:pt>
                <c:pt idx="152">
                  <c:v>41418</c:v>
                </c:pt>
                <c:pt idx="153">
                  <c:v>41417</c:v>
                </c:pt>
                <c:pt idx="154">
                  <c:v>41416</c:v>
                </c:pt>
                <c:pt idx="155">
                  <c:v>41415</c:v>
                </c:pt>
                <c:pt idx="156">
                  <c:v>41414</c:v>
                </c:pt>
                <c:pt idx="157">
                  <c:v>41411</c:v>
                </c:pt>
                <c:pt idx="158">
                  <c:v>41410</c:v>
                </c:pt>
                <c:pt idx="159">
                  <c:v>41409</c:v>
                </c:pt>
                <c:pt idx="160">
                  <c:v>41408</c:v>
                </c:pt>
                <c:pt idx="161">
                  <c:v>41407</c:v>
                </c:pt>
                <c:pt idx="162">
                  <c:v>41404</c:v>
                </c:pt>
                <c:pt idx="163">
                  <c:v>41403</c:v>
                </c:pt>
                <c:pt idx="164">
                  <c:v>41402</c:v>
                </c:pt>
                <c:pt idx="165">
                  <c:v>41401</c:v>
                </c:pt>
                <c:pt idx="166">
                  <c:v>41400</c:v>
                </c:pt>
                <c:pt idx="167">
                  <c:v>41397</c:v>
                </c:pt>
                <c:pt idx="168">
                  <c:v>41396</c:v>
                </c:pt>
                <c:pt idx="169">
                  <c:v>41395</c:v>
                </c:pt>
                <c:pt idx="170">
                  <c:v>41394</c:v>
                </c:pt>
                <c:pt idx="171">
                  <c:v>41393</c:v>
                </c:pt>
                <c:pt idx="172">
                  <c:v>41390</c:v>
                </c:pt>
                <c:pt idx="173">
                  <c:v>41389</c:v>
                </c:pt>
                <c:pt idx="174">
                  <c:v>41388</c:v>
                </c:pt>
                <c:pt idx="175">
                  <c:v>41387</c:v>
                </c:pt>
                <c:pt idx="176">
                  <c:v>41386</c:v>
                </c:pt>
                <c:pt idx="177">
                  <c:v>41383</c:v>
                </c:pt>
                <c:pt idx="178">
                  <c:v>41382</c:v>
                </c:pt>
                <c:pt idx="179">
                  <c:v>41381</c:v>
                </c:pt>
                <c:pt idx="180">
                  <c:v>41380</c:v>
                </c:pt>
                <c:pt idx="181">
                  <c:v>41379</c:v>
                </c:pt>
                <c:pt idx="182">
                  <c:v>41376</c:v>
                </c:pt>
                <c:pt idx="183">
                  <c:v>41375</c:v>
                </c:pt>
                <c:pt idx="184">
                  <c:v>41374</c:v>
                </c:pt>
                <c:pt idx="185">
                  <c:v>41373</c:v>
                </c:pt>
                <c:pt idx="186">
                  <c:v>41372</c:v>
                </c:pt>
                <c:pt idx="187">
                  <c:v>41369</c:v>
                </c:pt>
                <c:pt idx="188">
                  <c:v>41368</c:v>
                </c:pt>
                <c:pt idx="189">
                  <c:v>41367</c:v>
                </c:pt>
                <c:pt idx="190">
                  <c:v>41366</c:v>
                </c:pt>
                <c:pt idx="191">
                  <c:v>41365</c:v>
                </c:pt>
                <c:pt idx="192">
                  <c:v>41361</c:v>
                </c:pt>
                <c:pt idx="193">
                  <c:v>41360</c:v>
                </c:pt>
                <c:pt idx="194">
                  <c:v>41359</c:v>
                </c:pt>
                <c:pt idx="195">
                  <c:v>41358</c:v>
                </c:pt>
                <c:pt idx="196">
                  <c:v>41355</c:v>
                </c:pt>
                <c:pt idx="197">
                  <c:v>41354</c:v>
                </c:pt>
                <c:pt idx="198">
                  <c:v>41353</c:v>
                </c:pt>
                <c:pt idx="199">
                  <c:v>41352</c:v>
                </c:pt>
                <c:pt idx="200">
                  <c:v>41351</c:v>
                </c:pt>
                <c:pt idx="201">
                  <c:v>41348</c:v>
                </c:pt>
                <c:pt idx="202">
                  <c:v>41347</c:v>
                </c:pt>
                <c:pt idx="203">
                  <c:v>41346</c:v>
                </c:pt>
                <c:pt idx="204">
                  <c:v>41345</c:v>
                </c:pt>
                <c:pt idx="205">
                  <c:v>41344</c:v>
                </c:pt>
                <c:pt idx="206">
                  <c:v>41341</c:v>
                </c:pt>
                <c:pt idx="207">
                  <c:v>41340</c:v>
                </c:pt>
                <c:pt idx="208">
                  <c:v>41339</c:v>
                </c:pt>
                <c:pt idx="209">
                  <c:v>41338</c:v>
                </c:pt>
                <c:pt idx="210">
                  <c:v>41337</c:v>
                </c:pt>
                <c:pt idx="211">
                  <c:v>41334</c:v>
                </c:pt>
                <c:pt idx="212">
                  <c:v>41333</c:v>
                </c:pt>
                <c:pt idx="213">
                  <c:v>41332</c:v>
                </c:pt>
                <c:pt idx="214">
                  <c:v>41331</c:v>
                </c:pt>
                <c:pt idx="215">
                  <c:v>41330</c:v>
                </c:pt>
                <c:pt idx="216">
                  <c:v>41327</c:v>
                </c:pt>
                <c:pt idx="217">
                  <c:v>41326</c:v>
                </c:pt>
                <c:pt idx="218">
                  <c:v>41325</c:v>
                </c:pt>
                <c:pt idx="219">
                  <c:v>41324</c:v>
                </c:pt>
                <c:pt idx="220">
                  <c:v>41320</c:v>
                </c:pt>
                <c:pt idx="221">
                  <c:v>41319</c:v>
                </c:pt>
                <c:pt idx="222">
                  <c:v>41318</c:v>
                </c:pt>
                <c:pt idx="223">
                  <c:v>41317</c:v>
                </c:pt>
                <c:pt idx="224">
                  <c:v>41316</c:v>
                </c:pt>
                <c:pt idx="225">
                  <c:v>41313</c:v>
                </c:pt>
                <c:pt idx="226">
                  <c:v>41312</c:v>
                </c:pt>
                <c:pt idx="227">
                  <c:v>41311</c:v>
                </c:pt>
                <c:pt idx="228">
                  <c:v>41310</c:v>
                </c:pt>
                <c:pt idx="229">
                  <c:v>41309</c:v>
                </c:pt>
                <c:pt idx="230">
                  <c:v>41306</c:v>
                </c:pt>
                <c:pt idx="231">
                  <c:v>41305</c:v>
                </c:pt>
                <c:pt idx="232">
                  <c:v>41304</c:v>
                </c:pt>
                <c:pt idx="233">
                  <c:v>41303</c:v>
                </c:pt>
                <c:pt idx="234">
                  <c:v>41302</c:v>
                </c:pt>
                <c:pt idx="235">
                  <c:v>41299</c:v>
                </c:pt>
                <c:pt idx="236">
                  <c:v>41298</c:v>
                </c:pt>
                <c:pt idx="237">
                  <c:v>41297</c:v>
                </c:pt>
                <c:pt idx="238">
                  <c:v>41296</c:v>
                </c:pt>
                <c:pt idx="239">
                  <c:v>41292</c:v>
                </c:pt>
                <c:pt idx="240">
                  <c:v>41291</c:v>
                </c:pt>
                <c:pt idx="241">
                  <c:v>41290</c:v>
                </c:pt>
                <c:pt idx="242">
                  <c:v>41289</c:v>
                </c:pt>
                <c:pt idx="243">
                  <c:v>41288</c:v>
                </c:pt>
                <c:pt idx="244">
                  <c:v>41285</c:v>
                </c:pt>
                <c:pt idx="245">
                  <c:v>41284</c:v>
                </c:pt>
                <c:pt idx="246">
                  <c:v>41283</c:v>
                </c:pt>
                <c:pt idx="247">
                  <c:v>41282</c:v>
                </c:pt>
                <c:pt idx="248">
                  <c:v>41281</c:v>
                </c:pt>
                <c:pt idx="249">
                  <c:v>41278</c:v>
                </c:pt>
                <c:pt idx="250">
                  <c:v>41277</c:v>
                </c:pt>
                <c:pt idx="251">
                  <c:v>41276</c:v>
                </c:pt>
                <c:pt idx="252">
                  <c:v>41274</c:v>
                </c:pt>
                <c:pt idx="253">
                  <c:v>41271</c:v>
                </c:pt>
                <c:pt idx="254">
                  <c:v>41270</c:v>
                </c:pt>
                <c:pt idx="255">
                  <c:v>41269</c:v>
                </c:pt>
                <c:pt idx="256">
                  <c:v>41267</c:v>
                </c:pt>
                <c:pt idx="257">
                  <c:v>41264</c:v>
                </c:pt>
                <c:pt idx="258">
                  <c:v>41263</c:v>
                </c:pt>
                <c:pt idx="259">
                  <c:v>41262</c:v>
                </c:pt>
                <c:pt idx="260">
                  <c:v>41261</c:v>
                </c:pt>
                <c:pt idx="261">
                  <c:v>41260</c:v>
                </c:pt>
                <c:pt idx="262">
                  <c:v>41257</c:v>
                </c:pt>
                <c:pt idx="263">
                  <c:v>41256</c:v>
                </c:pt>
                <c:pt idx="264">
                  <c:v>41255</c:v>
                </c:pt>
                <c:pt idx="265">
                  <c:v>41254</c:v>
                </c:pt>
                <c:pt idx="266">
                  <c:v>41253</c:v>
                </c:pt>
                <c:pt idx="267">
                  <c:v>41250</c:v>
                </c:pt>
                <c:pt idx="268">
                  <c:v>41249</c:v>
                </c:pt>
                <c:pt idx="269">
                  <c:v>41248</c:v>
                </c:pt>
                <c:pt idx="270">
                  <c:v>41247</c:v>
                </c:pt>
                <c:pt idx="271">
                  <c:v>41246</c:v>
                </c:pt>
                <c:pt idx="272">
                  <c:v>41243</c:v>
                </c:pt>
                <c:pt idx="273">
                  <c:v>41242</c:v>
                </c:pt>
                <c:pt idx="274">
                  <c:v>41241</c:v>
                </c:pt>
                <c:pt idx="275">
                  <c:v>41240</c:v>
                </c:pt>
                <c:pt idx="276">
                  <c:v>41239</c:v>
                </c:pt>
                <c:pt idx="277">
                  <c:v>41236</c:v>
                </c:pt>
                <c:pt idx="278">
                  <c:v>41234</c:v>
                </c:pt>
                <c:pt idx="279">
                  <c:v>41233</c:v>
                </c:pt>
                <c:pt idx="280">
                  <c:v>41232</c:v>
                </c:pt>
                <c:pt idx="281">
                  <c:v>41229</c:v>
                </c:pt>
                <c:pt idx="282">
                  <c:v>41228</c:v>
                </c:pt>
                <c:pt idx="283">
                  <c:v>41227</c:v>
                </c:pt>
                <c:pt idx="284">
                  <c:v>41226</c:v>
                </c:pt>
                <c:pt idx="285">
                  <c:v>41225</c:v>
                </c:pt>
                <c:pt idx="286">
                  <c:v>41222</c:v>
                </c:pt>
                <c:pt idx="287">
                  <c:v>41221</c:v>
                </c:pt>
                <c:pt idx="288">
                  <c:v>41220</c:v>
                </c:pt>
                <c:pt idx="289">
                  <c:v>41219</c:v>
                </c:pt>
                <c:pt idx="290">
                  <c:v>41218</c:v>
                </c:pt>
                <c:pt idx="291">
                  <c:v>41215</c:v>
                </c:pt>
                <c:pt idx="292">
                  <c:v>41214</c:v>
                </c:pt>
                <c:pt idx="293">
                  <c:v>41213</c:v>
                </c:pt>
                <c:pt idx="294">
                  <c:v>41208</c:v>
                </c:pt>
                <c:pt idx="295">
                  <c:v>41207</c:v>
                </c:pt>
                <c:pt idx="296">
                  <c:v>41206</c:v>
                </c:pt>
                <c:pt idx="297">
                  <c:v>41205</c:v>
                </c:pt>
                <c:pt idx="298">
                  <c:v>41204</c:v>
                </c:pt>
                <c:pt idx="299">
                  <c:v>41201</c:v>
                </c:pt>
                <c:pt idx="300">
                  <c:v>41200</c:v>
                </c:pt>
                <c:pt idx="301">
                  <c:v>41199</c:v>
                </c:pt>
                <c:pt idx="302">
                  <c:v>41198</c:v>
                </c:pt>
                <c:pt idx="303">
                  <c:v>41197</c:v>
                </c:pt>
                <c:pt idx="304">
                  <c:v>41194</c:v>
                </c:pt>
                <c:pt idx="305">
                  <c:v>41193</c:v>
                </c:pt>
                <c:pt idx="306">
                  <c:v>41192</c:v>
                </c:pt>
                <c:pt idx="307">
                  <c:v>41191</c:v>
                </c:pt>
                <c:pt idx="308">
                  <c:v>41190</c:v>
                </c:pt>
                <c:pt idx="309">
                  <c:v>41187</c:v>
                </c:pt>
                <c:pt idx="310">
                  <c:v>41186</c:v>
                </c:pt>
                <c:pt idx="311">
                  <c:v>41185</c:v>
                </c:pt>
                <c:pt idx="312">
                  <c:v>41184</c:v>
                </c:pt>
                <c:pt idx="313">
                  <c:v>41183</c:v>
                </c:pt>
                <c:pt idx="314">
                  <c:v>41180</c:v>
                </c:pt>
                <c:pt idx="315">
                  <c:v>41179</c:v>
                </c:pt>
                <c:pt idx="316">
                  <c:v>41178</c:v>
                </c:pt>
                <c:pt idx="317">
                  <c:v>41177</c:v>
                </c:pt>
                <c:pt idx="318">
                  <c:v>41176</c:v>
                </c:pt>
                <c:pt idx="319">
                  <c:v>41173</c:v>
                </c:pt>
                <c:pt idx="320">
                  <c:v>41172</c:v>
                </c:pt>
                <c:pt idx="321">
                  <c:v>41171</c:v>
                </c:pt>
                <c:pt idx="322">
                  <c:v>41170</c:v>
                </c:pt>
                <c:pt idx="323">
                  <c:v>41169</c:v>
                </c:pt>
                <c:pt idx="324">
                  <c:v>41166</c:v>
                </c:pt>
                <c:pt idx="325">
                  <c:v>41165</c:v>
                </c:pt>
                <c:pt idx="326">
                  <c:v>41164</c:v>
                </c:pt>
                <c:pt idx="327">
                  <c:v>41163</c:v>
                </c:pt>
                <c:pt idx="328">
                  <c:v>41162</c:v>
                </c:pt>
                <c:pt idx="329">
                  <c:v>41159</c:v>
                </c:pt>
                <c:pt idx="330">
                  <c:v>41158</c:v>
                </c:pt>
                <c:pt idx="331">
                  <c:v>41157</c:v>
                </c:pt>
                <c:pt idx="332">
                  <c:v>41156</c:v>
                </c:pt>
                <c:pt idx="333">
                  <c:v>41152</c:v>
                </c:pt>
                <c:pt idx="334">
                  <c:v>41151</c:v>
                </c:pt>
                <c:pt idx="335">
                  <c:v>41150</c:v>
                </c:pt>
                <c:pt idx="336">
                  <c:v>41149</c:v>
                </c:pt>
                <c:pt idx="337">
                  <c:v>41148</c:v>
                </c:pt>
                <c:pt idx="338">
                  <c:v>41145</c:v>
                </c:pt>
                <c:pt idx="339">
                  <c:v>41144</c:v>
                </c:pt>
                <c:pt idx="340">
                  <c:v>41143</c:v>
                </c:pt>
                <c:pt idx="341">
                  <c:v>41142</c:v>
                </c:pt>
                <c:pt idx="342">
                  <c:v>41141</c:v>
                </c:pt>
                <c:pt idx="343">
                  <c:v>41138</c:v>
                </c:pt>
                <c:pt idx="344">
                  <c:v>41137</c:v>
                </c:pt>
                <c:pt idx="345">
                  <c:v>41136</c:v>
                </c:pt>
                <c:pt idx="346">
                  <c:v>41135</c:v>
                </c:pt>
                <c:pt idx="347">
                  <c:v>41134</c:v>
                </c:pt>
                <c:pt idx="348">
                  <c:v>41131</c:v>
                </c:pt>
                <c:pt idx="349">
                  <c:v>41130</c:v>
                </c:pt>
                <c:pt idx="350">
                  <c:v>41129</c:v>
                </c:pt>
                <c:pt idx="351">
                  <c:v>41128</c:v>
                </c:pt>
                <c:pt idx="352">
                  <c:v>41127</c:v>
                </c:pt>
                <c:pt idx="353">
                  <c:v>41124</c:v>
                </c:pt>
                <c:pt idx="354">
                  <c:v>41123</c:v>
                </c:pt>
                <c:pt idx="355">
                  <c:v>41122</c:v>
                </c:pt>
                <c:pt idx="356">
                  <c:v>41121</c:v>
                </c:pt>
                <c:pt idx="357">
                  <c:v>41120</c:v>
                </c:pt>
                <c:pt idx="358">
                  <c:v>41117</c:v>
                </c:pt>
                <c:pt idx="359">
                  <c:v>41116</c:v>
                </c:pt>
                <c:pt idx="360">
                  <c:v>41115</c:v>
                </c:pt>
                <c:pt idx="361">
                  <c:v>41114</c:v>
                </c:pt>
                <c:pt idx="362">
                  <c:v>41113</c:v>
                </c:pt>
                <c:pt idx="363">
                  <c:v>41110</c:v>
                </c:pt>
                <c:pt idx="364">
                  <c:v>41109</c:v>
                </c:pt>
                <c:pt idx="365">
                  <c:v>41108</c:v>
                </c:pt>
                <c:pt idx="366">
                  <c:v>41107</c:v>
                </c:pt>
                <c:pt idx="367">
                  <c:v>41106</c:v>
                </c:pt>
                <c:pt idx="368">
                  <c:v>41103</c:v>
                </c:pt>
                <c:pt idx="369">
                  <c:v>41102</c:v>
                </c:pt>
                <c:pt idx="370">
                  <c:v>41101</c:v>
                </c:pt>
                <c:pt idx="371">
                  <c:v>41100</c:v>
                </c:pt>
                <c:pt idx="372">
                  <c:v>41099</c:v>
                </c:pt>
                <c:pt idx="373">
                  <c:v>41096</c:v>
                </c:pt>
                <c:pt idx="374">
                  <c:v>41095</c:v>
                </c:pt>
                <c:pt idx="375">
                  <c:v>41093</c:v>
                </c:pt>
                <c:pt idx="376">
                  <c:v>41092</c:v>
                </c:pt>
                <c:pt idx="377">
                  <c:v>41089</c:v>
                </c:pt>
                <c:pt idx="378">
                  <c:v>41088</c:v>
                </c:pt>
                <c:pt idx="379">
                  <c:v>41087</c:v>
                </c:pt>
                <c:pt idx="380">
                  <c:v>41086</c:v>
                </c:pt>
                <c:pt idx="381">
                  <c:v>41085</c:v>
                </c:pt>
                <c:pt idx="382">
                  <c:v>41082</c:v>
                </c:pt>
                <c:pt idx="383">
                  <c:v>41081</c:v>
                </c:pt>
                <c:pt idx="384">
                  <c:v>41080</c:v>
                </c:pt>
                <c:pt idx="385">
                  <c:v>41079</c:v>
                </c:pt>
                <c:pt idx="386">
                  <c:v>41078</c:v>
                </c:pt>
                <c:pt idx="387">
                  <c:v>41075</c:v>
                </c:pt>
                <c:pt idx="388">
                  <c:v>41074</c:v>
                </c:pt>
                <c:pt idx="389">
                  <c:v>41073</c:v>
                </c:pt>
                <c:pt idx="390">
                  <c:v>41072</c:v>
                </c:pt>
                <c:pt idx="391">
                  <c:v>41071</c:v>
                </c:pt>
                <c:pt idx="392">
                  <c:v>41068</c:v>
                </c:pt>
                <c:pt idx="393">
                  <c:v>41067</c:v>
                </c:pt>
                <c:pt idx="394">
                  <c:v>41066</c:v>
                </c:pt>
                <c:pt idx="395">
                  <c:v>41065</c:v>
                </c:pt>
                <c:pt idx="396">
                  <c:v>41064</c:v>
                </c:pt>
                <c:pt idx="397">
                  <c:v>41061</c:v>
                </c:pt>
                <c:pt idx="398">
                  <c:v>41060</c:v>
                </c:pt>
                <c:pt idx="399">
                  <c:v>41059</c:v>
                </c:pt>
                <c:pt idx="400">
                  <c:v>41058</c:v>
                </c:pt>
                <c:pt idx="401">
                  <c:v>41054</c:v>
                </c:pt>
                <c:pt idx="402">
                  <c:v>41053</c:v>
                </c:pt>
                <c:pt idx="403">
                  <c:v>41052</c:v>
                </c:pt>
                <c:pt idx="404">
                  <c:v>41051</c:v>
                </c:pt>
                <c:pt idx="405">
                  <c:v>41050</c:v>
                </c:pt>
                <c:pt idx="406">
                  <c:v>41047</c:v>
                </c:pt>
                <c:pt idx="407">
                  <c:v>41046</c:v>
                </c:pt>
                <c:pt idx="408">
                  <c:v>41045</c:v>
                </c:pt>
                <c:pt idx="409">
                  <c:v>41044</c:v>
                </c:pt>
                <c:pt idx="410">
                  <c:v>41043</c:v>
                </c:pt>
                <c:pt idx="411">
                  <c:v>41040</c:v>
                </c:pt>
                <c:pt idx="412">
                  <c:v>41039</c:v>
                </c:pt>
                <c:pt idx="413">
                  <c:v>41038</c:v>
                </c:pt>
                <c:pt idx="414">
                  <c:v>41037</c:v>
                </c:pt>
                <c:pt idx="415">
                  <c:v>41036</c:v>
                </c:pt>
                <c:pt idx="416">
                  <c:v>41033</c:v>
                </c:pt>
                <c:pt idx="417">
                  <c:v>41032</c:v>
                </c:pt>
                <c:pt idx="418">
                  <c:v>41031</c:v>
                </c:pt>
                <c:pt idx="419">
                  <c:v>41030</c:v>
                </c:pt>
                <c:pt idx="420">
                  <c:v>41029</c:v>
                </c:pt>
                <c:pt idx="421">
                  <c:v>41026</c:v>
                </c:pt>
                <c:pt idx="422">
                  <c:v>41025</c:v>
                </c:pt>
                <c:pt idx="423">
                  <c:v>41024</c:v>
                </c:pt>
                <c:pt idx="424">
                  <c:v>41023</c:v>
                </c:pt>
                <c:pt idx="425">
                  <c:v>41022</c:v>
                </c:pt>
                <c:pt idx="426">
                  <c:v>41019</c:v>
                </c:pt>
                <c:pt idx="427">
                  <c:v>41018</c:v>
                </c:pt>
                <c:pt idx="428">
                  <c:v>41017</c:v>
                </c:pt>
                <c:pt idx="429">
                  <c:v>41016</c:v>
                </c:pt>
                <c:pt idx="430">
                  <c:v>41015</c:v>
                </c:pt>
                <c:pt idx="431">
                  <c:v>41012</c:v>
                </c:pt>
                <c:pt idx="432">
                  <c:v>41011</c:v>
                </c:pt>
                <c:pt idx="433">
                  <c:v>41010</c:v>
                </c:pt>
                <c:pt idx="434">
                  <c:v>41009</c:v>
                </c:pt>
                <c:pt idx="435">
                  <c:v>41008</c:v>
                </c:pt>
                <c:pt idx="436">
                  <c:v>41004</c:v>
                </c:pt>
                <c:pt idx="437">
                  <c:v>41003</c:v>
                </c:pt>
                <c:pt idx="438">
                  <c:v>41002</c:v>
                </c:pt>
                <c:pt idx="439">
                  <c:v>41001</c:v>
                </c:pt>
                <c:pt idx="440">
                  <c:v>40998</c:v>
                </c:pt>
                <c:pt idx="441">
                  <c:v>40997</c:v>
                </c:pt>
                <c:pt idx="442">
                  <c:v>40996</c:v>
                </c:pt>
                <c:pt idx="443">
                  <c:v>40995</c:v>
                </c:pt>
                <c:pt idx="444">
                  <c:v>40994</c:v>
                </c:pt>
                <c:pt idx="445">
                  <c:v>40991</c:v>
                </c:pt>
                <c:pt idx="446">
                  <c:v>40990</c:v>
                </c:pt>
                <c:pt idx="447">
                  <c:v>40989</c:v>
                </c:pt>
                <c:pt idx="448">
                  <c:v>40988</c:v>
                </c:pt>
                <c:pt idx="449">
                  <c:v>40987</c:v>
                </c:pt>
                <c:pt idx="450">
                  <c:v>40984</c:v>
                </c:pt>
                <c:pt idx="451">
                  <c:v>40983</c:v>
                </c:pt>
                <c:pt idx="452">
                  <c:v>40982</c:v>
                </c:pt>
                <c:pt idx="453">
                  <c:v>40981</c:v>
                </c:pt>
                <c:pt idx="454">
                  <c:v>40980</c:v>
                </c:pt>
                <c:pt idx="455">
                  <c:v>40977</c:v>
                </c:pt>
                <c:pt idx="456">
                  <c:v>40976</c:v>
                </c:pt>
                <c:pt idx="457">
                  <c:v>40975</c:v>
                </c:pt>
                <c:pt idx="458">
                  <c:v>40974</c:v>
                </c:pt>
                <c:pt idx="459">
                  <c:v>40973</c:v>
                </c:pt>
                <c:pt idx="460">
                  <c:v>40970</c:v>
                </c:pt>
                <c:pt idx="461">
                  <c:v>40969</c:v>
                </c:pt>
                <c:pt idx="462">
                  <c:v>40968</c:v>
                </c:pt>
                <c:pt idx="463">
                  <c:v>40967</c:v>
                </c:pt>
                <c:pt idx="464">
                  <c:v>40966</c:v>
                </c:pt>
                <c:pt idx="465">
                  <c:v>40963</c:v>
                </c:pt>
                <c:pt idx="466">
                  <c:v>40962</c:v>
                </c:pt>
                <c:pt idx="467">
                  <c:v>40961</c:v>
                </c:pt>
                <c:pt idx="468">
                  <c:v>40960</c:v>
                </c:pt>
                <c:pt idx="469">
                  <c:v>40956</c:v>
                </c:pt>
                <c:pt idx="470">
                  <c:v>40955</c:v>
                </c:pt>
                <c:pt idx="471">
                  <c:v>40954</c:v>
                </c:pt>
                <c:pt idx="472">
                  <c:v>40953</c:v>
                </c:pt>
                <c:pt idx="473">
                  <c:v>40952</c:v>
                </c:pt>
                <c:pt idx="474">
                  <c:v>40949</c:v>
                </c:pt>
                <c:pt idx="475">
                  <c:v>40948</c:v>
                </c:pt>
                <c:pt idx="476">
                  <c:v>40947</c:v>
                </c:pt>
                <c:pt idx="477">
                  <c:v>40946</c:v>
                </c:pt>
                <c:pt idx="478">
                  <c:v>40945</c:v>
                </c:pt>
                <c:pt idx="479">
                  <c:v>40942</c:v>
                </c:pt>
                <c:pt idx="480">
                  <c:v>40941</c:v>
                </c:pt>
                <c:pt idx="481">
                  <c:v>40940</c:v>
                </c:pt>
                <c:pt idx="482">
                  <c:v>40939</c:v>
                </c:pt>
                <c:pt idx="483">
                  <c:v>40938</c:v>
                </c:pt>
                <c:pt idx="484">
                  <c:v>40935</c:v>
                </c:pt>
                <c:pt idx="485">
                  <c:v>40934</c:v>
                </c:pt>
                <c:pt idx="486">
                  <c:v>40933</c:v>
                </c:pt>
                <c:pt idx="487">
                  <c:v>40932</c:v>
                </c:pt>
                <c:pt idx="488">
                  <c:v>40931</c:v>
                </c:pt>
                <c:pt idx="489">
                  <c:v>40928</c:v>
                </c:pt>
                <c:pt idx="490">
                  <c:v>40927</c:v>
                </c:pt>
                <c:pt idx="491">
                  <c:v>40926</c:v>
                </c:pt>
                <c:pt idx="492">
                  <c:v>40925</c:v>
                </c:pt>
                <c:pt idx="493">
                  <c:v>40921</c:v>
                </c:pt>
                <c:pt idx="494">
                  <c:v>40920</c:v>
                </c:pt>
                <c:pt idx="495">
                  <c:v>40919</c:v>
                </c:pt>
                <c:pt idx="496">
                  <c:v>40918</c:v>
                </c:pt>
                <c:pt idx="497">
                  <c:v>40917</c:v>
                </c:pt>
                <c:pt idx="498">
                  <c:v>40914</c:v>
                </c:pt>
                <c:pt idx="499">
                  <c:v>40913</c:v>
                </c:pt>
                <c:pt idx="500">
                  <c:v>40912</c:v>
                </c:pt>
                <c:pt idx="501">
                  <c:v>40911</c:v>
                </c:pt>
                <c:pt idx="502">
                  <c:v>40907</c:v>
                </c:pt>
                <c:pt idx="503">
                  <c:v>40906</c:v>
                </c:pt>
                <c:pt idx="504">
                  <c:v>40905</c:v>
                </c:pt>
                <c:pt idx="505">
                  <c:v>40904</c:v>
                </c:pt>
                <c:pt idx="506">
                  <c:v>40900</c:v>
                </c:pt>
                <c:pt idx="507">
                  <c:v>40899</c:v>
                </c:pt>
                <c:pt idx="508">
                  <c:v>40898</c:v>
                </c:pt>
                <c:pt idx="509">
                  <c:v>40897</c:v>
                </c:pt>
                <c:pt idx="510">
                  <c:v>40896</c:v>
                </c:pt>
                <c:pt idx="511">
                  <c:v>40893</c:v>
                </c:pt>
                <c:pt idx="512">
                  <c:v>40892</c:v>
                </c:pt>
                <c:pt idx="513">
                  <c:v>40891</c:v>
                </c:pt>
                <c:pt idx="514">
                  <c:v>40890</c:v>
                </c:pt>
                <c:pt idx="515">
                  <c:v>40889</c:v>
                </c:pt>
                <c:pt idx="516">
                  <c:v>40886</c:v>
                </c:pt>
                <c:pt idx="517">
                  <c:v>40885</c:v>
                </c:pt>
                <c:pt idx="518">
                  <c:v>40884</c:v>
                </c:pt>
                <c:pt idx="519">
                  <c:v>40883</c:v>
                </c:pt>
                <c:pt idx="520">
                  <c:v>40882</c:v>
                </c:pt>
                <c:pt idx="521">
                  <c:v>40879</c:v>
                </c:pt>
                <c:pt idx="522">
                  <c:v>40878</c:v>
                </c:pt>
                <c:pt idx="523">
                  <c:v>40877</c:v>
                </c:pt>
                <c:pt idx="524">
                  <c:v>40876</c:v>
                </c:pt>
                <c:pt idx="525">
                  <c:v>40875</c:v>
                </c:pt>
                <c:pt idx="526">
                  <c:v>40872</c:v>
                </c:pt>
                <c:pt idx="527">
                  <c:v>40870</c:v>
                </c:pt>
                <c:pt idx="528">
                  <c:v>40869</c:v>
                </c:pt>
                <c:pt idx="529">
                  <c:v>40868</c:v>
                </c:pt>
                <c:pt idx="530">
                  <c:v>40865</c:v>
                </c:pt>
                <c:pt idx="531">
                  <c:v>40864</c:v>
                </c:pt>
                <c:pt idx="532">
                  <c:v>40863</c:v>
                </c:pt>
                <c:pt idx="533">
                  <c:v>40862</c:v>
                </c:pt>
                <c:pt idx="534">
                  <c:v>40861</c:v>
                </c:pt>
                <c:pt idx="535">
                  <c:v>40858</c:v>
                </c:pt>
                <c:pt idx="536">
                  <c:v>40857</c:v>
                </c:pt>
                <c:pt idx="537">
                  <c:v>40856</c:v>
                </c:pt>
                <c:pt idx="538">
                  <c:v>40855</c:v>
                </c:pt>
                <c:pt idx="539">
                  <c:v>40854</c:v>
                </c:pt>
                <c:pt idx="540">
                  <c:v>40851</c:v>
                </c:pt>
                <c:pt idx="541">
                  <c:v>40850</c:v>
                </c:pt>
                <c:pt idx="542">
                  <c:v>40849</c:v>
                </c:pt>
                <c:pt idx="543">
                  <c:v>40848</c:v>
                </c:pt>
                <c:pt idx="544">
                  <c:v>40847</c:v>
                </c:pt>
                <c:pt idx="545">
                  <c:v>40844</c:v>
                </c:pt>
                <c:pt idx="546">
                  <c:v>40843</c:v>
                </c:pt>
                <c:pt idx="547">
                  <c:v>40842</c:v>
                </c:pt>
                <c:pt idx="548">
                  <c:v>40841</c:v>
                </c:pt>
                <c:pt idx="549">
                  <c:v>40840</c:v>
                </c:pt>
                <c:pt idx="550">
                  <c:v>40837</c:v>
                </c:pt>
                <c:pt idx="551">
                  <c:v>40836</c:v>
                </c:pt>
                <c:pt idx="552">
                  <c:v>40835</c:v>
                </c:pt>
                <c:pt idx="553">
                  <c:v>40834</c:v>
                </c:pt>
                <c:pt idx="554">
                  <c:v>40833</c:v>
                </c:pt>
                <c:pt idx="555">
                  <c:v>40830</c:v>
                </c:pt>
                <c:pt idx="556">
                  <c:v>40829</c:v>
                </c:pt>
                <c:pt idx="557">
                  <c:v>40828</c:v>
                </c:pt>
                <c:pt idx="558">
                  <c:v>40827</c:v>
                </c:pt>
                <c:pt idx="559">
                  <c:v>40826</c:v>
                </c:pt>
                <c:pt idx="560">
                  <c:v>40823</c:v>
                </c:pt>
                <c:pt idx="561">
                  <c:v>40822</c:v>
                </c:pt>
                <c:pt idx="562">
                  <c:v>40821</c:v>
                </c:pt>
                <c:pt idx="563">
                  <c:v>40820</c:v>
                </c:pt>
                <c:pt idx="564">
                  <c:v>40819</c:v>
                </c:pt>
                <c:pt idx="565">
                  <c:v>40816</c:v>
                </c:pt>
                <c:pt idx="566">
                  <c:v>40815</c:v>
                </c:pt>
                <c:pt idx="567">
                  <c:v>40814</c:v>
                </c:pt>
                <c:pt idx="568">
                  <c:v>40813</c:v>
                </c:pt>
                <c:pt idx="569">
                  <c:v>40812</c:v>
                </c:pt>
                <c:pt idx="570">
                  <c:v>40809</c:v>
                </c:pt>
                <c:pt idx="571">
                  <c:v>40808</c:v>
                </c:pt>
                <c:pt idx="572">
                  <c:v>40807</c:v>
                </c:pt>
                <c:pt idx="573">
                  <c:v>40806</c:v>
                </c:pt>
                <c:pt idx="574">
                  <c:v>40805</c:v>
                </c:pt>
                <c:pt idx="575">
                  <c:v>40802</c:v>
                </c:pt>
                <c:pt idx="576">
                  <c:v>40801</c:v>
                </c:pt>
                <c:pt idx="577">
                  <c:v>40800</c:v>
                </c:pt>
                <c:pt idx="578">
                  <c:v>40799</c:v>
                </c:pt>
                <c:pt idx="579">
                  <c:v>40798</c:v>
                </c:pt>
                <c:pt idx="580">
                  <c:v>40795</c:v>
                </c:pt>
                <c:pt idx="581">
                  <c:v>40794</c:v>
                </c:pt>
                <c:pt idx="582">
                  <c:v>40793</c:v>
                </c:pt>
                <c:pt idx="583">
                  <c:v>40792</c:v>
                </c:pt>
                <c:pt idx="584">
                  <c:v>40788</c:v>
                </c:pt>
                <c:pt idx="585">
                  <c:v>40787</c:v>
                </c:pt>
                <c:pt idx="586">
                  <c:v>40786</c:v>
                </c:pt>
                <c:pt idx="587">
                  <c:v>40785</c:v>
                </c:pt>
                <c:pt idx="588">
                  <c:v>40784</c:v>
                </c:pt>
                <c:pt idx="589">
                  <c:v>40781</c:v>
                </c:pt>
                <c:pt idx="590">
                  <c:v>40780</c:v>
                </c:pt>
                <c:pt idx="591">
                  <c:v>40779</c:v>
                </c:pt>
                <c:pt idx="592">
                  <c:v>40778</c:v>
                </c:pt>
                <c:pt idx="593">
                  <c:v>40777</c:v>
                </c:pt>
                <c:pt idx="594">
                  <c:v>40774</c:v>
                </c:pt>
                <c:pt idx="595">
                  <c:v>40773</c:v>
                </c:pt>
                <c:pt idx="596">
                  <c:v>40772</c:v>
                </c:pt>
                <c:pt idx="597">
                  <c:v>40771</c:v>
                </c:pt>
                <c:pt idx="598">
                  <c:v>40770</c:v>
                </c:pt>
                <c:pt idx="599">
                  <c:v>40767</c:v>
                </c:pt>
                <c:pt idx="600">
                  <c:v>40766</c:v>
                </c:pt>
                <c:pt idx="601">
                  <c:v>40765</c:v>
                </c:pt>
                <c:pt idx="602">
                  <c:v>40764</c:v>
                </c:pt>
                <c:pt idx="603">
                  <c:v>40763</c:v>
                </c:pt>
                <c:pt idx="604">
                  <c:v>40760</c:v>
                </c:pt>
                <c:pt idx="605">
                  <c:v>40759</c:v>
                </c:pt>
                <c:pt idx="606">
                  <c:v>40758</c:v>
                </c:pt>
                <c:pt idx="607">
                  <c:v>40757</c:v>
                </c:pt>
                <c:pt idx="608">
                  <c:v>40756</c:v>
                </c:pt>
                <c:pt idx="609">
                  <c:v>40753</c:v>
                </c:pt>
                <c:pt idx="610">
                  <c:v>40752</c:v>
                </c:pt>
                <c:pt idx="611">
                  <c:v>40751</c:v>
                </c:pt>
                <c:pt idx="612">
                  <c:v>40750</c:v>
                </c:pt>
                <c:pt idx="613">
                  <c:v>40749</c:v>
                </c:pt>
                <c:pt idx="614">
                  <c:v>40746</c:v>
                </c:pt>
                <c:pt idx="615">
                  <c:v>40745</c:v>
                </c:pt>
                <c:pt idx="616">
                  <c:v>40744</c:v>
                </c:pt>
                <c:pt idx="617">
                  <c:v>40743</c:v>
                </c:pt>
                <c:pt idx="618">
                  <c:v>40742</c:v>
                </c:pt>
                <c:pt idx="619">
                  <c:v>40739</c:v>
                </c:pt>
                <c:pt idx="620">
                  <c:v>40738</c:v>
                </c:pt>
                <c:pt idx="621">
                  <c:v>40737</c:v>
                </c:pt>
                <c:pt idx="622">
                  <c:v>40736</c:v>
                </c:pt>
                <c:pt idx="623">
                  <c:v>40735</c:v>
                </c:pt>
                <c:pt idx="624">
                  <c:v>40732</c:v>
                </c:pt>
                <c:pt idx="625">
                  <c:v>40731</c:v>
                </c:pt>
                <c:pt idx="626">
                  <c:v>40730</c:v>
                </c:pt>
                <c:pt idx="627">
                  <c:v>40729</c:v>
                </c:pt>
                <c:pt idx="628">
                  <c:v>40725</c:v>
                </c:pt>
                <c:pt idx="629">
                  <c:v>40724</c:v>
                </c:pt>
                <c:pt idx="630">
                  <c:v>40723</c:v>
                </c:pt>
                <c:pt idx="631">
                  <c:v>40722</c:v>
                </c:pt>
                <c:pt idx="632">
                  <c:v>40721</c:v>
                </c:pt>
                <c:pt idx="633">
                  <c:v>40718</c:v>
                </c:pt>
                <c:pt idx="634">
                  <c:v>40717</c:v>
                </c:pt>
                <c:pt idx="635">
                  <c:v>40716</c:v>
                </c:pt>
                <c:pt idx="636">
                  <c:v>40715</c:v>
                </c:pt>
                <c:pt idx="637">
                  <c:v>40714</c:v>
                </c:pt>
                <c:pt idx="638">
                  <c:v>40711</c:v>
                </c:pt>
                <c:pt idx="639">
                  <c:v>40710</c:v>
                </c:pt>
                <c:pt idx="640">
                  <c:v>40709</c:v>
                </c:pt>
                <c:pt idx="641">
                  <c:v>40708</c:v>
                </c:pt>
                <c:pt idx="642">
                  <c:v>40707</c:v>
                </c:pt>
                <c:pt idx="643">
                  <c:v>40704</c:v>
                </c:pt>
                <c:pt idx="644">
                  <c:v>40703</c:v>
                </c:pt>
                <c:pt idx="645">
                  <c:v>40702</c:v>
                </c:pt>
                <c:pt idx="646">
                  <c:v>40701</c:v>
                </c:pt>
                <c:pt idx="647">
                  <c:v>40700</c:v>
                </c:pt>
                <c:pt idx="648">
                  <c:v>40697</c:v>
                </c:pt>
                <c:pt idx="649">
                  <c:v>40696</c:v>
                </c:pt>
                <c:pt idx="650">
                  <c:v>40695</c:v>
                </c:pt>
                <c:pt idx="651">
                  <c:v>40694</c:v>
                </c:pt>
                <c:pt idx="652">
                  <c:v>40690</c:v>
                </c:pt>
                <c:pt idx="653">
                  <c:v>40689</c:v>
                </c:pt>
                <c:pt idx="654">
                  <c:v>40688</c:v>
                </c:pt>
                <c:pt idx="655">
                  <c:v>40687</c:v>
                </c:pt>
                <c:pt idx="656">
                  <c:v>40686</c:v>
                </c:pt>
                <c:pt idx="657">
                  <c:v>40683</c:v>
                </c:pt>
                <c:pt idx="658">
                  <c:v>40682</c:v>
                </c:pt>
                <c:pt idx="659">
                  <c:v>40681</c:v>
                </c:pt>
                <c:pt idx="660">
                  <c:v>40680</c:v>
                </c:pt>
                <c:pt idx="661">
                  <c:v>40679</c:v>
                </c:pt>
                <c:pt idx="662">
                  <c:v>40676</c:v>
                </c:pt>
                <c:pt idx="663">
                  <c:v>40675</c:v>
                </c:pt>
                <c:pt idx="664">
                  <c:v>40674</c:v>
                </c:pt>
                <c:pt idx="665">
                  <c:v>40673</c:v>
                </c:pt>
                <c:pt idx="666">
                  <c:v>40672</c:v>
                </c:pt>
                <c:pt idx="667">
                  <c:v>40669</c:v>
                </c:pt>
                <c:pt idx="668">
                  <c:v>40668</c:v>
                </c:pt>
                <c:pt idx="669">
                  <c:v>40667</c:v>
                </c:pt>
                <c:pt idx="670">
                  <c:v>40666</c:v>
                </c:pt>
                <c:pt idx="671">
                  <c:v>40665</c:v>
                </c:pt>
                <c:pt idx="672">
                  <c:v>40662</c:v>
                </c:pt>
                <c:pt idx="673">
                  <c:v>40661</c:v>
                </c:pt>
                <c:pt idx="674">
                  <c:v>40660</c:v>
                </c:pt>
                <c:pt idx="675">
                  <c:v>40659</c:v>
                </c:pt>
                <c:pt idx="676">
                  <c:v>40658</c:v>
                </c:pt>
                <c:pt idx="677">
                  <c:v>40654</c:v>
                </c:pt>
                <c:pt idx="678">
                  <c:v>40653</c:v>
                </c:pt>
                <c:pt idx="679">
                  <c:v>40652</c:v>
                </c:pt>
                <c:pt idx="680">
                  <c:v>40651</c:v>
                </c:pt>
                <c:pt idx="681">
                  <c:v>40648</c:v>
                </c:pt>
                <c:pt idx="682">
                  <c:v>40647</c:v>
                </c:pt>
                <c:pt idx="683">
                  <c:v>40646</c:v>
                </c:pt>
                <c:pt idx="684">
                  <c:v>40645</c:v>
                </c:pt>
                <c:pt idx="685">
                  <c:v>40644</c:v>
                </c:pt>
                <c:pt idx="686">
                  <c:v>40641</c:v>
                </c:pt>
                <c:pt idx="687">
                  <c:v>40640</c:v>
                </c:pt>
                <c:pt idx="688">
                  <c:v>40639</c:v>
                </c:pt>
                <c:pt idx="689">
                  <c:v>40638</c:v>
                </c:pt>
                <c:pt idx="690">
                  <c:v>40637</c:v>
                </c:pt>
                <c:pt idx="691">
                  <c:v>40634</c:v>
                </c:pt>
                <c:pt idx="692">
                  <c:v>40633</c:v>
                </c:pt>
                <c:pt idx="693">
                  <c:v>40632</c:v>
                </c:pt>
                <c:pt idx="694">
                  <c:v>40631</c:v>
                </c:pt>
                <c:pt idx="695">
                  <c:v>40630</c:v>
                </c:pt>
                <c:pt idx="696">
                  <c:v>40627</c:v>
                </c:pt>
                <c:pt idx="697">
                  <c:v>40626</c:v>
                </c:pt>
                <c:pt idx="698">
                  <c:v>40625</c:v>
                </c:pt>
                <c:pt idx="699">
                  <c:v>40624</c:v>
                </c:pt>
                <c:pt idx="700">
                  <c:v>40623</c:v>
                </c:pt>
                <c:pt idx="701">
                  <c:v>40620</c:v>
                </c:pt>
                <c:pt idx="702">
                  <c:v>40619</c:v>
                </c:pt>
                <c:pt idx="703">
                  <c:v>40618</c:v>
                </c:pt>
                <c:pt idx="704">
                  <c:v>40617</c:v>
                </c:pt>
                <c:pt idx="705">
                  <c:v>40616</c:v>
                </c:pt>
                <c:pt idx="706">
                  <c:v>40613</c:v>
                </c:pt>
                <c:pt idx="707">
                  <c:v>40612</c:v>
                </c:pt>
                <c:pt idx="708">
                  <c:v>40611</c:v>
                </c:pt>
                <c:pt idx="709">
                  <c:v>40610</c:v>
                </c:pt>
                <c:pt idx="710">
                  <c:v>40609</c:v>
                </c:pt>
                <c:pt idx="711">
                  <c:v>40606</c:v>
                </c:pt>
                <c:pt idx="712">
                  <c:v>40605</c:v>
                </c:pt>
                <c:pt idx="713">
                  <c:v>40604</c:v>
                </c:pt>
                <c:pt idx="714">
                  <c:v>40603</c:v>
                </c:pt>
                <c:pt idx="715">
                  <c:v>40602</c:v>
                </c:pt>
                <c:pt idx="716">
                  <c:v>40599</c:v>
                </c:pt>
                <c:pt idx="717">
                  <c:v>40598</c:v>
                </c:pt>
                <c:pt idx="718">
                  <c:v>40597</c:v>
                </c:pt>
                <c:pt idx="719">
                  <c:v>40596</c:v>
                </c:pt>
                <c:pt idx="720">
                  <c:v>40592</c:v>
                </c:pt>
                <c:pt idx="721">
                  <c:v>40591</c:v>
                </c:pt>
                <c:pt idx="722">
                  <c:v>40590</c:v>
                </c:pt>
                <c:pt idx="723">
                  <c:v>40589</c:v>
                </c:pt>
                <c:pt idx="724">
                  <c:v>40588</c:v>
                </c:pt>
                <c:pt idx="725">
                  <c:v>40585</c:v>
                </c:pt>
                <c:pt idx="726">
                  <c:v>40584</c:v>
                </c:pt>
                <c:pt idx="727">
                  <c:v>40583</c:v>
                </c:pt>
                <c:pt idx="728">
                  <c:v>40582</c:v>
                </c:pt>
                <c:pt idx="729">
                  <c:v>40581</c:v>
                </c:pt>
                <c:pt idx="730">
                  <c:v>40578</c:v>
                </c:pt>
                <c:pt idx="731">
                  <c:v>40577</c:v>
                </c:pt>
                <c:pt idx="732">
                  <c:v>40576</c:v>
                </c:pt>
                <c:pt idx="733">
                  <c:v>40575</c:v>
                </c:pt>
                <c:pt idx="734">
                  <c:v>40574</c:v>
                </c:pt>
                <c:pt idx="735">
                  <c:v>40571</c:v>
                </c:pt>
                <c:pt idx="736">
                  <c:v>40570</c:v>
                </c:pt>
                <c:pt idx="737">
                  <c:v>40569</c:v>
                </c:pt>
                <c:pt idx="738">
                  <c:v>40568</c:v>
                </c:pt>
                <c:pt idx="739">
                  <c:v>40567</c:v>
                </c:pt>
                <c:pt idx="740">
                  <c:v>40564</c:v>
                </c:pt>
                <c:pt idx="741">
                  <c:v>40563</c:v>
                </c:pt>
                <c:pt idx="742">
                  <c:v>40562</c:v>
                </c:pt>
                <c:pt idx="743">
                  <c:v>40561</c:v>
                </c:pt>
                <c:pt idx="744">
                  <c:v>40557</c:v>
                </c:pt>
                <c:pt idx="745">
                  <c:v>40556</c:v>
                </c:pt>
                <c:pt idx="746">
                  <c:v>40555</c:v>
                </c:pt>
                <c:pt idx="747">
                  <c:v>40554</c:v>
                </c:pt>
                <c:pt idx="748">
                  <c:v>40553</c:v>
                </c:pt>
                <c:pt idx="749">
                  <c:v>40550</c:v>
                </c:pt>
                <c:pt idx="750">
                  <c:v>40549</c:v>
                </c:pt>
                <c:pt idx="751">
                  <c:v>40548</c:v>
                </c:pt>
                <c:pt idx="752">
                  <c:v>40547</c:v>
                </c:pt>
                <c:pt idx="753">
                  <c:v>40546</c:v>
                </c:pt>
                <c:pt idx="754">
                  <c:v>40543</c:v>
                </c:pt>
                <c:pt idx="755">
                  <c:v>40542</c:v>
                </c:pt>
                <c:pt idx="756">
                  <c:v>40541</c:v>
                </c:pt>
                <c:pt idx="757">
                  <c:v>40540</c:v>
                </c:pt>
                <c:pt idx="758">
                  <c:v>40539</c:v>
                </c:pt>
                <c:pt idx="759">
                  <c:v>40535</c:v>
                </c:pt>
                <c:pt idx="760">
                  <c:v>40534</c:v>
                </c:pt>
                <c:pt idx="761">
                  <c:v>40533</c:v>
                </c:pt>
                <c:pt idx="762">
                  <c:v>40532</c:v>
                </c:pt>
                <c:pt idx="763">
                  <c:v>40529</c:v>
                </c:pt>
                <c:pt idx="764">
                  <c:v>40528</c:v>
                </c:pt>
                <c:pt idx="765">
                  <c:v>40527</c:v>
                </c:pt>
                <c:pt idx="766">
                  <c:v>40526</c:v>
                </c:pt>
                <c:pt idx="767">
                  <c:v>40525</c:v>
                </c:pt>
                <c:pt idx="768">
                  <c:v>40522</c:v>
                </c:pt>
                <c:pt idx="769">
                  <c:v>40521</c:v>
                </c:pt>
                <c:pt idx="770">
                  <c:v>40520</c:v>
                </c:pt>
                <c:pt idx="771">
                  <c:v>40519</c:v>
                </c:pt>
                <c:pt idx="772">
                  <c:v>40518</c:v>
                </c:pt>
                <c:pt idx="773">
                  <c:v>40515</c:v>
                </c:pt>
                <c:pt idx="774">
                  <c:v>40514</c:v>
                </c:pt>
                <c:pt idx="775">
                  <c:v>40513</c:v>
                </c:pt>
                <c:pt idx="776">
                  <c:v>40512</c:v>
                </c:pt>
                <c:pt idx="777">
                  <c:v>40511</c:v>
                </c:pt>
                <c:pt idx="778">
                  <c:v>40508</c:v>
                </c:pt>
                <c:pt idx="779">
                  <c:v>40506</c:v>
                </c:pt>
                <c:pt idx="780">
                  <c:v>40505</c:v>
                </c:pt>
                <c:pt idx="781">
                  <c:v>40504</c:v>
                </c:pt>
                <c:pt idx="782">
                  <c:v>40501</c:v>
                </c:pt>
                <c:pt idx="783">
                  <c:v>40500</c:v>
                </c:pt>
                <c:pt idx="784">
                  <c:v>40499</c:v>
                </c:pt>
                <c:pt idx="785">
                  <c:v>40498</c:v>
                </c:pt>
                <c:pt idx="786">
                  <c:v>40497</c:v>
                </c:pt>
                <c:pt idx="787">
                  <c:v>40494</c:v>
                </c:pt>
                <c:pt idx="788">
                  <c:v>40493</c:v>
                </c:pt>
                <c:pt idx="789">
                  <c:v>40492</c:v>
                </c:pt>
                <c:pt idx="790">
                  <c:v>40491</c:v>
                </c:pt>
                <c:pt idx="791">
                  <c:v>40490</c:v>
                </c:pt>
                <c:pt idx="792">
                  <c:v>40487</c:v>
                </c:pt>
                <c:pt idx="793">
                  <c:v>40486</c:v>
                </c:pt>
                <c:pt idx="794">
                  <c:v>40485</c:v>
                </c:pt>
                <c:pt idx="795">
                  <c:v>40484</c:v>
                </c:pt>
                <c:pt idx="796">
                  <c:v>40483</c:v>
                </c:pt>
                <c:pt idx="797">
                  <c:v>40480</c:v>
                </c:pt>
                <c:pt idx="798">
                  <c:v>40479</c:v>
                </c:pt>
                <c:pt idx="799">
                  <c:v>40478</c:v>
                </c:pt>
                <c:pt idx="800">
                  <c:v>40477</c:v>
                </c:pt>
                <c:pt idx="801">
                  <c:v>40476</c:v>
                </c:pt>
                <c:pt idx="802">
                  <c:v>40473</c:v>
                </c:pt>
                <c:pt idx="803">
                  <c:v>40472</c:v>
                </c:pt>
                <c:pt idx="804">
                  <c:v>40471</c:v>
                </c:pt>
                <c:pt idx="805">
                  <c:v>40470</c:v>
                </c:pt>
                <c:pt idx="806">
                  <c:v>40469</c:v>
                </c:pt>
                <c:pt idx="807">
                  <c:v>40466</c:v>
                </c:pt>
                <c:pt idx="808">
                  <c:v>40465</c:v>
                </c:pt>
                <c:pt idx="809">
                  <c:v>40464</c:v>
                </c:pt>
                <c:pt idx="810">
                  <c:v>40463</c:v>
                </c:pt>
                <c:pt idx="811">
                  <c:v>40462</c:v>
                </c:pt>
                <c:pt idx="812">
                  <c:v>40459</c:v>
                </c:pt>
                <c:pt idx="813">
                  <c:v>40458</c:v>
                </c:pt>
                <c:pt idx="814">
                  <c:v>40457</c:v>
                </c:pt>
                <c:pt idx="815">
                  <c:v>40456</c:v>
                </c:pt>
                <c:pt idx="816">
                  <c:v>40455</c:v>
                </c:pt>
                <c:pt idx="817">
                  <c:v>40452</c:v>
                </c:pt>
                <c:pt idx="818">
                  <c:v>40451</c:v>
                </c:pt>
                <c:pt idx="819">
                  <c:v>40450</c:v>
                </c:pt>
                <c:pt idx="820">
                  <c:v>40449</c:v>
                </c:pt>
                <c:pt idx="821">
                  <c:v>40448</c:v>
                </c:pt>
                <c:pt idx="822">
                  <c:v>40445</c:v>
                </c:pt>
                <c:pt idx="823">
                  <c:v>40444</c:v>
                </c:pt>
                <c:pt idx="824">
                  <c:v>40443</c:v>
                </c:pt>
                <c:pt idx="825">
                  <c:v>40442</c:v>
                </c:pt>
                <c:pt idx="826">
                  <c:v>40441</c:v>
                </c:pt>
                <c:pt idx="827">
                  <c:v>40438</c:v>
                </c:pt>
                <c:pt idx="828">
                  <c:v>40437</c:v>
                </c:pt>
                <c:pt idx="829">
                  <c:v>40436</c:v>
                </c:pt>
                <c:pt idx="830">
                  <c:v>40435</c:v>
                </c:pt>
                <c:pt idx="831">
                  <c:v>40434</c:v>
                </c:pt>
                <c:pt idx="832">
                  <c:v>40431</c:v>
                </c:pt>
                <c:pt idx="833">
                  <c:v>40430</c:v>
                </c:pt>
                <c:pt idx="834">
                  <c:v>40429</c:v>
                </c:pt>
                <c:pt idx="835">
                  <c:v>40428</c:v>
                </c:pt>
                <c:pt idx="836">
                  <c:v>40424</c:v>
                </c:pt>
                <c:pt idx="837">
                  <c:v>40423</c:v>
                </c:pt>
                <c:pt idx="838">
                  <c:v>40422</c:v>
                </c:pt>
                <c:pt idx="839">
                  <c:v>40421</c:v>
                </c:pt>
                <c:pt idx="840">
                  <c:v>40420</c:v>
                </c:pt>
                <c:pt idx="841">
                  <c:v>40417</c:v>
                </c:pt>
                <c:pt idx="842">
                  <c:v>40416</c:v>
                </c:pt>
                <c:pt idx="843">
                  <c:v>40415</c:v>
                </c:pt>
                <c:pt idx="844">
                  <c:v>40414</c:v>
                </c:pt>
                <c:pt idx="845">
                  <c:v>40413</c:v>
                </c:pt>
                <c:pt idx="846">
                  <c:v>40410</c:v>
                </c:pt>
                <c:pt idx="847">
                  <c:v>40409</c:v>
                </c:pt>
                <c:pt idx="848">
                  <c:v>40408</c:v>
                </c:pt>
                <c:pt idx="849">
                  <c:v>40407</c:v>
                </c:pt>
                <c:pt idx="850">
                  <c:v>40406</c:v>
                </c:pt>
                <c:pt idx="851">
                  <c:v>40403</c:v>
                </c:pt>
                <c:pt idx="852">
                  <c:v>40402</c:v>
                </c:pt>
                <c:pt idx="853">
                  <c:v>40401</c:v>
                </c:pt>
                <c:pt idx="854">
                  <c:v>40400</c:v>
                </c:pt>
                <c:pt idx="855">
                  <c:v>40399</c:v>
                </c:pt>
                <c:pt idx="856">
                  <c:v>40396</c:v>
                </c:pt>
                <c:pt idx="857">
                  <c:v>40395</c:v>
                </c:pt>
                <c:pt idx="858">
                  <c:v>40394</c:v>
                </c:pt>
                <c:pt idx="859">
                  <c:v>40393</c:v>
                </c:pt>
                <c:pt idx="860">
                  <c:v>40392</c:v>
                </c:pt>
                <c:pt idx="861">
                  <c:v>40389</c:v>
                </c:pt>
                <c:pt idx="862">
                  <c:v>40388</c:v>
                </c:pt>
                <c:pt idx="863">
                  <c:v>40387</c:v>
                </c:pt>
                <c:pt idx="864">
                  <c:v>40386</c:v>
                </c:pt>
                <c:pt idx="865">
                  <c:v>40385</c:v>
                </c:pt>
                <c:pt idx="866">
                  <c:v>40382</c:v>
                </c:pt>
                <c:pt idx="867">
                  <c:v>40381</c:v>
                </c:pt>
                <c:pt idx="868">
                  <c:v>40380</c:v>
                </c:pt>
                <c:pt idx="869">
                  <c:v>40379</c:v>
                </c:pt>
                <c:pt idx="870">
                  <c:v>40378</c:v>
                </c:pt>
                <c:pt idx="871">
                  <c:v>40375</c:v>
                </c:pt>
                <c:pt idx="872">
                  <c:v>40374</c:v>
                </c:pt>
                <c:pt idx="873">
                  <c:v>40373</c:v>
                </c:pt>
                <c:pt idx="874">
                  <c:v>40372</c:v>
                </c:pt>
                <c:pt idx="875">
                  <c:v>40371</c:v>
                </c:pt>
                <c:pt idx="876">
                  <c:v>40368</c:v>
                </c:pt>
                <c:pt idx="877">
                  <c:v>40367</c:v>
                </c:pt>
                <c:pt idx="878">
                  <c:v>40366</c:v>
                </c:pt>
                <c:pt idx="879">
                  <c:v>40365</c:v>
                </c:pt>
                <c:pt idx="880">
                  <c:v>40361</c:v>
                </c:pt>
                <c:pt idx="881">
                  <c:v>40360</c:v>
                </c:pt>
                <c:pt idx="882">
                  <c:v>40359</c:v>
                </c:pt>
                <c:pt idx="883">
                  <c:v>40358</c:v>
                </c:pt>
                <c:pt idx="884">
                  <c:v>40357</c:v>
                </c:pt>
                <c:pt idx="885">
                  <c:v>40354</c:v>
                </c:pt>
                <c:pt idx="886">
                  <c:v>40353</c:v>
                </c:pt>
                <c:pt idx="887">
                  <c:v>40352</c:v>
                </c:pt>
                <c:pt idx="888">
                  <c:v>40351</c:v>
                </c:pt>
                <c:pt idx="889">
                  <c:v>40350</c:v>
                </c:pt>
                <c:pt idx="890">
                  <c:v>40347</c:v>
                </c:pt>
                <c:pt idx="891">
                  <c:v>40346</c:v>
                </c:pt>
                <c:pt idx="892">
                  <c:v>40345</c:v>
                </c:pt>
                <c:pt idx="893">
                  <c:v>40344</c:v>
                </c:pt>
                <c:pt idx="894">
                  <c:v>40343</c:v>
                </c:pt>
                <c:pt idx="895">
                  <c:v>40340</c:v>
                </c:pt>
                <c:pt idx="896">
                  <c:v>40339</c:v>
                </c:pt>
                <c:pt idx="897">
                  <c:v>40338</c:v>
                </c:pt>
                <c:pt idx="898">
                  <c:v>40337</c:v>
                </c:pt>
                <c:pt idx="899">
                  <c:v>40336</c:v>
                </c:pt>
                <c:pt idx="900">
                  <c:v>40333</c:v>
                </c:pt>
                <c:pt idx="901">
                  <c:v>40332</c:v>
                </c:pt>
                <c:pt idx="902">
                  <c:v>40331</c:v>
                </c:pt>
                <c:pt idx="903">
                  <c:v>40330</c:v>
                </c:pt>
                <c:pt idx="904">
                  <c:v>40326</c:v>
                </c:pt>
                <c:pt idx="905">
                  <c:v>40325</c:v>
                </c:pt>
                <c:pt idx="906">
                  <c:v>40324</c:v>
                </c:pt>
                <c:pt idx="907">
                  <c:v>40323</c:v>
                </c:pt>
                <c:pt idx="908">
                  <c:v>40322</c:v>
                </c:pt>
                <c:pt idx="909">
                  <c:v>40319</c:v>
                </c:pt>
                <c:pt idx="910">
                  <c:v>40318</c:v>
                </c:pt>
                <c:pt idx="911">
                  <c:v>40317</c:v>
                </c:pt>
                <c:pt idx="912">
                  <c:v>40316</c:v>
                </c:pt>
                <c:pt idx="913">
                  <c:v>40315</c:v>
                </c:pt>
                <c:pt idx="914">
                  <c:v>40312</c:v>
                </c:pt>
                <c:pt idx="915">
                  <c:v>40311</c:v>
                </c:pt>
                <c:pt idx="916">
                  <c:v>40310</c:v>
                </c:pt>
                <c:pt idx="917">
                  <c:v>40309</c:v>
                </c:pt>
                <c:pt idx="918">
                  <c:v>40308</c:v>
                </c:pt>
                <c:pt idx="919">
                  <c:v>40305</c:v>
                </c:pt>
                <c:pt idx="920">
                  <c:v>40304</c:v>
                </c:pt>
                <c:pt idx="921">
                  <c:v>40303</c:v>
                </c:pt>
                <c:pt idx="922">
                  <c:v>40302</c:v>
                </c:pt>
                <c:pt idx="923">
                  <c:v>40301</c:v>
                </c:pt>
                <c:pt idx="924">
                  <c:v>40298</c:v>
                </c:pt>
                <c:pt idx="925">
                  <c:v>40297</c:v>
                </c:pt>
                <c:pt idx="926">
                  <c:v>40296</c:v>
                </c:pt>
                <c:pt idx="927">
                  <c:v>40295</c:v>
                </c:pt>
                <c:pt idx="928">
                  <c:v>40294</c:v>
                </c:pt>
                <c:pt idx="929">
                  <c:v>40291</c:v>
                </c:pt>
                <c:pt idx="930">
                  <c:v>40290</c:v>
                </c:pt>
                <c:pt idx="931">
                  <c:v>40289</c:v>
                </c:pt>
                <c:pt idx="932">
                  <c:v>40288</c:v>
                </c:pt>
                <c:pt idx="933">
                  <c:v>40287</c:v>
                </c:pt>
                <c:pt idx="934">
                  <c:v>40284</c:v>
                </c:pt>
                <c:pt idx="935">
                  <c:v>40283</c:v>
                </c:pt>
                <c:pt idx="936">
                  <c:v>40282</c:v>
                </c:pt>
                <c:pt idx="937">
                  <c:v>40281</c:v>
                </c:pt>
                <c:pt idx="938">
                  <c:v>40280</c:v>
                </c:pt>
                <c:pt idx="939">
                  <c:v>40277</c:v>
                </c:pt>
                <c:pt idx="940">
                  <c:v>40276</c:v>
                </c:pt>
                <c:pt idx="941">
                  <c:v>40275</c:v>
                </c:pt>
                <c:pt idx="942">
                  <c:v>40274</c:v>
                </c:pt>
                <c:pt idx="943">
                  <c:v>40273</c:v>
                </c:pt>
                <c:pt idx="944">
                  <c:v>40269</c:v>
                </c:pt>
                <c:pt idx="945">
                  <c:v>40268</c:v>
                </c:pt>
                <c:pt idx="946">
                  <c:v>40267</c:v>
                </c:pt>
                <c:pt idx="947">
                  <c:v>40266</c:v>
                </c:pt>
                <c:pt idx="948">
                  <c:v>40263</c:v>
                </c:pt>
                <c:pt idx="949">
                  <c:v>40262</c:v>
                </c:pt>
                <c:pt idx="950">
                  <c:v>40261</c:v>
                </c:pt>
                <c:pt idx="951">
                  <c:v>40260</c:v>
                </c:pt>
                <c:pt idx="952">
                  <c:v>40259</c:v>
                </c:pt>
                <c:pt idx="953">
                  <c:v>40256</c:v>
                </c:pt>
                <c:pt idx="954">
                  <c:v>40255</c:v>
                </c:pt>
                <c:pt idx="955">
                  <c:v>40254</c:v>
                </c:pt>
                <c:pt idx="956">
                  <c:v>40253</c:v>
                </c:pt>
                <c:pt idx="957">
                  <c:v>40252</c:v>
                </c:pt>
                <c:pt idx="958">
                  <c:v>40249</c:v>
                </c:pt>
                <c:pt idx="959">
                  <c:v>40248</c:v>
                </c:pt>
                <c:pt idx="960">
                  <c:v>40247</c:v>
                </c:pt>
                <c:pt idx="961">
                  <c:v>40246</c:v>
                </c:pt>
                <c:pt idx="962">
                  <c:v>40245</c:v>
                </c:pt>
                <c:pt idx="963">
                  <c:v>40242</c:v>
                </c:pt>
                <c:pt idx="964">
                  <c:v>40241</c:v>
                </c:pt>
                <c:pt idx="965">
                  <c:v>40240</c:v>
                </c:pt>
                <c:pt idx="966">
                  <c:v>40239</c:v>
                </c:pt>
                <c:pt idx="967">
                  <c:v>40238</c:v>
                </c:pt>
                <c:pt idx="968">
                  <c:v>40235</c:v>
                </c:pt>
                <c:pt idx="969">
                  <c:v>40234</c:v>
                </c:pt>
                <c:pt idx="970">
                  <c:v>40233</c:v>
                </c:pt>
                <c:pt idx="971">
                  <c:v>40232</c:v>
                </c:pt>
                <c:pt idx="972">
                  <c:v>40231</c:v>
                </c:pt>
                <c:pt idx="973">
                  <c:v>40228</c:v>
                </c:pt>
                <c:pt idx="974">
                  <c:v>40227</c:v>
                </c:pt>
                <c:pt idx="975">
                  <c:v>40226</c:v>
                </c:pt>
                <c:pt idx="976">
                  <c:v>40225</c:v>
                </c:pt>
                <c:pt idx="977">
                  <c:v>40221</c:v>
                </c:pt>
                <c:pt idx="978">
                  <c:v>40220</c:v>
                </c:pt>
                <c:pt idx="979">
                  <c:v>40219</c:v>
                </c:pt>
                <c:pt idx="980">
                  <c:v>40218</c:v>
                </c:pt>
                <c:pt idx="981">
                  <c:v>40217</c:v>
                </c:pt>
                <c:pt idx="982">
                  <c:v>40214</c:v>
                </c:pt>
                <c:pt idx="983">
                  <c:v>40213</c:v>
                </c:pt>
                <c:pt idx="984">
                  <c:v>40212</c:v>
                </c:pt>
                <c:pt idx="985">
                  <c:v>40211</c:v>
                </c:pt>
                <c:pt idx="986">
                  <c:v>40210</c:v>
                </c:pt>
                <c:pt idx="987">
                  <c:v>40207</c:v>
                </c:pt>
                <c:pt idx="988">
                  <c:v>40206</c:v>
                </c:pt>
                <c:pt idx="989">
                  <c:v>40205</c:v>
                </c:pt>
                <c:pt idx="990">
                  <c:v>40204</c:v>
                </c:pt>
                <c:pt idx="991">
                  <c:v>40203</c:v>
                </c:pt>
                <c:pt idx="992">
                  <c:v>40200</c:v>
                </c:pt>
                <c:pt idx="993">
                  <c:v>40199</c:v>
                </c:pt>
                <c:pt idx="994">
                  <c:v>40198</c:v>
                </c:pt>
                <c:pt idx="995">
                  <c:v>40197</c:v>
                </c:pt>
                <c:pt idx="996">
                  <c:v>40193</c:v>
                </c:pt>
                <c:pt idx="997">
                  <c:v>40192</c:v>
                </c:pt>
                <c:pt idx="998">
                  <c:v>40191</c:v>
                </c:pt>
                <c:pt idx="999">
                  <c:v>40190</c:v>
                </c:pt>
                <c:pt idx="1000">
                  <c:v>40189</c:v>
                </c:pt>
                <c:pt idx="1001">
                  <c:v>40186</c:v>
                </c:pt>
                <c:pt idx="1002">
                  <c:v>40185</c:v>
                </c:pt>
                <c:pt idx="1003">
                  <c:v>40184</c:v>
                </c:pt>
                <c:pt idx="1004">
                  <c:v>40183</c:v>
                </c:pt>
                <c:pt idx="1005">
                  <c:v>40182</c:v>
                </c:pt>
                <c:pt idx="1006">
                  <c:v>40178</c:v>
                </c:pt>
                <c:pt idx="1007">
                  <c:v>40177</c:v>
                </c:pt>
                <c:pt idx="1008">
                  <c:v>40176</c:v>
                </c:pt>
                <c:pt idx="1009">
                  <c:v>40175</c:v>
                </c:pt>
                <c:pt idx="1010">
                  <c:v>40171</c:v>
                </c:pt>
                <c:pt idx="1011">
                  <c:v>40170</c:v>
                </c:pt>
                <c:pt idx="1012">
                  <c:v>40169</c:v>
                </c:pt>
                <c:pt idx="1013">
                  <c:v>40168</c:v>
                </c:pt>
                <c:pt idx="1014">
                  <c:v>40165</c:v>
                </c:pt>
                <c:pt idx="1015">
                  <c:v>40164</c:v>
                </c:pt>
                <c:pt idx="1016">
                  <c:v>40163</c:v>
                </c:pt>
                <c:pt idx="1017">
                  <c:v>40162</c:v>
                </c:pt>
                <c:pt idx="1018">
                  <c:v>40161</c:v>
                </c:pt>
                <c:pt idx="1019">
                  <c:v>40158</c:v>
                </c:pt>
                <c:pt idx="1020">
                  <c:v>40157</c:v>
                </c:pt>
                <c:pt idx="1021">
                  <c:v>40156</c:v>
                </c:pt>
                <c:pt idx="1022">
                  <c:v>40155</c:v>
                </c:pt>
                <c:pt idx="1023">
                  <c:v>40154</c:v>
                </c:pt>
                <c:pt idx="1024">
                  <c:v>40151</c:v>
                </c:pt>
                <c:pt idx="1025">
                  <c:v>40150</c:v>
                </c:pt>
                <c:pt idx="1026">
                  <c:v>40149</c:v>
                </c:pt>
                <c:pt idx="1027">
                  <c:v>40148</c:v>
                </c:pt>
                <c:pt idx="1028">
                  <c:v>40147</c:v>
                </c:pt>
                <c:pt idx="1029">
                  <c:v>40144</c:v>
                </c:pt>
                <c:pt idx="1030">
                  <c:v>40142</c:v>
                </c:pt>
                <c:pt idx="1031">
                  <c:v>40141</c:v>
                </c:pt>
                <c:pt idx="1032">
                  <c:v>40140</c:v>
                </c:pt>
                <c:pt idx="1033">
                  <c:v>40137</c:v>
                </c:pt>
                <c:pt idx="1034">
                  <c:v>40136</c:v>
                </c:pt>
                <c:pt idx="1035">
                  <c:v>40135</c:v>
                </c:pt>
                <c:pt idx="1036">
                  <c:v>40134</c:v>
                </c:pt>
                <c:pt idx="1037">
                  <c:v>40133</c:v>
                </c:pt>
                <c:pt idx="1038">
                  <c:v>40130</c:v>
                </c:pt>
                <c:pt idx="1039">
                  <c:v>40129</c:v>
                </c:pt>
                <c:pt idx="1040">
                  <c:v>40128</c:v>
                </c:pt>
                <c:pt idx="1041">
                  <c:v>40127</c:v>
                </c:pt>
                <c:pt idx="1042">
                  <c:v>40126</c:v>
                </c:pt>
                <c:pt idx="1043">
                  <c:v>40123</c:v>
                </c:pt>
                <c:pt idx="1044">
                  <c:v>40122</c:v>
                </c:pt>
                <c:pt idx="1045">
                  <c:v>40121</c:v>
                </c:pt>
                <c:pt idx="1046">
                  <c:v>40120</c:v>
                </c:pt>
                <c:pt idx="1047">
                  <c:v>40119</c:v>
                </c:pt>
                <c:pt idx="1048">
                  <c:v>40116</c:v>
                </c:pt>
                <c:pt idx="1049">
                  <c:v>40115</c:v>
                </c:pt>
                <c:pt idx="1050">
                  <c:v>40114</c:v>
                </c:pt>
                <c:pt idx="1051">
                  <c:v>40113</c:v>
                </c:pt>
                <c:pt idx="1052">
                  <c:v>40112</c:v>
                </c:pt>
                <c:pt idx="1053">
                  <c:v>40109</c:v>
                </c:pt>
                <c:pt idx="1054">
                  <c:v>40108</c:v>
                </c:pt>
                <c:pt idx="1055">
                  <c:v>40107</c:v>
                </c:pt>
                <c:pt idx="1056">
                  <c:v>40106</c:v>
                </c:pt>
                <c:pt idx="1057">
                  <c:v>40105</c:v>
                </c:pt>
                <c:pt idx="1058">
                  <c:v>40102</c:v>
                </c:pt>
                <c:pt idx="1059">
                  <c:v>40101</c:v>
                </c:pt>
                <c:pt idx="1060">
                  <c:v>40100</c:v>
                </c:pt>
                <c:pt idx="1061">
                  <c:v>40099</c:v>
                </c:pt>
                <c:pt idx="1062">
                  <c:v>40098</c:v>
                </c:pt>
                <c:pt idx="1063">
                  <c:v>40095</c:v>
                </c:pt>
                <c:pt idx="1064">
                  <c:v>40094</c:v>
                </c:pt>
                <c:pt idx="1065">
                  <c:v>40093</c:v>
                </c:pt>
                <c:pt idx="1066">
                  <c:v>40092</c:v>
                </c:pt>
                <c:pt idx="1067">
                  <c:v>40091</c:v>
                </c:pt>
                <c:pt idx="1068">
                  <c:v>40088</c:v>
                </c:pt>
                <c:pt idx="1069">
                  <c:v>40087</c:v>
                </c:pt>
                <c:pt idx="1070">
                  <c:v>40086</c:v>
                </c:pt>
                <c:pt idx="1071">
                  <c:v>40085</c:v>
                </c:pt>
                <c:pt idx="1072">
                  <c:v>40084</c:v>
                </c:pt>
                <c:pt idx="1073">
                  <c:v>40081</c:v>
                </c:pt>
                <c:pt idx="1074">
                  <c:v>40080</c:v>
                </c:pt>
                <c:pt idx="1075">
                  <c:v>40079</c:v>
                </c:pt>
                <c:pt idx="1076">
                  <c:v>40078</c:v>
                </c:pt>
                <c:pt idx="1077">
                  <c:v>40077</c:v>
                </c:pt>
                <c:pt idx="1078">
                  <c:v>40074</c:v>
                </c:pt>
                <c:pt idx="1079">
                  <c:v>40073</c:v>
                </c:pt>
                <c:pt idx="1080">
                  <c:v>40072</c:v>
                </c:pt>
                <c:pt idx="1081">
                  <c:v>40071</c:v>
                </c:pt>
                <c:pt idx="1082">
                  <c:v>40070</c:v>
                </c:pt>
                <c:pt idx="1083">
                  <c:v>40067</c:v>
                </c:pt>
                <c:pt idx="1084">
                  <c:v>40066</c:v>
                </c:pt>
                <c:pt idx="1085">
                  <c:v>40065</c:v>
                </c:pt>
                <c:pt idx="1086">
                  <c:v>40064</c:v>
                </c:pt>
                <c:pt idx="1087">
                  <c:v>40060</c:v>
                </c:pt>
                <c:pt idx="1088">
                  <c:v>40059</c:v>
                </c:pt>
                <c:pt idx="1089">
                  <c:v>40058</c:v>
                </c:pt>
                <c:pt idx="1090">
                  <c:v>40057</c:v>
                </c:pt>
                <c:pt idx="1091">
                  <c:v>40056</c:v>
                </c:pt>
                <c:pt idx="1092">
                  <c:v>40053</c:v>
                </c:pt>
                <c:pt idx="1093">
                  <c:v>40052</c:v>
                </c:pt>
                <c:pt idx="1094">
                  <c:v>40051</c:v>
                </c:pt>
                <c:pt idx="1095">
                  <c:v>40050</c:v>
                </c:pt>
                <c:pt idx="1096">
                  <c:v>40049</c:v>
                </c:pt>
                <c:pt idx="1097">
                  <c:v>40046</c:v>
                </c:pt>
                <c:pt idx="1098">
                  <c:v>40045</c:v>
                </c:pt>
                <c:pt idx="1099">
                  <c:v>40044</c:v>
                </c:pt>
                <c:pt idx="1100">
                  <c:v>40043</c:v>
                </c:pt>
                <c:pt idx="1101">
                  <c:v>40042</c:v>
                </c:pt>
                <c:pt idx="1102">
                  <c:v>40039</c:v>
                </c:pt>
                <c:pt idx="1103">
                  <c:v>40038</c:v>
                </c:pt>
                <c:pt idx="1104">
                  <c:v>40037</c:v>
                </c:pt>
                <c:pt idx="1105">
                  <c:v>40036</c:v>
                </c:pt>
                <c:pt idx="1106">
                  <c:v>40035</c:v>
                </c:pt>
                <c:pt idx="1107">
                  <c:v>40032</c:v>
                </c:pt>
                <c:pt idx="1108">
                  <c:v>40031</c:v>
                </c:pt>
                <c:pt idx="1109">
                  <c:v>40030</c:v>
                </c:pt>
                <c:pt idx="1110">
                  <c:v>40029</c:v>
                </c:pt>
                <c:pt idx="1111">
                  <c:v>40028</c:v>
                </c:pt>
                <c:pt idx="1112">
                  <c:v>40025</c:v>
                </c:pt>
                <c:pt idx="1113">
                  <c:v>40024</c:v>
                </c:pt>
                <c:pt idx="1114">
                  <c:v>40023</c:v>
                </c:pt>
                <c:pt idx="1115">
                  <c:v>40022</c:v>
                </c:pt>
                <c:pt idx="1116">
                  <c:v>40021</c:v>
                </c:pt>
                <c:pt idx="1117">
                  <c:v>40018</c:v>
                </c:pt>
                <c:pt idx="1118">
                  <c:v>40017</c:v>
                </c:pt>
                <c:pt idx="1119">
                  <c:v>40016</c:v>
                </c:pt>
                <c:pt idx="1120">
                  <c:v>40015</c:v>
                </c:pt>
                <c:pt idx="1121">
                  <c:v>40014</c:v>
                </c:pt>
                <c:pt idx="1122">
                  <c:v>40011</c:v>
                </c:pt>
                <c:pt idx="1123">
                  <c:v>40010</c:v>
                </c:pt>
                <c:pt idx="1124">
                  <c:v>40009</c:v>
                </c:pt>
                <c:pt idx="1125">
                  <c:v>40008</c:v>
                </c:pt>
                <c:pt idx="1126">
                  <c:v>40007</c:v>
                </c:pt>
                <c:pt idx="1127">
                  <c:v>40004</c:v>
                </c:pt>
                <c:pt idx="1128">
                  <c:v>40003</c:v>
                </c:pt>
                <c:pt idx="1129">
                  <c:v>40002</c:v>
                </c:pt>
                <c:pt idx="1130">
                  <c:v>40001</c:v>
                </c:pt>
                <c:pt idx="1131">
                  <c:v>40000</c:v>
                </c:pt>
                <c:pt idx="1132">
                  <c:v>39996</c:v>
                </c:pt>
                <c:pt idx="1133">
                  <c:v>39995</c:v>
                </c:pt>
                <c:pt idx="1134">
                  <c:v>39994</c:v>
                </c:pt>
                <c:pt idx="1135">
                  <c:v>39993</c:v>
                </c:pt>
                <c:pt idx="1136">
                  <c:v>39990</c:v>
                </c:pt>
                <c:pt idx="1137">
                  <c:v>39989</c:v>
                </c:pt>
                <c:pt idx="1138">
                  <c:v>39988</c:v>
                </c:pt>
                <c:pt idx="1139">
                  <c:v>39987</c:v>
                </c:pt>
                <c:pt idx="1140">
                  <c:v>39986</c:v>
                </c:pt>
                <c:pt idx="1141">
                  <c:v>39983</c:v>
                </c:pt>
                <c:pt idx="1142">
                  <c:v>39982</c:v>
                </c:pt>
                <c:pt idx="1143">
                  <c:v>39981</c:v>
                </c:pt>
                <c:pt idx="1144">
                  <c:v>39980</c:v>
                </c:pt>
                <c:pt idx="1145">
                  <c:v>39979</c:v>
                </c:pt>
                <c:pt idx="1146">
                  <c:v>39976</c:v>
                </c:pt>
                <c:pt idx="1147">
                  <c:v>39975</c:v>
                </c:pt>
                <c:pt idx="1148">
                  <c:v>39974</c:v>
                </c:pt>
                <c:pt idx="1149">
                  <c:v>39973</c:v>
                </c:pt>
                <c:pt idx="1150">
                  <c:v>39972</c:v>
                </c:pt>
                <c:pt idx="1151">
                  <c:v>39969</c:v>
                </c:pt>
                <c:pt idx="1152">
                  <c:v>39968</c:v>
                </c:pt>
                <c:pt idx="1153">
                  <c:v>39967</c:v>
                </c:pt>
                <c:pt idx="1154">
                  <c:v>39966</c:v>
                </c:pt>
                <c:pt idx="1155">
                  <c:v>39965</c:v>
                </c:pt>
                <c:pt idx="1156">
                  <c:v>39962</c:v>
                </c:pt>
                <c:pt idx="1157">
                  <c:v>39961</c:v>
                </c:pt>
                <c:pt idx="1158">
                  <c:v>39960</c:v>
                </c:pt>
                <c:pt idx="1159">
                  <c:v>39959</c:v>
                </c:pt>
                <c:pt idx="1160">
                  <c:v>39955</c:v>
                </c:pt>
                <c:pt idx="1161">
                  <c:v>39954</c:v>
                </c:pt>
                <c:pt idx="1162">
                  <c:v>39953</c:v>
                </c:pt>
                <c:pt idx="1163">
                  <c:v>39952</c:v>
                </c:pt>
                <c:pt idx="1164">
                  <c:v>39951</c:v>
                </c:pt>
                <c:pt idx="1165">
                  <c:v>39948</c:v>
                </c:pt>
                <c:pt idx="1166">
                  <c:v>39947</c:v>
                </c:pt>
                <c:pt idx="1167">
                  <c:v>39946</c:v>
                </c:pt>
                <c:pt idx="1168">
                  <c:v>39945</c:v>
                </c:pt>
                <c:pt idx="1169">
                  <c:v>39944</c:v>
                </c:pt>
                <c:pt idx="1170">
                  <c:v>39941</c:v>
                </c:pt>
                <c:pt idx="1171">
                  <c:v>39940</c:v>
                </c:pt>
                <c:pt idx="1172">
                  <c:v>39939</c:v>
                </c:pt>
                <c:pt idx="1173">
                  <c:v>39938</c:v>
                </c:pt>
                <c:pt idx="1174">
                  <c:v>39937</c:v>
                </c:pt>
                <c:pt idx="1175">
                  <c:v>39934</c:v>
                </c:pt>
                <c:pt idx="1176">
                  <c:v>39933</c:v>
                </c:pt>
                <c:pt idx="1177">
                  <c:v>39932</c:v>
                </c:pt>
                <c:pt idx="1178">
                  <c:v>39931</c:v>
                </c:pt>
                <c:pt idx="1179">
                  <c:v>39930</c:v>
                </c:pt>
                <c:pt idx="1180">
                  <c:v>39927</c:v>
                </c:pt>
                <c:pt idx="1181">
                  <c:v>39926</c:v>
                </c:pt>
                <c:pt idx="1182">
                  <c:v>39925</c:v>
                </c:pt>
                <c:pt idx="1183">
                  <c:v>39924</c:v>
                </c:pt>
                <c:pt idx="1184">
                  <c:v>39923</c:v>
                </c:pt>
                <c:pt idx="1185">
                  <c:v>39920</c:v>
                </c:pt>
                <c:pt idx="1186">
                  <c:v>39919</c:v>
                </c:pt>
                <c:pt idx="1187">
                  <c:v>39918</c:v>
                </c:pt>
                <c:pt idx="1188">
                  <c:v>39917</c:v>
                </c:pt>
                <c:pt idx="1189">
                  <c:v>39916</c:v>
                </c:pt>
                <c:pt idx="1190">
                  <c:v>39912</c:v>
                </c:pt>
                <c:pt idx="1191">
                  <c:v>39911</c:v>
                </c:pt>
                <c:pt idx="1192">
                  <c:v>39910</c:v>
                </c:pt>
                <c:pt idx="1193">
                  <c:v>39909</c:v>
                </c:pt>
                <c:pt idx="1194">
                  <c:v>39906</c:v>
                </c:pt>
                <c:pt idx="1195">
                  <c:v>39905</c:v>
                </c:pt>
                <c:pt idx="1196">
                  <c:v>39904</c:v>
                </c:pt>
                <c:pt idx="1197">
                  <c:v>39903</c:v>
                </c:pt>
                <c:pt idx="1198">
                  <c:v>39902</c:v>
                </c:pt>
                <c:pt idx="1199">
                  <c:v>39899</c:v>
                </c:pt>
                <c:pt idx="1200">
                  <c:v>39898</c:v>
                </c:pt>
                <c:pt idx="1201">
                  <c:v>39897</c:v>
                </c:pt>
                <c:pt idx="1202">
                  <c:v>39896</c:v>
                </c:pt>
                <c:pt idx="1203">
                  <c:v>39895</c:v>
                </c:pt>
                <c:pt idx="1204">
                  <c:v>39892</c:v>
                </c:pt>
                <c:pt idx="1205">
                  <c:v>39891</c:v>
                </c:pt>
                <c:pt idx="1206">
                  <c:v>39890</c:v>
                </c:pt>
                <c:pt idx="1207">
                  <c:v>39889</c:v>
                </c:pt>
                <c:pt idx="1208">
                  <c:v>39888</c:v>
                </c:pt>
                <c:pt idx="1209">
                  <c:v>39885</c:v>
                </c:pt>
                <c:pt idx="1210">
                  <c:v>39884</c:v>
                </c:pt>
                <c:pt idx="1211">
                  <c:v>39883</c:v>
                </c:pt>
                <c:pt idx="1212">
                  <c:v>39882</c:v>
                </c:pt>
                <c:pt idx="1213">
                  <c:v>39881</c:v>
                </c:pt>
                <c:pt idx="1214">
                  <c:v>39878</c:v>
                </c:pt>
                <c:pt idx="1215">
                  <c:v>39877</c:v>
                </c:pt>
                <c:pt idx="1216">
                  <c:v>39876</c:v>
                </c:pt>
                <c:pt idx="1217">
                  <c:v>39875</c:v>
                </c:pt>
                <c:pt idx="1218">
                  <c:v>39874</c:v>
                </c:pt>
                <c:pt idx="1219">
                  <c:v>39871</c:v>
                </c:pt>
                <c:pt idx="1220">
                  <c:v>39870</c:v>
                </c:pt>
                <c:pt idx="1221">
                  <c:v>39869</c:v>
                </c:pt>
                <c:pt idx="1222">
                  <c:v>39868</c:v>
                </c:pt>
                <c:pt idx="1223">
                  <c:v>39867</c:v>
                </c:pt>
                <c:pt idx="1224">
                  <c:v>39864</c:v>
                </c:pt>
                <c:pt idx="1225">
                  <c:v>39863</c:v>
                </c:pt>
                <c:pt idx="1226">
                  <c:v>39862</c:v>
                </c:pt>
                <c:pt idx="1227">
                  <c:v>39861</c:v>
                </c:pt>
                <c:pt idx="1228">
                  <c:v>39857</c:v>
                </c:pt>
                <c:pt idx="1229">
                  <c:v>39856</c:v>
                </c:pt>
                <c:pt idx="1230">
                  <c:v>39855</c:v>
                </c:pt>
                <c:pt idx="1231">
                  <c:v>39854</c:v>
                </c:pt>
                <c:pt idx="1232">
                  <c:v>39853</c:v>
                </c:pt>
                <c:pt idx="1233">
                  <c:v>39850</c:v>
                </c:pt>
                <c:pt idx="1234">
                  <c:v>39849</c:v>
                </c:pt>
                <c:pt idx="1235">
                  <c:v>39848</c:v>
                </c:pt>
                <c:pt idx="1236">
                  <c:v>39847</c:v>
                </c:pt>
                <c:pt idx="1237">
                  <c:v>39846</c:v>
                </c:pt>
                <c:pt idx="1238">
                  <c:v>39843</c:v>
                </c:pt>
                <c:pt idx="1239">
                  <c:v>39842</c:v>
                </c:pt>
                <c:pt idx="1240">
                  <c:v>39841</c:v>
                </c:pt>
                <c:pt idx="1241">
                  <c:v>39840</c:v>
                </c:pt>
                <c:pt idx="1242">
                  <c:v>39839</c:v>
                </c:pt>
                <c:pt idx="1243">
                  <c:v>39836</c:v>
                </c:pt>
                <c:pt idx="1244">
                  <c:v>39835</c:v>
                </c:pt>
                <c:pt idx="1245">
                  <c:v>39834</c:v>
                </c:pt>
                <c:pt idx="1246">
                  <c:v>39833</c:v>
                </c:pt>
                <c:pt idx="1247">
                  <c:v>39829</c:v>
                </c:pt>
                <c:pt idx="1248">
                  <c:v>39828</c:v>
                </c:pt>
                <c:pt idx="1249">
                  <c:v>39827</c:v>
                </c:pt>
                <c:pt idx="1250">
                  <c:v>39826</c:v>
                </c:pt>
                <c:pt idx="1251">
                  <c:v>39825</c:v>
                </c:pt>
                <c:pt idx="1252">
                  <c:v>39822</c:v>
                </c:pt>
                <c:pt idx="1253">
                  <c:v>39821</c:v>
                </c:pt>
                <c:pt idx="1254">
                  <c:v>39820</c:v>
                </c:pt>
                <c:pt idx="1255">
                  <c:v>39819</c:v>
                </c:pt>
                <c:pt idx="1256">
                  <c:v>39818</c:v>
                </c:pt>
                <c:pt idx="1257">
                  <c:v>39815</c:v>
                </c:pt>
                <c:pt idx="1258">
                  <c:v>39813</c:v>
                </c:pt>
                <c:pt idx="1259">
                  <c:v>39812</c:v>
                </c:pt>
                <c:pt idx="1260">
                  <c:v>39811</c:v>
                </c:pt>
                <c:pt idx="1261">
                  <c:v>39808</c:v>
                </c:pt>
                <c:pt idx="1262">
                  <c:v>39806</c:v>
                </c:pt>
                <c:pt idx="1263">
                  <c:v>39805</c:v>
                </c:pt>
                <c:pt idx="1264">
                  <c:v>39804</c:v>
                </c:pt>
                <c:pt idx="1265">
                  <c:v>39801</c:v>
                </c:pt>
                <c:pt idx="1266">
                  <c:v>39800</c:v>
                </c:pt>
                <c:pt idx="1267">
                  <c:v>39799</c:v>
                </c:pt>
                <c:pt idx="1268">
                  <c:v>39798</c:v>
                </c:pt>
                <c:pt idx="1269">
                  <c:v>39797</c:v>
                </c:pt>
                <c:pt idx="1270">
                  <c:v>39794</c:v>
                </c:pt>
                <c:pt idx="1271">
                  <c:v>39793</c:v>
                </c:pt>
                <c:pt idx="1272">
                  <c:v>39792</c:v>
                </c:pt>
                <c:pt idx="1273">
                  <c:v>39791</c:v>
                </c:pt>
                <c:pt idx="1274">
                  <c:v>39790</c:v>
                </c:pt>
                <c:pt idx="1275">
                  <c:v>39787</c:v>
                </c:pt>
                <c:pt idx="1276">
                  <c:v>39786</c:v>
                </c:pt>
                <c:pt idx="1277">
                  <c:v>39785</c:v>
                </c:pt>
                <c:pt idx="1278">
                  <c:v>39784</c:v>
                </c:pt>
                <c:pt idx="1279">
                  <c:v>39783</c:v>
                </c:pt>
                <c:pt idx="1280">
                  <c:v>39780</c:v>
                </c:pt>
                <c:pt idx="1281">
                  <c:v>39778</c:v>
                </c:pt>
                <c:pt idx="1282">
                  <c:v>39777</c:v>
                </c:pt>
                <c:pt idx="1283">
                  <c:v>39776</c:v>
                </c:pt>
                <c:pt idx="1284">
                  <c:v>39773</c:v>
                </c:pt>
                <c:pt idx="1285">
                  <c:v>39772</c:v>
                </c:pt>
                <c:pt idx="1286">
                  <c:v>39771</c:v>
                </c:pt>
                <c:pt idx="1287">
                  <c:v>39770</c:v>
                </c:pt>
                <c:pt idx="1288">
                  <c:v>39769</c:v>
                </c:pt>
                <c:pt idx="1289">
                  <c:v>39766</c:v>
                </c:pt>
                <c:pt idx="1290">
                  <c:v>39765</c:v>
                </c:pt>
                <c:pt idx="1291">
                  <c:v>39764</c:v>
                </c:pt>
                <c:pt idx="1292">
                  <c:v>39763</c:v>
                </c:pt>
                <c:pt idx="1293">
                  <c:v>39762</c:v>
                </c:pt>
                <c:pt idx="1294">
                  <c:v>39759</c:v>
                </c:pt>
                <c:pt idx="1295">
                  <c:v>39758</c:v>
                </c:pt>
                <c:pt idx="1296">
                  <c:v>39757</c:v>
                </c:pt>
                <c:pt idx="1297">
                  <c:v>39756</c:v>
                </c:pt>
                <c:pt idx="1298">
                  <c:v>39755</c:v>
                </c:pt>
                <c:pt idx="1299">
                  <c:v>39752</c:v>
                </c:pt>
                <c:pt idx="1300">
                  <c:v>39751</c:v>
                </c:pt>
                <c:pt idx="1301">
                  <c:v>39750</c:v>
                </c:pt>
                <c:pt idx="1302">
                  <c:v>39749</c:v>
                </c:pt>
                <c:pt idx="1303">
                  <c:v>39748</c:v>
                </c:pt>
                <c:pt idx="1304">
                  <c:v>39745</c:v>
                </c:pt>
                <c:pt idx="1305">
                  <c:v>39744</c:v>
                </c:pt>
                <c:pt idx="1306">
                  <c:v>39743</c:v>
                </c:pt>
                <c:pt idx="1307">
                  <c:v>39742</c:v>
                </c:pt>
                <c:pt idx="1308">
                  <c:v>39741</c:v>
                </c:pt>
                <c:pt idx="1309">
                  <c:v>39738</c:v>
                </c:pt>
                <c:pt idx="1310">
                  <c:v>39737</c:v>
                </c:pt>
                <c:pt idx="1311">
                  <c:v>39736</c:v>
                </c:pt>
                <c:pt idx="1312">
                  <c:v>39735</c:v>
                </c:pt>
                <c:pt idx="1313">
                  <c:v>39734</c:v>
                </c:pt>
                <c:pt idx="1314">
                  <c:v>39731</c:v>
                </c:pt>
                <c:pt idx="1315">
                  <c:v>39730</c:v>
                </c:pt>
                <c:pt idx="1316">
                  <c:v>39729</c:v>
                </c:pt>
                <c:pt idx="1317">
                  <c:v>39728</c:v>
                </c:pt>
                <c:pt idx="1318">
                  <c:v>39727</c:v>
                </c:pt>
                <c:pt idx="1319">
                  <c:v>39724</c:v>
                </c:pt>
                <c:pt idx="1320">
                  <c:v>39723</c:v>
                </c:pt>
                <c:pt idx="1321">
                  <c:v>39722</c:v>
                </c:pt>
                <c:pt idx="1322">
                  <c:v>39721</c:v>
                </c:pt>
                <c:pt idx="1323">
                  <c:v>39720</c:v>
                </c:pt>
                <c:pt idx="1324">
                  <c:v>39717</c:v>
                </c:pt>
                <c:pt idx="1325">
                  <c:v>39716</c:v>
                </c:pt>
                <c:pt idx="1326">
                  <c:v>39715</c:v>
                </c:pt>
                <c:pt idx="1327">
                  <c:v>39714</c:v>
                </c:pt>
                <c:pt idx="1328">
                  <c:v>39713</c:v>
                </c:pt>
                <c:pt idx="1329">
                  <c:v>39710</c:v>
                </c:pt>
                <c:pt idx="1330">
                  <c:v>39709</c:v>
                </c:pt>
                <c:pt idx="1331">
                  <c:v>39708</c:v>
                </c:pt>
                <c:pt idx="1332">
                  <c:v>39707</c:v>
                </c:pt>
                <c:pt idx="1333">
                  <c:v>39706</c:v>
                </c:pt>
                <c:pt idx="1334">
                  <c:v>39703</c:v>
                </c:pt>
                <c:pt idx="1335">
                  <c:v>39702</c:v>
                </c:pt>
                <c:pt idx="1336">
                  <c:v>39701</c:v>
                </c:pt>
                <c:pt idx="1337">
                  <c:v>39700</c:v>
                </c:pt>
                <c:pt idx="1338">
                  <c:v>39699</c:v>
                </c:pt>
                <c:pt idx="1339">
                  <c:v>39696</c:v>
                </c:pt>
                <c:pt idx="1340">
                  <c:v>39695</c:v>
                </c:pt>
                <c:pt idx="1341">
                  <c:v>39694</c:v>
                </c:pt>
                <c:pt idx="1342">
                  <c:v>39693</c:v>
                </c:pt>
                <c:pt idx="1343">
                  <c:v>39689</c:v>
                </c:pt>
                <c:pt idx="1344">
                  <c:v>39688</c:v>
                </c:pt>
                <c:pt idx="1345">
                  <c:v>39687</c:v>
                </c:pt>
                <c:pt idx="1346">
                  <c:v>39686</c:v>
                </c:pt>
                <c:pt idx="1347">
                  <c:v>39685</c:v>
                </c:pt>
                <c:pt idx="1348">
                  <c:v>39682</c:v>
                </c:pt>
                <c:pt idx="1349">
                  <c:v>39681</c:v>
                </c:pt>
                <c:pt idx="1350">
                  <c:v>39680</c:v>
                </c:pt>
                <c:pt idx="1351">
                  <c:v>39679</c:v>
                </c:pt>
                <c:pt idx="1352">
                  <c:v>39678</c:v>
                </c:pt>
                <c:pt idx="1353">
                  <c:v>39675</c:v>
                </c:pt>
                <c:pt idx="1354">
                  <c:v>39674</c:v>
                </c:pt>
                <c:pt idx="1355">
                  <c:v>39673</c:v>
                </c:pt>
                <c:pt idx="1356">
                  <c:v>39672</c:v>
                </c:pt>
                <c:pt idx="1357">
                  <c:v>39671</c:v>
                </c:pt>
                <c:pt idx="1358">
                  <c:v>39668</c:v>
                </c:pt>
                <c:pt idx="1359">
                  <c:v>39667</c:v>
                </c:pt>
                <c:pt idx="1360">
                  <c:v>39666</c:v>
                </c:pt>
                <c:pt idx="1361">
                  <c:v>39665</c:v>
                </c:pt>
                <c:pt idx="1362">
                  <c:v>39664</c:v>
                </c:pt>
                <c:pt idx="1363">
                  <c:v>39661</c:v>
                </c:pt>
                <c:pt idx="1364">
                  <c:v>39660</c:v>
                </c:pt>
                <c:pt idx="1365">
                  <c:v>39659</c:v>
                </c:pt>
                <c:pt idx="1366">
                  <c:v>39658</c:v>
                </c:pt>
                <c:pt idx="1367">
                  <c:v>39657</c:v>
                </c:pt>
                <c:pt idx="1368">
                  <c:v>39654</c:v>
                </c:pt>
                <c:pt idx="1369">
                  <c:v>39653</c:v>
                </c:pt>
                <c:pt idx="1370">
                  <c:v>39652</c:v>
                </c:pt>
                <c:pt idx="1371">
                  <c:v>39651</c:v>
                </c:pt>
                <c:pt idx="1372">
                  <c:v>39650</c:v>
                </c:pt>
                <c:pt idx="1373">
                  <c:v>39647</c:v>
                </c:pt>
                <c:pt idx="1374">
                  <c:v>39646</c:v>
                </c:pt>
                <c:pt idx="1375">
                  <c:v>39645</c:v>
                </c:pt>
                <c:pt idx="1376">
                  <c:v>39644</c:v>
                </c:pt>
                <c:pt idx="1377">
                  <c:v>39643</c:v>
                </c:pt>
                <c:pt idx="1378">
                  <c:v>39640</c:v>
                </c:pt>
                <c:pt idx="1379">
                  <c:v>39639</c:v>
                </c:pt>
                <c:pt idx="1380">
                  <c:v>39638</c:v>
                </c:pt>
                <c:pt idx="1381">
                  <c:v>39637</c:v>
                </c:pt>
                <c:pt idx="1382">
                  <c:v>39636</c:v>
                </c:pt>
                <c:pt idx="1383">
                  <c:v>39632</c:v>
                </c:pt>
                <c:pt idx="1384">
                  <c:v>39631</c:v>
                </c:pt>
                <c:pt idx="1385">
                  <c:v>39630</c:v>
                </c:pt>
                <c:pt idx="1386">
                  <c:v>39629</c:v>
                </c:pt>
                <c:pt idx="1387">
                  <c:v>39626</c:v>
                </c:pt>
                <c:pt idx="1388">
                  <c:v>39625</c:v>
                </c:pt>
                <c:pt idx="1389">
                  <c:v>39624</c:v>
                </c:pt>
                <c:pt idx="1390">
                  <c:v>39623</c:v>
                </c:pt>
                <c:pt idx="1391">
                  <c:v>39622</c:v>
                </c:pt>
                <c:pt idx="1392">
                  <c:v>39619</c:v>
                </c:pt>
                <c:pt idx="1393">
                  <c:v>39618</c:v>
                </c:pt>
                <c:pt idx="1394">
                  <c:v>39617</c:v>
                </c:pt>
                <c:pt idx="1395">
                  <c:v>39616</c:v>
                </c:pt>
                <c:pt idx="1396">
                  <c:v>39615</c:v>
                </c:pt>
                <c:pt idx="1397">
                  <c:v>39612</c:v>
                </c:pt>
                <c:pt idx="1398">
                  <c:v>39611</c:v>
                </c:pt>
                <c:pt idx="1399">
                  <c:v>39610</c:v>
                </c:pt>
                <c:pt idx="1400">
                  <c:v>39609</c:v>
                </c:pt>
                <c:pt idx="1401">
                  <c:v>39608</c:v>
                </c:pt>
                <c:pt idx="1402">
                  <c:v>39605</c:v>
                </c:pt>
                <c:pt idx="1403">
                  <c:v>39604</c:v>
                </c:pt>
                <c:pt idx="1404">
                  <c:v>39603</c:v>
                </c:pt>
                <c:pt idx="1405">
                  <c:v>39602</c:v>
                </c:pt>
                <c:pt idx="1406">
                  <c:v>39601</c:v>
                </c:pt>
                <c:pt idx="1407">
                  <c:v>39598</c:v>
                </c:pt>
                <c:pt idx="1408">
                  <c:v>39597</c:v>
                </c:pt>
                <c:pt idx="1409">
                  <c:v>39596</c:v>
                </c:pt>
                <c:pt idx="1410">
                  <c:v>39595</c:v>
                </c:pt>
                <c:pt idx="1411">
                  <c:v>39591</c:v>
                </c:pt>
                <c:pt idx="1412">
                  <c:v>39590</c:v>
                </c:pt>
                <c:pt idx="1413">
                  <c:v>39589</c:v>
                </c:pt>
                <c:pt idx="1414">
                  <c:v>39588</c:v>
                </c:pt>
                <c:pt idx="1415">
                  <c:v>39587</c:v>
                </c:pt>
                <c:pt idx="1416">
                  <c:v>39584</c:v>
                </c:pt>
                <c:pt idx="1417">
                  <c:v>39583</c:v>
                </c:pt>
                <c:pt idx="1418">
                  <c:v>39582</c:v>
                </c:pt>
                <c:pt idx="1419">
                  <c:v>39581</c:v>
                </c:pt>
                <c:pt idx="1420">
                  <c:v>39580</c:v>
                </c:pt>
                <c:pt idx="1421">
                  <c:v>39577</c:v>
                </c:pt>
                <c:pt idx="1422">
                  <c:v>39576</c:v>
                </c:pt>
                <c:pt idx="1423">
                  <c:v>39575</c:v>
                </c:pt>
                <c:pt idx="1424">
                  <c:v>39574</c:v>
                </c:pt>
                <c:pt idx="1425">
                  <c:v>39573</c:v>
                </c:pt>
                <c:pt idx="1426">
                  <c:v>39570</c:v>
                </c:pt>
                <c:pt idx="1427">
                  <c:v>39569</c:v>
                </c:pt>
                <c:pt idx="1428">
                  <c:v>39568</c:v>
                </c:pt>
                <c:pt idx="1429">
                  <c:v>39567</c:v>
                </c:pt>
                <c:pt idx="1430">
                  <c:v>39566</c:v>
                </c:pt>
                <c:pt idx="1431">
                  <c:v>39563</c:v>
                </c:pt>
                <c:pt idx="1432">
                  <c:v>39562</c:v>
                </c:pt>
                <c:pt idx="1433">
                  <c:v>39561</c:v>
                </c:pt>
                <c:pt idx="1434">
                  <c:v>39560</c:v>
                </c:pt>
                <c:pt idx="1435">
                  <c:v>39559</c:v>
                </c:pt>
                <c:pt idx="1436">
                  <c:v>39556</c:v>
                </c:pt>
                <c:pt idx="1437">
                  <c:v>39555</c:v>
                </c:pt>
                <c:pt idx="1438">
                  <c:v>39554</c:v>
                </c:pt>
                <c:pt idx="1439">
                  <c:v>39553</c:v>
                </c:pt>
                <c:pt idx="1440">
                  <c:v>39552</c:v>
                </c:pt>
                <c:pt idx="1441">
                  <c:v>39549</c:v>
                </c:pt>
                <c:pt idx="1442">
                  <c:v>39548</c:v>
                </c:pt>
                <c:pt idx="1443">
                  <c:v>39547</c:v>
                </c:pt>
                <c:pt idx="1444">
                  <c:v>39546</c:v>
                </c:pt>
                <c:pt idx="1445">
                  <c:v>39545</c:v>
                </c:pt>
                <c:pt idx="1446">
                  <c:v>39542</c:v>
                </c:pt>
                <c:pt idx="1447">
                  <c:v>39541</c:v>
                </c:pt>
                <c:pt idx="1448">
                  <c:v>39540</c:v>
                </c:pt>
                <c:pt idx="1449">
                  <c:v>39539</c:v>
                </c:pt>
                <c:pt idx="1450">
                  <c:v>39538</c:v>
                </c:pt>
                <c:pt idx="1451">
                  <c:v>39535</c:v>
                </c:pt>
                <c:pt idx="1452">
                  <c:v>39534</c:v>
                </c:pt>
                <c:pt idx="1453">
                  <c:v>39533</c:v>
                </c:pt>
                <c:pt idx="1454">
                  <c:v>39532</c:v>
                </c:pt>
                <c:pt idx="1455">
                  <c:v>39531</c:v>
                </c:pt>
                <c:pt idx="1456">
                  <c:v>39527</c:v>
                </c:pt>
                <c:pt idx="1457">
                  <c:v>39526</c:v>
                </c:pt>
                <c:pt idx="1458">
                  <c:v>39525</c:v>
                </c:pt>
                <c:pt idx="1459">
                  <c:v>39524</c:v>
                </c:pt>
                <c:pt idx="1460">
                  <c:v>39521</c:v>
                </c:pt>
                <c:pt idx="1461">
                  <c:v>39520</c:v>
                </c:pt>
                <c:pt idx="1462">
                  <c:v>39519</c:v>
                </c:pt>
                <c:pt idx="1463">
                  <c:v>39518</c:v>
                </c:pt>
                <c:pt idx="1464">
                  <c:v>39517</c:v>
                </c:pt>
                <c:pt idx="1465">
                  <c:v>39514</c:v>
                </c:pt>
                <c:pt idx="1466">
                  <c:v>39513</c:v>
                </c:pt>
                <c:pt idx="1467">
                  <c:v>39512</c:v>
                </c:pt>
                <c:pt idx="1468">
                  <c:v>39511</c:v>
                </c:pt>
                <c:pt idx="1469">
                  <c:v>39510</c:v>
                </c:pt>
                <c:pt idx="1470">
                  <c:v>39507</c:v>
                </c:pt>
                <c:pt idx="1471">
                  <c:v>39506</c:v>
                </c:pt>
                <c:pt idx="1472">
                  <c:v>39505</c:v>
                </c:pt>
                <c:pt idx="1473">
                  <c:v>39504</c:v>
                </c:pt>
                <c:pt idx="1474">
                  <c:v>39503</c:v>
                </c:pt>
                <c:pt idx="1475">
                  <c:v>39500</c:v>
                </c:pt>
                <c:pt idx="1476">
                  <c:v>39499</c:v>
                </c:pt>
                <c:pt idx="1477">
                  <c:v>39498</c:v>
                </c:pt>
                <c:pt idx="1478">
                  <c:v>39497</c:v>
                </c:pt>
                <c:pt idx="1479">
                  <c:v>39493</c:v>
                </c:pt>
                <c:pt idx="1480">
                  <c:v>39492</c:v>
                </c:pt>
                <c:pt idx="1481">
                  <c:v>39491</c:v>
                </c:pt>
                <c:pt idx="1482">
                  <c:v>39490</c:v>
                </c:pt>
                <c:pt idx="1483">
                  <c:v>39489</c:v>
                </c:pt>
                <c:pt idx="1484">
                  <c:v>39486</c:v>
                </c:pt>
                <c:pt idx="1485">
                  <c:v>39485</c:v>
                </c:pt>
                <c:pt idx="1486">
                  <c:v>39484</c:v>
                </c:pt>
                <c:pt idx="1487">
                  <c:v>39483</c:v>
                </c:pt>
                <c:pt idx="1488">
                  <c:v>39482</c:v>
                </c:pt>
                <c:pt idx="1489">
                  <c:v>39479</c:v>
                </c:pt>
                <c:pt idx="1490">
                  <c:v>39478</c:v>
                </c:pt>
                <c:pt idx="1491">
                  <c:v>39477</c:v>
                </c:pt>
                <c:pt idx="1492">
                  <c:v>39476</c:v>
                </c:pt>
                <c:pt idx="1493">
                  <c:v>39475</c:v>
                </c:pt>
                <c:pt idx="1494">
                  <c:v>39472</c:v>
                </c:pt>
                <c:pt idx="1495">
                  <c:v>39471</c:v>
                </c:pt>
                <c:pt idx="1496">
                  <c:v>39470</c:v>
                </c:pt>
                <c:pt idx="1497">
                  <c:v>39469</c:v>
                </c:pt>
                <c:pt idx="1498">
                  <c:v>39465</c:v>
                </c:pt>
                <c:pt idx="1499">
                  <c:v>39464</c:v>
                </c:pt>
                <c:pt idx="1500">
                  <c:v>39463</c:v>
                </c:pt>
                <c:pt idx="1501">
                  <c:v>39462</c:v>
                </c:pt>
                <c:pt idx="1502">
                  <c:v>39461</c:v>
                </c:pt>
                <c:pt idx="1503">
                  <c:v>39458</c:v>
                </c:pt>
                <c:pt idx="1504">
                  <c:v>39457</c:v>
                </c:pt>
                <c:pt idx="1505">
                  <c:v>39456</c:v>
                </c:pt>
                <c:pt idx="1506">
                  <c:v>39455</c:v>
                </c:pt>
                <c:pt idx="1507">
                  <c:v>39454</c:v>
                </c:pt>
                <c:pt idx="1508">
                  <c:v>39451</c:v>
                </c:pt>
                <c:pt idx="1509">
                  <c:v>39450</c:v>
                </c:pt>
                <c:pt idx="1510">
                  <c:v>39449</c:v>
                </c:pt>
                <c:pt idx="1511">
                  <c:v>39447</c:v>
                </c:pt>
                <c:pt idx="1512">
                  <c:v>39444</c:v>
                </c:pt>
                <c:pt idx="1513">
                  <c:v>39443</c:v>
                </c:pt>
                <c:pt idx="1514">
                  <c:v>39442</c:v>
                </c:pt>
                <c:pt idx="1515">
                  <c:v>39440</c:v>
                </c:pt>
                <c:pt idx="1516">
                  <c:v>39437</c:v>
                </c:pt>
                <c:pt idx="1517">
                  <c:v>39436</c:v>
                </c:pt>
                <c:pt idx="1518">
                  <c:v>39435</c:v>
                </c:pt>
                <c:pt idx="1519">
                  <c:v>39434</c:v>
                </c:pt>
                <c:pt idx="1520">
                  <c:v>39433</c:v>
                </c:pt>
                <c:pt idx="1521">
                  <c:v>39430</c:v>
                </c:pt>
                <c:pt idx="1522">
                  <c:v>39429</c:v>
                </c:pt>
                <c:pt idx="1523">
                  <c:v>39428</c:v>
                </c:pt>
                <c:pt idx="1524">
                  <c:v>39427</c:v>
                </c:pt>
                <c:pt idx="1525">
                  <c:v>39426</c:v>
                </c:pt>
                <c:pt idx="1526">
                  <c:v>39423</c:v>
                </c:pt>
                <c:pt idx="1527">
                  <c:v>39422</c:v>
                </c:pt>
                <c:pt idx="1528">
                  <c:v>39421</c:v>
                </c:pt>
                <c:pt idx="1529">
                  <c:v>39420</c:v>
                </c:pt>
                <c:pt idx="1530">
                  <c:v>39419</c:v>
                </c:pt>
                <c:pt idx="1531">
                  <c:v>39416</c:v>
                </c:pt>
                <c:pt idx="1532">
                  <c:v>39415</c:v>
                </c:pt>
                <c:pt idx="1533">
                  <c:v>39414</c:v>
                </c:pt>
                <c:pt idx="1534">
                  <c:v>39413</c:v>
                </c:pt>
                <c:pt idx="1535">
                  <c:v>39412</c:v>
                </c:pt>
                <c:pt idx="1536">
                  <c:v>39409</c:v>
                </c:pt>
                <c:pt idx="1537">
                  <c:v>39407</c:v>
                </c:pt>
                <c:pt idx="1538">
                  <c:v>39406</c:v>
                </c:pt>
                <c:pt idx="1539">
                  <c:v>39405</c:v>
                </c:pt>
                <c:pt idx="1540">
                  <c:v>39402</c:v>
                </c:pt>
                <c:pt idx="1541">
                  <c:v>39401</c:v>
                </c:pt>
                <c:pt idx="1542">
                  <c:v>39400</c:v>
                </c:pt>
                <c:pt idx="1543">
                  <c:v>39399</c:v>
                </c:pt>
                <c:pt idx="1544">
                  <c:v>39398</c:v>
                </c:pt>
                <c:pt idx="1545">
                  <c:v>39395</c:v>
                </c:pt>
                <c:pt idx="1546">
                  <c:v>39394</c:v>
                </c:pt>
                <c:pt idx="1547">
                  <c:v>39393</c:v>
                </c:pt>
                <c:pt idx="1548">
                  <c:v>39392</c:v>
                </c:pt>
                <c:pt idx="1549">
                  <c:v>39391</c:v>
                </c:pt>
                <c:pt idx="1550">
                  <c:v>39388</c:v>
                </c:pt>
                <c:pt idx="1551">
                  <c:v>39387</c:v>
                </c:pt>
                <c:pt idx="1552">
                  <c:v>39386</c:v>
                </c:pt>
                <c:pt idx="1553">
                  <c:v>39385</c:v>
                </c:pt>
                <c:pt idx="1554">
                  <c:v>39384</c:v>
                </c:pt>
                <c:pt idx="1555">
                  <c:v>39381</c:v>
                </c:pt>
                <c:pt idx="1556">
                  <c:v>39380</c:v>
                </c:pt>
                <c:pt idx="1557">
                  <c:v>39379</c:v>
                </c:pt>
                <c:pt idx="1558">
                  <c:v>39378</c:v>
                </c:pt>
                <c:pt idx="1559">
                  <c:v>39377</c:v>
                </c:pt>
                <c:pt idx="1560">
                  <c:v>39374</c:v>
                </c:pt>
                <c:pt idx="1561">
                  <c:v>39373</c:v>
                </c:pt>
                <c:pt idx="1562">
                  <c:v>39372</c:v>
                </c:pt>
                <c:pt idx="1563">
                  <c:v>39371</c:v>
                </c:pt>
                <c:pt idx="1564">
                  <c:v>39370</c:v>
                </c:pt>
                <c:pt idx="1565">
                  <c:v>39367</c:v>
                </c:pt>
                <c:pt idx="1566">
                  <c:v>39366</c:v>
                </c:pt>
                <c:pt idx="1567">
                  <c:v>39365</c:v>
                </c:pt>
                <c:pt idx="1568">
                  <c:v>39364</c:v>
                </c:pt>
                <c:pt idx="1569">
                  <c:v>39363</c:v>
                </c:pt>
                <c:pt idx="1570">
                  <c:v>39360</c:v>
                </c:pt>
                <c:pt idx="1571">
                  <c:v>39359</c:v>
                </c:pt>
                <c:pt idx="1572">
                  <c:v>39358</c:v>
                </c:pt>
                <c:pt idx="1573">
                  <c:v>39357</c:v>
                </c:pt>
                <c:pt idx="1574">
                  <c:v>39356</c:v>
                </c:pt>
                <c:pt idx="1575">
                  <c:v>39353</c:v>
                </c:pt>
                <c:pt idx="1576">
                  <c:v>39352</c:v>
                </c:pt>
                <c:pt idx="1577">
                  <c:v>39351</c:v>
                </c:pt>
                <c:pt idx="1578">
                  <c:v>39350</c:v>
                </c:pt>
                <c:pt idx="1579">
                  <c:v>39349</c:v>
                </c:pt>
                <c:pt idx="1580">
                  <c:v>39346</c:v>
                </c:pt>
                <c:pt idx="1581">
                  <c:v>39345</c:v>
                </c:pt>
                <c:pt idx="1582">
                  <c:v>39344</c:v>
                </c:pt>
                <c:pt idx="1583">
                  <c:v>39343</c:v>
                </c:pt>
                <c:pt idx="1584">
                  <c:v>39342</c:v>
                </c:pt>
                <c:pt idx="1585">
                  <c:v>39339</c:v>
                </c:pt>
                <c:pt idx="1586">
                  <c:v>39338</c:v>
                </c:pt>
                <c:pt idx="1587">
                  <c:v>39337</c:v>
                </c:pt>
                <c:pt idx="1588">
                  <c:v>39336</c:v>
                </c:pt>
                <c:pt idx="1589">
                  <c:v>39335</c:v>
                </c:pt>
                <c:pt idx="1590">
                  <c:v>39332</c:v>
                </c:pt>
                <c:pt idx="1591">
                  <c:v>39331</c:v>
                </c:pt>
                <c:pt idx="1592">
                  <c:v>39330</c:v>
                </c:pt>
                <c:pt idx="1593">
                  <c:v>39329</c:v>
                </c:pt>
                <c:pt idx="1594">
                  <c:v>39325</c:v>
                </c:pt>
                <c:pt idx="1595">
                  <c:v>39324</c:v>
                </c:pt>
                <c:pt idx="1596">
                  <c:v>39323</c:v>
                </c:pt>
                <c:pt idx="1597">
                  <c:v>39322</c:v>
                </c:pt>
                <c:pt idx="1598">
                  <c:v>39321</c:v>
                </c:pt>
                <c:pt idx="1599">
                  <c:v>39318</c:v>
                </c:pt>
                <c:pt idx="1600">
                  <c:v>39317</c:v>
                </c:pt>
                <c:pt idx="1601">
                  <c:v>39316</c:v>
                </c:pt>
                <c:pt idx="1602">
                  <c:v>39315</c:v>
                </c:pt>
                <c:pt idx="1603">
                  <c:v>39314</c:v>
                </c:pt>
                <c:pt idx="1604">
                  <c:v>39311</c:v>
                </c:pt>
                <c:pt idx="1605">
                  <c:v>39310</c:v>
                </c:pt>
                <c:pt idx="1606">
                  <c:v>39309</c:v>
                </c:pt>
                <c:pt idx="1607">
                  <c:v>39308</c:v>
                </c:pt>
                <c:pt idx="1608">
                  <c:v>39307</c:v>
                </c:pt>
                <c:pt idx="1609">
                  <c:v>39304</c:v>
                </c:pt>
                <c:pt idx="1610">
                  <c:v>39303</c:v>
                </c:pt>
                <c:pt idx="1611">
                  <c:v>39302</c:v>
                </c:pt>
                <c:pt idx="1612">
                  <c:v>39301</c:v>
                </c:pt>
                <c:pt idx="1613">
                  <c:v>39300</c:v>
                </c:pt>
                <c:pt idx="1614">
                  <c:v>39297</c:v>
                </c:pt>
                <c:pt idx="1615">
                  <c:v>39296</c:v>
                </c:pt>
                <c:pt idx="1616">
                  <c:v>39295</c:v>
                </c:pt>
                <c:pt idx="1617">
                  <c:v>39294</c:v>
                </c:pt>
                <c:pt idx="1618">
                  <c:v>39293</c:v>
                </c:pt>
                <c:pt idx="1619">
                  <c:v>39290</c:v>
                </c:pt>
                <c:pt idx="1620">
                  <c:v>39289</c:v>
                </c:pt>
                <c:pt idx="1621">
                  <c:v>39288</c:v>
                </c:pt>
                <c:pt idx="1622">
                  <c:v>39287</c:v>
                </c:pt>
                <c:pt idx="1623">
                  <c:v>39286</c:v>
                </c:pt>
                <c:pt idx="1624">
                  <c:v>39283</c:v>
                </c:pt>
                <c:pt idx="1625">
                  <c:v>39282</c:v>
                </c:pt>
                <c:pt idx="1626">
                  <c:v>39281</c:v>
                </c:pt>
                <c:pt idx="1627">
                  <c:v>39280</c:v>
                </c:pt>
                <c:pt idx="1628">
                  <c:v>39279</c:v>
                </c:pt>
                <c:pt idx="1629">
                  <c:v>39276</c:v>
                </c:pt>
                <c:pt idx="1630">
                  <c:v>39275</c:v>
                </c:pt>
                <c:pt idx="1631">
                  <c:v>39274</c:v>
                </c:pt>
                <c:pt idx="1632">
                  <c:v>39273</c:v>
                </c:pt>
                <c:pt idx="1633">
                  <c:v>39272</c:v>
                </c:pt>
                <c:pt idx="1634">
                  <c:v>39269</c:v>
                </c:pt>
                <c:pt idx="1635">
                  <c:v>39268</c:v>
                </c:pt>
                <c:pt idx="1636">
                  <c:v>39266</c:v>
                </c:pt>
                <c:pt idx="1637">
                  <c:v>39265</c:v>
                </c:pt>
                <c:pt idx="1638">
                  <c:v>39262</c:v>
                </c:pt>
                <c:pt idx="1639">
                  <c:v>39261</c:v>
                </c:pt>
                <c:pt idx="1640">
                  <c:v>39260</c:v>
                </c:pt>
                <c:pt idx="1641">
                  <c:v>39259</c:v>
                </c:pt>
                <c:pt idx="1642">
                  <c:v>39258</c:v>
                </c:pt>
                <c:pt idx="1643">
                  <c:v>39255</c:v>
                </c:pt>
                <c:pt idx="1644">
                  <c:v>39254</c:v>
                </c:pt>
                <c:pt idx="1645">
                  <c:v>39253</c:v>
                </c:pt>
                <c:pt idx="1646">
                  <c:v>39252</c:v>
                </c:pt>
                <c:pt idx="1647">
                  <c:v>39251</c:v>
                </c:pt>
                <c:pt idx="1648">
                  <c:v>39248</c:v>
                </c:pt>
                <c:pt idx="1649">
                  <c:v>39247</c:v>
                </c:pt>
                <c:pt idx="1650">
                  <c:v>39246</c:v>
                </c:pt>
                <c:pt idx="1651">
                  <c:v>39245</c:v>
                </c:pt>
                <c:pt idx="1652">
                  <c:v>39244</c:v>
                </c:pt>
                <c:pt idx="1653">
                  <c:v>39241</c:v>
                </c:pt>
                <c:pt idx="1654">
                  <c:v>39240</c:v>
                </c:pt>
                <c:pt idx="1655">
                  <c:v>39239</c:v>
                </c:pt>
                <c:pt idx="1656">
                  <c:v>39238</c:v>
                </c:pt>
                <c:pt idx="1657">
                  <c:v>39237</c:v>
                </c:pt>
                <c:pt idx="1658">
                  <c:v>39234</c:v>
                </c:pt>
                <c:pt idx="1659">
                  <c:v>39233</c:v>
                </c:pt>
                <c:pt idx="1660">
                  <c:v>39232</c:v>
                </c:pt>
                <c:pt idx="1661">
                  <c:v>39231</c:v>
                </c:pt>
                <c:pt idx="1662">
                  <c:v>39227</c:v>
                </c:pt>
                <c:pt idx="1663">
                  <c:v>39226</c:v>
                </c:pt>
                <c:pt idx="1664">
                  <c:v>39225</c:v>
                </c:pt>
                <c:pt idx="1665">
                  <c:v>39224</c:v>
                </c:pt>
                <c:pt idx="1666">
                  <c:v>39223</c:v>
                </c:pt>
                <c:pt idx="1667">
                  <c:v>39220</c:v>
                </c:pt>
                <c:pt idx="1668">
                  <c:v>39219</c:v>
                </c:pt>
                <c:pt idx="1669">
                  <c:v>39218</c:v>
                </c:pt>
                <c:pt idx="1670">
                  <c:v>39217</c:v>
                </c:pt>
                <c:pt idx="1671">
                  <c:v>39216</c:v>
                </c:pt>
                <c:pt idx="1672">
                  <c:v>39213</c:v>
                </c:pt>
                <c:pt idx="1673">
                  <c:v>39212</c:v>
                </c:pt>
                <c:pt idx="1674">
                  <c:v>39211</c:v>
                </c:pt>
                <c:pt idx="1675">
                  <c:v>39210</c:v>
                </c:pt>
                <c:pt idx="1676">
                  <c:v>39209</c:v>
                </c:pt>
                <c:pt idx="1677">
                  <c:v>39206</c:v>
                </c:pt>
                <c:pt idx="1678">
                  <c:v>39205</c:v>
                </c:pt>
                <c:pt idx="1679">
                  <c:v>39204</c:v>
                </c:pt>
                <c:pt idx="1680">
                  <c:v>39203</c:v>
                </c:pt>
                <c:pt idx="1681">
                  <c:v>39202</c:v>
                </c:pt>
                <c:pt idx="1682">
                  <c:v>39199</c:v>
                </c:pt>
                <c:pt idx="1683">
                  <c:v>39198</c:v>
                </c:pt>
                <c:pt idx="1684">
                  <c:v>39197</c:v>
                </c:pt>
                <c:pt idx="1685">
                  <c:v>39196</c:v>
                </c:pt>
                <c:pt idx="1686">
                  <c:v>39195</c:v>
                </c:pt>
                <c:pt idx="1687">
                  <c:v>39192</c:v>
                </c:pt>
                <c:pt idx="1688">
                  <c:v>39191</c:v>
                </c:pt>
                <c:pt idx="1689">
                  <c:v>39190</c:v>
                </c:pt>
                <c:pt idx="1690">
                  <c:v>39189</c:v>
                </c:pt>
                <c:pt idx="1691">
                  <c:v>39188</c:v>
                </c:pt>
                <c:pt idx="1692">
                  <c:v>39185</c:v>
                </c:pt>
                <c:pt idx="1693">
                  <c:v>39184</c:v>
                </c:pt>
                <c:pt idx="1694">
                  <c:v>39183</c:v>
                </c:pt>
                <c:pt idx="1695">
                  <c:v>39182</c:v>
                </c:pt>
                <c:pt idx="1696">
                  <c:v>39181</c:v>
                </c:pt>
                <c:pt idx="1697">
                  <c:v>39177</c:v>
                </c:pt>
                <c:pt idx="1698">
                  <c:v>39176</c:v>
                </c:pt>
                <c:pt idx="1699">
                  <c:v>39175</c:v>
                </c:pt>
                <c:pt idx="1700">
                  <c:v>39174</c:v>
                </c:pt>
                <c:pt idx="1701">
                  <c:v>39171</c:v>
                </c:pt>
                <c:pt idx="1702">
                  <c:v>39170</c:v>
                </c:pt>
                <c:pt idx="1703">
                  <c:v>39169</c:v>
                </c:pt>
                <c:pt idx="1704">
                  <c:v>39168</c:v>
                </c:pt>
                <c:pt idx="1705">
                  <c:v>39167</c:v>
                </c:pt>
                <c:pt idx="1706">
                  <c:v>39164</c:v>
                </c:pt>
                <c:pt idx="1707">
                  <c:v>39163</c:v>
                </c:pt>
                <c:pt idx="1708">
                  <c:v>39162</c:v>
                </c:pt>
                <c:pt idx="1709">
                  <c:v>39161</c:v>
                </c:pt>
                <c:pt idx="1710">
                  <c:v>39160</c:v>
                </c:pt>
                <c:pt idx="1711">
                  <c:v>39157</c:v>
                </c:pt>
                <c:pt idx="1712">
                  <c:v>39156</c:v>
                </c:pt>
                <c:pt idx="1713">
                  <c:v>39155</c:v>
                </c:pt>
                <c:pt idx="1714">
                  <c:v>39154</c:v>
                </c:pt>
                <c:pt idx="1715">
                  <c:v>39153</c:v>
                </c:pt>
                <c:pt idx="1716">
                  <c:v>39150</c:v>
                </c:pt>
                <c:pt idx="1717">
                  <c:v>39149</c:v>
                </c:pt>
                <c:pt idx="1718">
                  <c:v>39148</c:v>
                </c:pt>
                <c:pt idx="1719">
                  <c:v>39147</c:v>
                </c:pt>
                <c:pt idx="1720">
                  <c:v>39146</c:v>
                </c:pt>
                <c:pt idx="1721">
                  <c:v>39143</c:v>
                </c:pt>
                <c:pt idx="1722">
                  <c:v>39142</c:v>
                </c:pt>
                <c:pt idx="1723">
                  <c:v>39141</c:v>
                </c:pt>
                <c:pt idx="1724">
                  <c:v>39140</c:v>
                </c:pt>
                <c:pt idx="1725">
                  <c:v>39139</c:v>
                </c:pt>
                <c:pt idx="1726">
                  <c:v>39136</c:v>
                </c:pt>
                <c:pt idx="1727">
                  <c:v>39135</c:v>
                </c:pt>
                <c:pt idx="1728">
                  <c:v>39134</c:v>
                </c:pt>
                <c:pt idx="1729">
                  <c:v>39133</c:v>
                </c:pt>
                <c:pt idx="1730">
                  <c:v>39129</c:v>
                </c:pt>
                <c:pt idx="1731">
                  <c:v>39128</c:v>
                </c:pt>
                <c:pt idx="1732">
                  <c:v>39127</c:v>
                </c:pt>
                <c:pt idx="1733">
                  <c:v>39126</c:v>
                </c:pt>
                <c:pt idx="1734">
                  <c:v>39125</c:v>
                </c:pt>
                <c:pt idx="1735">
                  <c:v>39122</c:v>
                </c:pt>
                <c:pt idx="1736">
                  <c:v>39121</c:v>
                </c:pt>
                <c:pt idx="1737">
                  <c:v>39120</c:v>
                </c:pt>
                <c:pt idx="1738">
                  <c:v>39119</c:v>
                </c:pt>
                <c:pt idx="1739">
                  <c:v>39118</c:v>
                </c:pt>
                <c:pt idx="1740">
                  <c:v>39115</c:v>
                </c:pt>
                <c:pt idx="1741">
                  <c:v>39114</c:v>
                </c:pt>
                <c:pt idx="1742">
                  <c:v>39113</c:v>
                </c:pt>
                <c:pt idx="1743">
                  <c:v>39112</c:v>
                </c:pt>
                <c:pt idx="1744">
                  <c:v>39111</c:v>
                </c:pt>
                <c:pt idx="1745">
                  <c:v>39108</c:v>
                </c:pt>
                <c:pt idx="1746">
                  <c:v>39107</c:v>
                </c:pt>
                <c:pt idx="1747">
                  <c:v>39106</c:v>
                </c:pt>
                <c:pt idx="1748">
                  <c:v>39105</c:v>
                </c:pt>
                <c:pt idx="1749">
                  <c:v>39104</c:v>
                </c:pt>
                <c:pt idx="1750">
                  <c:v>39101</c:v>
                </c:pt>
                <c:pt idx="1751">
                  <c:v>39100</c:v>
                </c:pt>
                <c:pt idx="1752">
                  <c:v>39099</c:v>
                </c:pt>
                <c:pt idx="1753">
                  <c:v>39098</c:v>
                </c:pt>
                <c:pt idx="1754">
                  <c:v>39094</c:v>
                </c:pt>
                <c:pt idx="1755">
                  <c:v>39093</c:v>
                </c:pt>
                <c:pt idx="1756">
                  <c:v>39092</c:v>
                </c:pt>
                <c:pt idx="1757">
                  <c:v>39091</c:v>
                </c:pt>
                <c:pt idx="1758">
                  <c:v>39090</c:v>
                </c:pt>
                <c:pt idx="1759">
                  <c:v>39087</c:v>
                </c:pt>
                <c:pt idx="1760">
                  <c:v>39086</c:v>
                </c:pt>
                <c:pt idx="1761">
                  <c:v>39085</c:v>
                </c:pt>
                <c:pt idx="1762">
                  <c:v>39080</c:v>
                </c:pt>
                <c:pt idx="1763">
                  <c:v>39079</c:v>
                </c:pt>
                <c:pt idx="1764">
                  <c:v>39078</c:v>
                </c:pt>
                <c:pt idx="1765">
                  <c:v>39077</c:v>
                </c:pt>
                <c:pt idx="1766">
                  <c:v>39073</c:v>
                </c:pt>
                <c:pt idx="1767">
                  <c:v>39072</c:v>
                </c:pt>
                <c:pt idx="1768">
                  <c:v>39071</c:v>
                </c:pt>
                <c:pt idx="1769">
                  <c:v>39070</c:v>
                </c:pt>
                <c:pt idx="1770">
                  <c:v>39069</c:v>
                </c:pt>
                <c:pt idx="1771">
                  <c:v>39066</c:v>
                </c:pt>
                <c:pt idx="1772">
                  <c:v>39065</c:v>
                </c:pt>
                <c:pt idx="1773">
                  <c:v>39064</c:v>
                </c:pt>
                <c:pt idx="1774">
                  <c:v>39063</c:v>
                </c:pt>
                <c:pt idx="1775">
                  <c:v>39062</c:v>
                </c:pt>
                <c:pt idx="1776">
                  <c:v>39059</c:v>
                </c:pt>
                <c:pt idx="1777">
                  <c:v>39058</c:v>
                </c:pt>
                <c:pt idx="1778">
                  <c:v>39057</c:v>
                </c:pt>
                <c:pt idx="1779">
                  <c:v>39056</c:v>
                </c:pt>
                <c:pt idx="1780">
                  <c:v>39055</c:v>
                </c:pt>
                <c:pt idx="1781">
                  <c:v>39052</c:v>
                </c:pt>
                <c:pt idx="1782">
                  <c:v>39051</c:v>
                </c:pt>
                <c:pt idx="1783">
                  <c:v>39050</c:v>
                </c:pt>
                <c:pt idx="1784">
                  <c:v>39049</c:v>
                </c:pt>
                <c:pt idx="1785">
                  <c:v>39048</c:v>
                </c:pt>
                <c:pt idx="1786">
                  <c:v>39045</c:v>
                </c:pt>
                <c:pt idx="1787">
                  <c:v>39043</c:v>
                </c:pt>
                <c:pt idx="1788">
                  <c:v>39042</c:v>
                </c:pt>
                <c:pt idx="1789">
                  <c:v>39041</c:v>
                </c:pt>
                <c:pt idx="1790">
                  <c:v>39038</c:v>
                </c:pt>
                <c:pt idx="1791">
                  <c:v>39037</c:v>
                </c:pt>
                <c:pt idx="1792">
                  <c:v>39036</c:v>
                </c:pt>
                <c:pt idx="1793">
                  <c:v>39035</c:v>
                </c:pt>
                <c:pt idx="1794">
                  <c:v>39034</c:v>
                </c:pt>
                <c:pt idx="1795">
                  <c:v>39031</c:v>
                </c:pt>
                <c:pt idx="1796">
                  <c:v>39030</c:v>
                </c:pt>
                <c:pt idx="1797">
                  <c:v>39029</c:v>
                </c:pt>
                <c:pt idx="1798">
                  <c:v>39028</c:v>
                </c:pt>
                <c:pt idx="1799">
                  <c:v>39027</c:v>
                </c:pt>
                <c:pt idx="1800">
                  <c:v>39024</c:v>
                </c:pt>
                <c:pt idx="1801">
                  <c:v>39023</c:v>
                </c:pt>
                <c:pt idx="1802">
                  <c:v>39022</c:v>
                </c:pt>
                <c:pt idx="1803">
                  <c:v>39021</c:v>
                </c:pt>
                <c:pt idx="1804">
                  <c:v>39020</c:v>
                </c:pt>
                <c:pt idx="1805">
                  <c:v>39017</c:v>
                </c:pt>
                <c:pt idx="1806">
                  <c:v>39016</c:v>
                </c:pt>
                <c:pt idx="1807">
                  <c:v>39015</c:v>
                </c:pt>
                <c:pt idx="1808">
                  <c:v>39014</c:v>
                </c:pt>
                <c:pt idx="1809">
                  <c:v>39013</c:v>
                </c:pt>
                <c:pt idx="1810">
                  <c:v>39010</c:v>
                </c:pt>
                <c:pt idx="1811">
                  <c:v>39009</c:v>
                </c:pt>
                <c:pt idx="1812">
                  <c:v>39008</c:v>
                </c:pt>
                <c:pt idx="1813">
                  <c:v>39007</c:v>
                </c:pt>
                <c:pt idx="1814">
                  <c:v>39006</c:v>
                </c:pt>
                <c:pt idx="1815">
                  <c:v>39003</c:v>
                </c:pt>
                <c:pt idx="1816">
                  <c:v>39002</c:v>
                </c:pt>
                <c:pt idx="1817">
                  <c:v>39001</c:v>
                </c:pt>
                <c:pt idx="1818">
                  <c:v>39000</c:v>
                </c:pt>
                <c:pt idx="1819">
                  <c:v>38999</c:v>
                </c:pt>
                <c:pt idx="1820">
                  <c:v>38996</c:v>
                </c:pt>
                <c:pt idx="1821">
                  <c:v>38995</c:v>
                </c:pt>
                <c:pt idx="1822">
                  <c:v>38994</c:v>
                </c:pt>
                <c:pt idx="1823">
                  <c:v>38993</c:v>
                </c:pt>
                <c:pt idx="1824">
                  <c:v>38992</c:v>
                </c:pt>
                <c:pt idx="1825">
                  <c:v>38989</c:v>
                </c:pt>
                <c:pt idx="1826">
                  <c:v>38988</c:v>
                </c:pt>
                <c:pt idx="1827">
                  <c:v>38987</c:v>
                </c:pt>
                <c:pt idx="1828">
                  <c:v>38986</c:v>
                </c:pt>
                <c:pt idx="1829">
                  <c:v>38985</c:v>
                </c:pt>
                <c:pt idx="1830">
                  <c:v>38982</c:v>
                </c:pt>
                <c:pt idx="1831">
                  <c:v>38981</c:v>
                </c:pt>
                <c:pt idx="1832">
                  <c:v>38980</c:v>
                </c:pt>
                <c:pt idx="1833">
                  <c:v>38979</c:v>
                </c:pt>
                <c:pt idx="1834">
                  <c:v>38978</c:v>
                </c:pt>
                <c:pt idx="1835">
                  <c:v>38975</c:v>
                </c:pt>
                <c:pt idx="1836">
                  <c:v>38974</c:v>
                </c:pt>
                <c:pt idx="1837">
                  <c:v>38973</c:v>
                </c:pt>
                <c:pt idx="1838">
                  <c:v>38972</c:v>
                </c:pt>
                <c:pt idx="1839">
                  <c:v>38971</c:v>
                </c:pt>
                <c:pt idx="1840">
                  <c:v>38968</c:v>
                </c:pt>
                <c:pt idx="1841">
                  <c:v>38967</c:v>
                </c:pt>
                <c:pt idx="1842">
                  <c:v>38966</c:v>
                </c:pt>
                <c:pt idx="1843">
                  <c:v>38965</c:v>
                </c:pt>
                <c:pt idx="1844">
                  <c:v>38961</c:v>
                </c:pt>
                <c:pt idx="1845">
                  <c:v>38960</c:v>
                </c:pt>
                <c:pt idx="1846">
                  <c:v>38959</c:v>
                </c:pt>
                <c:pt idx="1847">
                  <c:v>38958</c:v>
                </c:pt>
                <c:pt idx="1848">
                  <c:v>38957</c:v>
                </c:pt>
                <c:pt idx="1849">
                  <c:v>38954</c:v>
                </c:pt>
                <c:pt idx="1850">
                  <c:v>38953</c:v>
                </c:pt>
                <c:pt idx="1851">
                  <c:v>38952</c:v>
                </c:pt>
                <c:pt idx="1852">
                  <c:v>38951</c:v>
                </c:pt>
                <c:pt idx="1853">
                  <c:v>38950</c:v>
                </c:pt>
                <c:pt idx="1854">
                  <c:v>38947</c:v>
                </c:pt>
                <c:pt idx="1855">
                  <c:v>38946</c:v>
                </c:pt>
                <c:pt idx="1856">
                  <c:v>38945</c:v>
                </c:pt>
                <c:pt idx="1857">
                  <c:v>38944</c:v>
                </c:pt>
                <c:pt idx="1858">
                  <c:v>38943</c:v>
                </c:pt>
                <c:pt idx="1859">
                  <c:v>38940</c:v>
                </c:pt>
                <c:pt idx="1860">
                  <c:v>38939</c:v>
                </c:pt>
                <c:pt idx="1861">
                  <c:v>38938</c:v>
                </c:pt>
                <c:pt idx="1862">
                  <c:v>38937</c:v>
                </c:pt>
                <c:pt idx="1863">
                  <c:v>38936</c:v>
                </c:pt>
                <c:pt idx="1864">
                  <c:v>38933</c:v>
                </c:pt>
                <c:pt idx="1865">
                  <c:v>38932</c:v>
                </c:pt>
                <c:pt idx="1866">
                  <c:v>38931</c:v>
                </c:pt>
                <c:pt idx="1867">
                  <c:v>38930</c:v>
                </c:pt>
                <c:pt idx="1868">
                  <c:v>38929</c:v>
                </c:pt>
                <c:pt idx="1869">
                  <c:v>38926</c:v>
                </c:pt>
                <c:pt idx="1870">
                  <c:v>38925</c:v>
                </c:pt>
                <c:pt idx="1871">
                  <c:v>38924</c:v>
                </c:pt>
                <c:pt idx="1872">
                  <c:v>38923</c:v>
                </c:pt>
                <c:pt idx="1873">
                  <c:v>38922</c:v>
                </c:pt>
                <c:pt idx="1874">
                  <c:v>38919</c:v>
                </c:pt>
                <c:pt idx="1875">
                  <c:v>38918</c:v>
                </c:pt>
                <c:pt idx="1876">
                  <c:v>38917</c:v>
                </c:pt>
                <c:pt idx="1877">
                  <c:v>38916</c:v>
                </c:pt>
                <c:pt idx="1878">
                  <c:v>38915</c:v>
                </c:pt>
                <c:pt idx="1879">
                  <c:v>38912</c:v>
                </c:pt>
                <c:pt idx="1880">
                  <c:v>38911</c:v>
                </c:pt>
                <c:pt idx="1881">
                  <c:v>38910</c:v>
                </c:pt>
                <c:pt idx="1882">
                  <c:v>38909</c:v>
                </c:pt>
                <c:pt idx="1883">
                  <c:v>38908</c:v>
                </c:pt>
                <c:pt idx="1884">
                  <c:v>38905</c:v>
                </c:pt>
                <c:pt idx="1885">
                  <c:v>38904</c:v>
                </c:pt>
                <c:pt idx="1886">
                  <c:v>38903</c:v>
                </c:pt>
                <c:pt idx="1887">
                  <c:v>38901</c:v>
                </c:pt>
                <c:pt idx="1888">
                  <c:v>38898</c:v>
                </c:pt>
                <c:pt idx="1889">
                  <c:v>38897</c:v>
                </c:pt>
                <c:pt idx="1890">
                  <c:v>38896</c:v>
                </c:pt>
                <c:pt idx="1891">
                  <c:v>38895</c:v>
                </c:pt>
                <c:pt idx="1892">
                  <c:v>38894</c:v>
                </c:pt>
                <c:pt idx="1893">
                  <c:v>38891</c:v>
                </c:pt>
                <c:pt idx="1894">
                  <c:v>38890</c:v>
                </c:pt>
                <c:pt idx="1895">
                  <c:v>38889</c:v>
                </c:pt>
                <c:pt idx="1896">
                  <c:v>38888</c:v>
                </c:pt>
                <c:pt idx="1897">
                  <c:v>38887</c:v>
                </c:pt>
                <c:pt idx="1898">
                  <c:v>38884</c:v>
                </c:pt>
                <c:pt idx="1899">
                  <c:v>38883</c:v>
                </c:pt>
                <c:pt idx="1900">
                  <c:v>38882</c:v>
                </c:pt>
                <c:pt idx="1901">
                  <c:v>38881</c:v>
                </c:pt>
                <c:pt idx="1902">
                  <c:v>38880</c:v>
                </c:pt>
                <c:pt idx="1903">
                  <c:v>38877</c:v>
                </c:pt>
                <c:pt idx="1904">
                  <c:v>38876</c:v>
                </c:pt>
                <c:pt idx="1905">
                  <c:v>38875</c:v>
                </c:pt>
                <c:pt idx="1906">
                  <c:v>38874</c:v>
                </c:pt>
                <c:pt idx="1907">
                  <c:v>38873</c:v>
                </c:pt>
                <c:pt idx="1908">
                  <c:v>38870</c:v>
                </c:pt>
                <c:pt idx="1909">
                  <c:v>38869</c:v>
                </c:pt>
                <c:pt idx="1910">
                  <c:v>38868</c:v>
                </c:pt>
                <c:pt idx="1911">
                  <c:v>38867</c:v>
                </c:pt>
                <c:pt idx="1912">
                  <c:v>38863</c:v>
                </c:pt>
                <c:pt idx="1913">
                  <c:v>38862</c:v>
                </c:pt>
                <c:pt idx="1914">
                  <c:v>38861</c:v>
                </c:pt>
                <c:pt idx="1915">
                  <c:v>38860</c:v>
                </c:pt>
                <c:pt idx="1916">
                  <c:v>38859</c:v>
                </c:pt>
                <c:pt idx="1917">
                  <c:v>38856</c:v>
                </c:pt>
                <c:pt idx="1918">
                  <c:v>38855</c:v>
                </c:pt>
                <c:pt idx="1919">
                  <c:v>38854</c:v>
                </c:pt>
                <c:pt idx="1920">
                  <c:v>38853</c:v>
                </c:pt>
                <c:pt idx="1921">
                  <c:v>38852</c:v>
                </c:pt>
                <c:pt idx="1922">
                  <c:v>38849</c:v>
                </c:pt>
                <c:pt idx="1923">
                  <c:v>38848</c:v>
                </c:pt>
                <c:pt idx="1924">
                  <c:v>38847</c:v>
                </c:pt>
                <c:pt idx="1925">
                  <c:v>38846</c:v>
                </c:pt>
                <c:pt idx="1926">
                  <c:v>38845</c:v>
                </c:pt>
                <c:pt idx="1927">
                  <c:v>38842</c:v>
                </c:pt>
                <c:pt idx="1928">
                  <c:v>38841</c:v>
                </c:pt>
                <c:pt idx="1929">
                  <c:v>38840</c:v>
                </c:pt>
                <c:pt idx="1930">
                  <c:v>38839</c:v>
                </c:pt>
                <c:pt idx="1931">
                  <c:v>38838</c:v>
                </c:pt>
                <c:pt idx="1932">
                  <c:v>38835</c:v>
                </c:pt>
                <c:pt idx="1933">
                  <c:v>38834</c:v>
                </c:pt>
                <c:pt idx="1934">
                  <c:v>38833</c:v>
                </c:pt>
                <c:pt idx="1935">
                  <c:v>38832</c:v>
                </c:pt>
                <c:pt idx="1936">
                  <c:v>38831</c:v>
                </c:pt>
                <c:pt idx="1937">
                  <c:v>38828</c:v>
                </c:pt>
                <c:pt idx="1938">
                  <c:v>38827</c:v>
                </c:pt>
                <c:pt idx="1939">
                  <c:v>38826</c:v>
                </c:pt>
                <c:pt idx="1940">
                  <c:v>38825</c:v>
                </c:pt>
                <c:pt idx="1941">
                  <c:v>38824</c:v>
                </c:pt>
                <c:pt idx="1942">
                  <c:v>38820</c:v>
                </c:pt>
                <c:pt idx="1943">
                  <c:v>38819</c:v>
                </c:pt>
                <c:pt idx="1944">
                  <c:v>38818</c:v>
                </c:pt>
                <c:pt idx="1945">
                  <c:v>38817</c:v>
                </c:pt>
                <c:pt idx="1946">
                  <c:v>38814</c:v>
                </c:pt>
                <c:pt idx="1947">
                  <c:v>38813</c:v>
                </c:pt>
                <c:pt idx="1948">
                  <c:v>38812</c:v>
                </c:pt>
                <c:pt idx="1949">
                  <c:v>38811</c:v>
                </c:pt>
                <c:pt idx="1950">
                  <c:v>38810</c:v>
                </c:pt>
                <c:pt idx="1951">
                  <c:v>38807</c:v>
                </c:pt>
                <c:pt idx="1952">
                  <c:v>38806</c:v>
                </c:pt>
                <c:pt idx="1953">
                  <c:v>38805</c:v>
                </c:pt>
                <c:pt idx="1954">
                  <c:v>38804</c:v>
                </c:pt>
                <c:pt idx="1955">
                  <c:v>38803</c:v>
                </c:pt>
                <c:pt idx="1956">
                  <c:v>38800</c:v>
                </c:pt>
                <c:pt idx="1957">
                  <c:v>38799</c:v>
                </c:pt>
                <c:pt idx="1958">
                  <c:v>38798</c:v>
                </c:pt>
                <c:pt idx="1959">
                  <c:v>38797</c:v>
                </c:pt>
                <c:pt idx="1960">
                  <c:v>38796</c:v>
                </c:pt>
                <c:pt idx="1961">
                  <c:v>38793</c:v>
                </c:pt>
                <c:pt idx="1962">
                  <c:v>38792</c:v>
                </c:pt>
                <c:pt idx="1963">
                  <c:v>38791</c:v>
                </c:pt>
                <c:pt idx="1964">
                  <c:v>38790</c:v>
                </c:pt>
                <c:pt idx="1965">
                  <c:v>38789</c:v>
                </c:pt>
                <c:pt idx="1966">
                  <c:v>38786</c:v>
                </c:pt>
                <c:pt idx="1967">
                  <c:v>38785</c:v>
                </c:pt>
                <c:pt idx="1968">
                  <c:v>38784</c:v>
                </c:pt>
                <c:pt idx="1969">
                  <c:v>38783</c:v>
                </c:pt>
                <c:pt idx="1970">
                  <c:v>38782</c:v>
                </c:pt>
                <c:pt idx="1971">
                  <c:v>38779</c:v>
                </c:pt>
                <c:pt idx="1972">
                  <c:v>38778</c:v>
                </c:pt>
                <c:pt idx="1973">
                  <c:v>38777</c:v>
                </c:pt>
                <c:pt idx="1974">
                  <c:v>38776</c:v>
                </c:pt>
                <c:pt idx="1975">
                  <c:v>38775</c:v>
                </c:pt>
                <c:pt idx="1976">
                  <c:v>38772</c:v>
                </c:pt>
                <c:pt idx="1977">
                  <c:v>38771</c:v>
                </c:pt>
                <c:pt idx="1978">
                  <c:v>38770</c:v>
                </c:pt>
                <c:pt idx="1979">
                  <c:v>38769</c:v>
                </c:pt>
                <c:pt idx="1980">
                  <c:v>38765</c:v>
                </c:pt>
                <c:pt idx="1981">
                  <c:v>38764</c:v>
                </c:pt>
                <c:pt idx="1982">
                  <c:v>38763</c:v>
                </c:pt>
                <c:pt idx="1983">
                  <c:v>38762</c:v>
                </c:pt>
                <c:pt idx="1984">
                  <c:v>38761</c:v>
                </c:pt>
                <c:pt idx="1985">
                  <c:v>38758</c:v>
                </c:pt>
                <c:pt idx="1986">
                  <c:v>38757</c:v>
                </c:pt>
                <c:pt idx="1987">
                  <c:v>38756</c:v>
                </c:pt>
                <c:pt idx="1988">
                  <c:v>38755</c:v>
                </c:pt>
                <c:pt idx="1989">
                  <c:v>38754</c:v>
                </c:pt>
                <c:pt idx="1990">
                  <c:v>38751</c:v>
                </c:pt>
                <c:pt idx="1991">
                  <c:v>38750</c:v>
                </c:pt>
                <c:pt idx="1992">
                  <c:v>38749</c:v>
                </c:pt>
                <c:pt idx="1993">
                  <c:v>38748</c:v>
                </c:pt>
                <c:pt idx="1994">
                  <c:v>38747</c:v>
                </c:pt>
                <c:pt idx="1995">
                  <c:v>38744</c:v>
                </c:pt>
                <c:pt idx="1996">
                  <c:v>38743</c:v>
                </c:pt>
                <c:pt idx="1997">
                  <c:v>38742</c:v>
                </c:pt>
                <c:pt idx="1998">
                  <c:v>38741</c:v>
                </c:pt>
                <c:pt idx="1999">
                  <c:v>38740</c:v>
                </c:pt>
                <c:pt idx="2000">
                  <c:v>38737</c:v>
                </c:pt>
                <c:pt idx="2001">
                  <c:v>38736</c:v>
                </c:pt>
                <c:pt idx="2002">
                  <c:v>38735</c:v>
                </c:pt>
                <c:pt idx="2003">
                  <c:v>38734</c:v>
                </c:pt>
                <c:pt idx="2004">
                  <c:v>38730</c:v>
                </c:pt>
                <c:pt idx="2005">
                  <c:v>38729</c:v>
                </c:pt>
                <c:pt idx="2006">
                  <c:v>38728</c:v>
                </c:pt>
                <c:pt idx="2007">
                  <c:v>38727</c:v>
                </c:pt>
                <c:pt idx="2008">
                  <c:v>38726</c:v>
                </c:pt>
                <c:pt idx="2009">
                  <c:v>38723</c:v>
                </c:pt>
                <c:pt idx="2010">
                  <c:v>38722</c:v>
                </c:pt>
                <c:pt idx="2011">
                  <c:v>38721</c:v>
                </c:pt>
                <c:pt idx="2012">
                  <c:v>38720</c:v>
                </c:pt>
                <c:pt idx="2013">
                  <c:v>38716</c:v>
                </c:pt>
                <c:pt idx="2014">
                  <c:v>38715</c:v>
                </c:pt>
                <c:pt idx="2015">
                  <c:v>38714</c:v>
                </c:pt>
                <c:pt idx="2016">
                  <c:v>38713</c:v>
                </c:pt>
                <c:pt idx="2017">
                  <c:v>38709</c:v>
                </c:pt>
                <c:pt idx="2018">
                  <c:v>38708</c:v>
                </c:pt>
                <c:pt idx="2019">
                  <c:v>38707</c:v>
                </c:pt>
                <c:pt idx="2020">
                  <c:v>38706</c:v>
                </c:pt>
                <c:pt idx="2021">
                  <c:v>38705</c:v>
                </c:pt>
                <c:pt idx="2022">
                  <c:v>38702</c:v>
                </c:pt>
                <c:pt idx="2023">
                  <c:v>38701</c:v>
                </c:pt>
                <c:pt idx="2024">
                  <c:v>38700</c:v>
                </c:pt>
                <c:pt idx="2025">
                  <c:v>38699</c:v>
                </c:pt>
                <c:pt idx="2026">
                  <c:v>38698</c:v>
                </c:pt>
                <c:pt idx="2027">
                  <c:v>38695</c:v>
                </c:pt>
                <c:pt idx="2028">
                  <c:v>38694</c:v>
                </c:pt>
                <c:pt idx="2029">
                  <c:v>38693</c:v>
                </c:pt>
                <c:pt idx="2030">
                  <c:v>38692</c:v>
                </c:pt>
                <c:pt idx="2031">
                  <c:v>38691</c:v>
                </c:pt>
                <c:pt idx="2032">
                  <c:v>38688</c:v>
                </c:pt>
                <c:pt idx="2033">
                  <c:v>38687</c:v>
                </c:pt>
                <c:pt idx="2034">
                  <c:v>38686</c:v>
                </c:pt>
                <c:pt idx="2035">
                  <c:v>38685</c:v>
                </c:pt>
                <c:pt idx="2036">
                  <c:v>38684</c:v>
                </c:pt>
                <c:pt idx="2037">
                  <c:v>38681</c:v>
                </c:pt>
                <c:pt idx="2038">
                  <c:v>38679</c:v>
                </c:pt>
                <c:pt idx="2039">
                  <c:v>38678</c:v>
                </c:pt>
                <c:pt idx="2040">
                  <c:v>38677</c:v>
                </c:pt>
                <c:pt idx="2041">
                  <c:v>38674</c:v>
                </c:pt>
                <c:pt idx="2042">
                  <c:v>38673</c:v>
                </c:pt>
                <c:pt idx="2043">
                  <c:v>38672</c:v>
                </c:pt>
                <c:pt idx="2044">
                  <c:v>38671</c:v>
                </c:pt>
                <c:pt idx="2045">
                  <c:v>38670</c:v>
                </c:pt>
                <c:pt idx="2046">
                  <c:v>38667</c:v>
                </c:pt>
                <c:pt idx="2047">
                  <c:v>38666</c:v>
                </c:pt>
                <c:pt idx="2048">
                  <c:v>38665</c:v>
                </c:pt>
                <c:pt idx="2049">
                  <c:v>38664</c:v>
                </c:pt>
                <c:pt idx="2050">
                  <c:v>38663</c:v>
                </c:pt>
                <c:pt idx="2051">
                  <c:v>38660</c:v>
                </c:pt>
                <c:pt idx="2052">
                  <c:v>38659</c:v>
                </c:pt>
                <c:pt idx="2053">
                  <c:v>38658</c:v>
                </c:pt>
                <c:pt idx="2054">
                  <c:v>38657</c:v>
                </c:pt>
                <c:pt idx="2055">
                  <c:v>38656</c:v>
                </c:pt>
                <c:pt idx="2056">
                  <c:v>38653</c:v>
                </c:pt>
                <c:pt idx="2057">
                  <c:v>38652</c:v>
                </c:pt>
                <c:pt idx="2058">
                  <c:v>38651</c:v>
                </c:pt>
                <c:pt idx="2059">
                  <c:v>38650</c:v>
                </c:pt>
                <c:pt idx="2060">
                  <c:v>38649</c:v>
                </c:pt>
                <c:pt idx="2061">
                  <c:v>38646</c:v>
                </c:pt>
                <c:pt idx="2062">
                  <c:v>38645</c:v>
                </c:pt>
                <c:pt idx="2063">
                  <c:v>38644</c:v>
                </c:pt>
                <c:pt idx="2064">
                  <c:v>38643</c:v>
                </c:pt>
                <c:pt idx="2065">
                  <c:v>38642</c:v>
                </c:pt>
                <c:pt idx="2066">
                  <c:v>38639</c:v>
                </c:pt>
                <c:pt idx="2067">
                  <c:v>38638</c:v>
                </c:pt>
                <c:pt idx="2068">
                  <c:v>38637</c:v>
                </c:pt>
                <c:pt idx="2069">
                  <c:v>38636</c:v>
                </c:pt>
                <c:pt idx="2070">
                  <c:v>38635</c:v>
                </c:pt>
                <c:pt idx="2071">
                  <c:v>38632</c:v>
                </c:pt>
                <c:pt idx="2072">
                  <c:v>38631</c:v>
                </c:pt>
                <c:pt idx="2073">
                  <c:v>38630</c:v>
                </c:pt>
                <c:pt idx="2074">
                  <c:v>38629</c:v>
                </c:pt>
                <c:pt idx="2075">
                  <c:v>38628</c:v>
                </c:pt>
                <c:pt idx="2076">
                  <c:v>38625</c:v>
                </c:pt>
                <c:pt idx="2077">
                  <c:v>38624</c:v>
                </c:pt>
                <c:pt idx="2078">
                  <c:v>38623</c:v>
                </c:pt>
                <c:pt idx="2079">
                  <c:v>38622</c:v>
                </c:pt>
                <c:pt idx="2080">
                  <c:v>38621</c:v>
                </c:pt>
                <c:pt idx="2081">
                  <c:v>38618</c:v>
                </c:pt>
                <c:pt idx="2082">
                  <c:v>38617</c:v>
                </c:pt>
                <c:pt idx="2083">
                  <c:v>38616</c:v>
                </c:pt>
                <c:pt idx="2084">
                  <c:v>38615</c:v>
                </c:pt>
                <c:pt idx="2085">
                  <c:v>38614</c:v>
                </c:pt>
                <c:pt idx="2086">
                  <c:v>38611</c:v>
                </c:pt>
                <c:pt idx="2087">
                  <c:v>38610</c:v>
                </c:pt>
                <c:pt idx="2088">
                  <c:v>38609</c:v>
                </c:pt>
                <c:pt idx="2089">
                  <c:v>38608</c:v>
                </c:pt>
                <c:pt idx="2090">
                  <c:v>38607</c:v>
                </c:pt>
                <c:pt idx="2091">
                  <c:v>38604</c:v>
                </c:pt>
                <c:pt idx="2092">
                  <c:v>38603</c:v>
                </c:pt>
                <c:pt idx="2093">
                  <c:v>38602</c:v>
                </c:pt>
                <c:pt idx="2094">
                  <c:v>38601</c:v>
                </c:pt>
                <c:pt idx="2095">
                  <c:v>38597</c:v>
                </c:pt>
                <c:pt idx="2096">
                  <c:v>38596</c:v>
                </c:pt>
                <c:pt idx="2097">
                  <c:v>38595</c:v>
                </c:pt>
                <c:pt idx="2098">
                  <c:v>38594</c:v>
                </c:pt>
                <c:pt idx="2099">
                  <c:v>38593</c:v>
                </c:pt>
                <c:pt idx="2100">
                  <c:v>38590</c:v>
                </c:pt>
                <c:pt idx="2101">
                  <c:v>38589</c:v>
                </c:pt>
                <c:pt idx="2102">
                  <c:v>38588</c:v>
                </c:pt>
                <c:pt idx="2103">
                  <c:v>38587</c:v>
                </c:pt>
                <c:pt idx="2104">
                  <c:v>38586</c:v>
                </c:pt>
                <c:pt idx="2105">
                  <c:v>38583</c:v>
                </c:pt>
                <c:pt idx="2106">
                  <c:v>38582</c:v>
                </c:pt>
                <c:pt idx="2107">
                  <c:v>38581</c:v>
                </c:pt>
                <c:pt idx="2108">
                  <c:v>38580</c:v>
                </c:pt>
                <c:pt idx="2109">
                  <c:v>38579</c:v>
                </c:pt>
                <c:pt idx="2110">
                  <c:v>38576</c:v>
                </c:pt>
                <c:pt idx="2111">
                  <c:v>38575</c:v>
                </c:pt>
                <c:pt idx="2112">
                  <c:v>38574</c:v>
                </c:pt>
                <c:pt idx="2113">
                  <c:v>38573</c:v>
                </c:pt>
                <c:pt idx="2114">
                  <c:v>38572</c:v>
                </c:pt>
                <c:pt idx="2115">
                  <c:v>38569</c:v>
                </c:pt>
                <c:pt idx="2116">
                  <c:v>38568</c:v>
                </c:pt>
                <c:pt idx="2117">
                  <c:v>38567</c:v>
                </c:pt>
                <c:pt idx="2118">
                  <c:v>38566</c:v>
                </c:pt>
                <c:pt idx="2119">
                  <c:v>38565</c:v>
                </c:pt>
                <c:pt idx="2120">
                  <c:v>38562</c:v>
                </c:pt>
                <c:pt idx="2121">
                  <c:v>38561</c:v>
                </c:pt>
                <c:pt idx="2122">
                  <c:v>38560</c:v>
                </c:pt>
                <c:pt idx="2123">
                  <c:v>38559</c:v>
                </c:pt>
                <c:pt idx="2124">
                  <c:v>38558</c:v>
                </c:pt>
                <c:pt idx="2125">
                  <c:v>38555</c:v>
                </c:pt>
                <c:pt idx="2126">
                  <c:v>38554</c:v>
                </c:pt>
                <c:pt idx="2127">
                  <c:v>38553</c:v>
                </c:pt>
                <c:pt idx="2128">
                  <c:v>38552</c:v>
                </c:pt>
                <c:pt idx="2129">
                  <c:v>38551</c:v>
                </c:pt>
                <c:pt idx="2130">
                  <c:v>38548</c:v>
                </c:pt>
                <c:pt idx="2131">
                  <c:v>38547</c:v>
                </c:pt>
                <c:pt idx="2132">
                  <c:v>38546</c:v>
                </c:pt>
                <c:pt idx="2133">
                  <c:v>38545</c:v>
                </c:pt>
                <c:pt idx="2134">
                  <c:v>38544</c:v>
                </c:pt>
                <c:pt idx="2135">
                  <c:v>38541</c:v>
                </c:pt>
                <c:pt idx="2136">
                  <c:v>38540</c:v>
                </c:pt>
                <c:pt idx="2137">
                  <c:v>38539</c:v>
                </c:pt>
                <c:pt idx="2138">
                  <c:v>38538</c:v>
                </c:pt>
                <c:pt idx="2139">
                  <c:v>38534</c:v>
                </c:pt>
                <c:pt idx="2140">
                  <c:v>38533</c:v>
                </c:pt>
                <c:pt idx="2141">
                  <c:v>38532</c:v>
                </c:pt>
                <c:pt idx="2142">
                  <c:v>38531</c:v>
                </c:pt>
                <c:pt idx="2143">
                  <c:v>38530</c:v>
                </c:pt>
                <c:pt idx="2144">
                  <c:v>38527</c:v>
                </c:pt>
                <c:pt idx="2145">
                  <c:v>38526</c:v>
                </c:pt>
                <c:pt idx="2146">
                  <c:v>38525</c:v>
                </c:pt>
                <c:pt idx="2147">
                  <c:v>38524</c:v>
                </c:pt>
                <c:pt idx="2148">
                  <c:v>38523</c:v>
                </c:pt>
                <c:pt idx="2149">
                  <c:v>38520</c:v>
                </c:pt>
                <c:pt idx="2150">
                  <c:v>38519</c:v>
                </c:pt>
                <c:pt idx="2151">
                  <c:v>38518</c:v>
                </c:pt>
                <c:pt idx="2152">
                  <c:v>38517</c:v>
                </c:pt>
                <c:pt idx="2153">
                  <c:v>38516</c:v>
                </c:pt>
                <c:pt idx="2154">
                  <c:v>38513</c:v>
                </c:pt>
                <c:pt idx="2155">
                  <c:v>38512</c:v>
                </c:pt>
                <c:pt idx="2156">
                  <c:v>38511</c:v>
                </c:pt>
                <c:pt idx="2157">
                  <c:v>38510</c:v>
                </c:pt>
                <c:pt idx="2158">
                  <c:v>38509</c:v>
                </c:pt>
                <c:pt idx="2159">
                  <c:v>38506</c:v>
                </c:pt>
                <c:pt idx="2160">
                  <c:v>38505</c:v>
                </c:pt>
                <c:pt idx="2161">
                  <c:v>38504</c:v>
                </c:pt>
                <c:pt idx="2162">
                  <c:v>38503</c:v>
                </c:pt>
                <c:pt idx="2163">
                  <c:v>38499</c:v>
                </c:pt>
                <c:pt idx="2164">
                  <c:v>38498</c:v>
                </c:pt>
                <c:pt idx="2165">
                  <c:v>38497</c:v>
                </c:pt>
                <c:pt idx="2166">
                  <c:v>38496</c:v>
                </c:pt>
                <c:pt idx="2167">
                  <c:v>38495</c:v>
                </c:pt>
                <c:pt idx="2168">
                  <c:v>38492</c:v>
                </c:pt>
                <c:pt idx="2169">
                  <c:v>38491</c:v>
                </c:pt>
                <c:pt idx="2170">
                  <c:v>38490</c:v>
                </c:pt>
                <c:pt idx="2171">
                  <c:v>38489</c:v>
                </c:pt>
                <c:pt idx="2172">
                  <c:v>38488</c:v>
                </c:pt>
                <c:pt idx="2173">
                  <c:v>38485</c:v>
                </c:pt>
                <c:pt idx="2174">
                  <c:v>38484</c:v>
                </c:pt>
                <c:pt idx="2175">
                  <c:v>38483</c:v>
                </c:pt>
                <c:pt idx="2176">
                  <c:v>38482</c:v>
                </c:pt>
                <c:pt idx="2177">
                  <c:v>38481</c:v>
                </c:pt>
                <c:pt idx="2178">
                  <c:v>38478</c:v>
                </c:pt>
                <c:pt idx="2179">
                  <c:v>38477</c:v>
                </c:pt>
                <c:pt idx="2180">
                  <c:v>38476</c:v>
                </c:pt>
                <c:pt idx="2181">
                  <c:v>38475</c:v>
                </c:pt>
                <c:pt idx="2182">
                  <c:v>38474</c:v>
                </c:pt>
                <c:pt idx="2183">
                  <c:v>38471</c:v>
                </c:pt>
                <c:pt idx="2184">
                  <c:v>38470</c:v>
                </c:pt>
                <c:pt idx="2185">
                  <c:v>38469</c:v>
                </c:pt>
                <c:pt idx="2186">
                  <c:v>38468</c:v>
                </c:pt>
                <c:pt idx="2187">
                  <c:v>38467</c:v>
                </c:pt>
                <c:pt idx="2188">
                  <c:v>38464</c:v>
                </c:pt>
                <c:pt idx="2189">
                  <c:v>38463</c:v>
                </c:pt>
                <c:pt idx="2190">
                  <c:v>38462</c:v>
                </c:pt>
                <c:pt idx="2191">
                  <c:v>38461</c:v>
                </c:pt>
                <c:pt idx="2192">
                  <c:v>38460</c:v>
                </c:pt>
                <c:pt idx="2193">
                  <c:v>38457</c:v>
                </c:pt>
                <c:pt idx="2194">
                  <c:v>38456</c:v>
                </c:pt>
                <c:pt idx="2195">
                  <c:v>38455</c:v>
                </c:pt>
                <c:pt idx="2196">
                  <c:v>38454</c:v>
                </c:pt>
                <c:pt idx="2197">
                  <c:v>38453</c:v>
                </c:pt>
                <c:pt idx="2198">
                  <c:v>38450</c:v>
                </c:pt>
                <c:pt idx="2199">
                  <c:v>38449</c:v>
                </c:pt>
                <c:pt idx="2200">
                  <c:v>38448</c:v>
                </c:pt>
                <c:pt idx="2201">
                  <c:v>38447</c:v>
                </c:pt>
                <c:pt idx="2202">
                  <c:v>38446</c:v>
                </c:pt>
                <c:pt idx="2203">
                  <c:v>38443</c:v>
                </c:pt>
                <c:pt idx="2204">
                  <c:v>38442</c:v>
                </c:pt>
                <c:pt idx="2205">
                  <c:v>38441</c:v>
                </c:pt>
                <c:pt idx="2206">
                  <c:v>38440</c:v>
                </c:pt>
                <c:pt idx="2207">
                  <c:v>38439</c:v>
                </c:pt>
                <c:pt idx="2208">
                  <c:v>38435</c:v>
                </c:pt>
                <c:pt idx="2209">
                  <c:v>38434</c:v>
                </c:pt>
                <c:pt idx="2210">
                  <c:v>38433</c:v>
                </c:pt>
                <c:pt idx="2211">
                  <c:v>38432</c:v>
                </c:pt>
                <c:pt idx="2212">
                  <c:v>38429</c:v>
                </c:pt>
                <c:pt idx="2213">
                  <c:v>38428</c:v>
                </c:pt>
                <c:pt idx="2214">
                  <c:v>38427</c:v>
                </c:pt>
                <c:pt idx="2215">
                  <c:v>38426</c:v>
                </c:pt>
                <c:pt idx="2216">
                  <c:v>38425</c:v>
                </c:pt>
                <c:pt idx="2217">
                  <c:v>38422</c:v>
                </c:pt>
                <c:pt idx="2218">
                  <c:v>38421</c:v>
                </c:pt>
                <c:pt idx="2219">
                  <c:v>38420</c:v>
                </c:pt>
                <c:pt idx="2220">
                  <c:v>38419</c:v>
                </c:pt>
                <c:pt idx="2221">
                  <c:v>38418</c:v>
                </c:pt>
                <c:pt idx="2222">
                  <c:v>38415</c:v>
                </c:pt>
                <c:pt idx="2223">
                  <c:v>38414</c:v>
                </c:pt>
                <c:pt idx="2224">
                  <c:v>38413</c:v>
                </c:pt>
                <c:pt idx="2225">
                  <c:v>38412</c:v>
                </c:pt>
                <c:pt idx="2226">
                  <c:v>38411</c:v>
                </c:pt>
                <c:pt idx="2227">
                  <c:v>38408</c:v>
                </c:pt>
                <c:pt idx="2228">
                  <c:v>38407</c:v>
                </c:pt>
                <c:pt idx="2229">
                  <c:v>38406</c:v>
                </c:pt>
                <c:pt idx="2230">
                  <c:v>38405</c:v>
                </c:pt>
                <c:pt idx="2231">
                  <c:v>38401</c:v>
                </c:pt>
                <c:pt idx="2232">
                  <c:v>38400</c:v>
                </c:pt>
                <c:pt idx="2233">
                  <c:v>38399</c:v>
                </c:pt>
                <c:pt idx="2234">
                  <c:v>38398</c:v>
                </c:pt>
                <c:pt idx="2235">
                  <c:v>38397</c:v>
                </c:pt>
                <c:pt idx="2236">
                  <c:v>38394</c:v>
                </c:pt>
                <c:pt idx="2237">
                  <c:v>38393</c:v>
                </c:pt>
                <c:pt idx="2238">
                  <c:v>38392</c:v>
                </c:pt>
                <c:pt idx="2239">
                  <c:v>38391</c:v>
                </c:pt>
                <c:pt idx="2240">
                  <c:v>38390</c:v>
                </c:pt>
                <c:pt idx="2241">
                  <c:v>38387</c:v>
                </c:pt>
                <c:pt idx="2242">
                  <c:v>38386</c:v>
                </c:pt>
                <c:pt idx="2243">
                  <c:v>38385</c:v>
                </c:pt>
                <c:pt idx="2244">
                  <c:v>38384</c:v>
                </c:pt>
                <c:pt idx="2245">
                  <c:v>38383</c:v>
                </c:pt>
                <c:pt idx="2246">
                  <c:v>38380</c:v>
                </c:pt>
                <c:pt idx="2247">
                  <c:v>38379</c:v>
                </c:pt>
                <c:pt idx="2248">
                  <c:v>38378</c:v>
                </c:pt>
                <c:pt idx="2249">
                  <c:v>38377</c:v>
                </c:pt>
                <c:pt idx="2250">
                  <c:v>38376</c:v>
                </c:pt>
                <c:pt idx="2251">
                  <c:v>38373</c:v>
                </c:pt>
                <c:pt idx="2252">
                  <c:v>38372</c:v>
                </c:pt>
                <c:pt idx="2253">
                  <c:v>38371</c:v>
                </c:pt>
                <c:pt idx="2254">
                  <c:v>38370</c:v>
                </c:pt>
                <c:pt idx="2255">
                  <c:v>38366</c:v>
                </c:pt>
                <c:pt idx="2256">
                  <c:v>38365</c:v>
                </c:pt>
                <c:pt idx="2257">
                  <c:v>38364</c:v>
                </c:pt>
                <c:pt idx="2258">
                  <c:v>38363</c:v>
                </c:pt>
                <c:pt idx="2259">
                  <c:v>38362</c:v>
                </c:pt>
                <c:pt idx="2260">
                  <c:v>38359</c:v>
                </c:pt>
                <c:pt idx="2261">
                  <c:v>38358</c:v>
                </c:pt>
                <c:pt idx="2262">
                  <c:v>38357</c:v>
                </c:pt>
                <c:pt idx="2263">
                  <c:v>38356</c:v>
                </c:pt>
                <c:pt idx="2264">
                  <c:v>38355</c:v>
                </c:pt>
                <c:pt idx="2265">
                  <c:v>38352</c:v>
                </c:pt>
                <c:pt idx="2266">
                  <c:v>38351</c:v>
                </c:pt>
                <c:pt idx="2267">
                  <c:v>38350</c:v>
                </c:pt>
                <c:pt idx="2268">
                  <c:v>38349</c:v>
                </c:pt>
                <c:pt idx="2269">
                  <c:v>38348</c:v>
                </c:pt>
                <c:pt idx="2270">
                  <c:v>38344</c:v>
                </c:pt>
                <c:pt idx="2271">
                  <c:v>38343</c:v>
                </c:pt>
                <c:pt idx="2272">
                  <c:v>38342</c:v>
                </c:pt>
                <c:pt idx="2273">
                  <c:v>38341</c:v>
                </c:pt>
                <c:pt idx="2274">
                  <c:v>38338</c:v>
                </c:pt>
                <c:pt idx="2275">
                  <c:v>38337</c:v>
                </c:pt>
                <c:pt idx="2276">
                  <c:v>38336</c:v>
                </c:pt>
                <c:pt idx="2277">
                  <c:v>38335</c:v>
                </c:pt>
                <c:pt idx="2278">
                  <c:v>38334</c:v>
                </c:pt>
                <c:pt idx="2279">
                  <c:v>38331</c:v>
                </c:pt>
                <c:pt idx="2280">
                  <c:v>38330</c:v>
                </c:pt>
                <c:pt idx="2281">
                  <c:v>38329</c:v>
                </c:pt>
                <c:pt idx="2282">
                  <c:v>38328</c:v>
                </c:pt>
                <c:pt idx="2283">
                  <c:v>38327</c:v>
                </c:pt>
                <c:pt idx="2284">
                  <c:v>38324</c:v>
                </c:pt>
                <c:pt idx="2285">
                  <c:v>38323</c:v>
                </c:pt>
                <c:pt idx="2286">
                  <c:v>38322</c:v>
                </c:pt>
                <c:pt idx="2287">
                  <c:v>38321</c:v>
                </c:pt>
                <c:pt idx="2288">
                  <c:v>38320</c:v>
                </c:pt>
                <c:pt idx="2289">
                  <c:v>38317</c:v>
                </c:pt>
                <c:pt idx="2290">
                  <c:v>38315</c:v>
                </c:pt>
                <c:pt idx="2291">
                  <c:v>38314</c:v>
                </c:pt>
                <c:pt idx="2292">
                  <c:v>38313</c:v>
                </c:pt>
                <c:pt idx="2293">
                  <c:v>38310</c:v>
                </c:pt>
                <c:pt idx="2294">
                  <c:v>38309</c:v>
                </c:pt>
                <c:pt idx="2295">
                  <c:v>38308</c:v>
                </c:pt>
                <c:pt idx="2296">
                  <c:v>38307</c:v>
                </c:pt>
                <c:pt idx="2297">
                  <c:v>38306</c:v>
                </c:pt>
                <c:pt idx="2298">
                  <c:v>38303</c:v>
                </c:pt>
                <c:pt idx="2299">
                  <c:v>38302</c:v>
                </c:pt>
                <c:pt idx="2300">
                  <c:v>38301</c:v>
                </c:pt>
                <c:pt idx="2301">
                  <c:v>38300</c:v>
                </c:pt>
                <c:pt idx="2302">
                  <c:v>38299</c:v>
                </c:pt>
                <c:pt idx="2303">
                  <c:v>38296</c:v>
                </c:pt>
                <c:pt idx="2304">
                  <c:v>38295</c:v>
                </c:pt>
                <c:pt idx="2305">
                  <c:v>38294</c:v>
                </c:pt>
                <c:pt idx="2306">
                  <c:v>38293</c:v>
                </c:pt>
                <c:pt idx="2307">
                  <c:v>38292</c:v>
                </c:pt>
                <c:pt idx="2308">
                  <c:v>38289</c:v>
                </c:pt>
                <c:pt idx="2309">
                  <c:v>38288</c:v>
                </c:pt>
                <c:pt idx="2310">
                  <c:v>38287</c:v>
                </c:pt>
                <c:pt idx="2311">
                  <c:v>38286</c:v>
                </c:pt>
                <c:pt idx="2312">
                  <c:v>38285</c:v>
                </c:pt>
                <c:pt idx="2313">
                  <c:v>38282</c:v>
                </c:pt>
                <c:pt idx="2314">
                  <c:v>38281</c:v>
                </c:pt>
                <c:pt idx="2315">
                  <c:v>38280</c:v>
                </c:pt>
                <c:pt idx="2316">
                  <c:v>38279</c:v>
                </c:pt>
                <c:pt idx="2317">
                  <c:v>38278</c:v>
                </c:pt>
                <c:pt idx="2318">
                  <c:v>38275</c:v>
                </c:pt>
                <c:pt idx="2319">
                  <c:v>38274</c:v>
                </c:pt>
                <c:pt idx="2320">
                  <c:v>38273</c:v>
                </c:pt>
                <c:pt idx="2321">
                  <c:v>38272</c:v>
                </c:pt>
                <c:pt idx="2322">
                  <c:v>38271</c:v>
                </c:pt>
                <c:pt idx="2323">
                  <c:v>38268</c:v>
                </c:pt>
                <c:pt idx="2324">
                  <c:v>38267</c:v>
                </c:pt>
                <c:pt idx="2325">
                  <c:v>38266</c:v>
                </c:pt>
                <c:pt idx="2326">
                  <c:v>38265</c:v>
                </c:pt>
                <c:pt idx="2327">
                  <c:v>38264</c:v>
                </c:pt>
                <c:pt idx="2328">
                  <c:v>38261</c:v>
                </c:pt>
                <c:pt idx="2329">
                  <c:v>38260</c:v>
                </c:pt>
                <c:pt idx="2330">
                  <c:v>38259</c:v>
                </c:pt>
                <c:pt idx="2331">
                  <c:v>38258</c:v>
                </c:pt>
                <c:pt idx="2332">
                  <c:v>38257</c:v>
                </c:pt>
                <c:pt idx="2333">
                  <c:v>38254</c:v>
                </c:pt>
                <c:pt idx="2334">
                  <c:v>38253</c:v>
                </c:pt>
                <c:pt idx="2335">
                  <c:v>38252</c:v>
                </c:pt>
                <c:pt idx="2336">
                  <c:v>38251</c:v>
                </c:pt>
                <c:pt idx="2337">
                  <c:v>38250</c:v>
                </c:pt>
                <c:pt idx="2338">
                  <c:v>38247</c:v>
                </c:pt>
                <c:pt idx="2339">
                  <c:v>38246</c:v>
                </c:pt>
                <c:pt idx="2340">
                  <c:v>38245</c:v>
                </c:pt>
                <c:pt idx="2341">
                  <c:v>38244</c:v>
                </c:pt>
                <c:pt idx="2342">
                  <c:v>38243</c:v>
                </c:pt>
                <c:pt idx="2343">
                  <c:v>38240</c:v>
                </c:pt>
                <c:pt idx="2344">
                  <c:v>38239</c:v>
                </c:pt>
                <c:pt idx="2345">
                  <c:v>38238</c:v>
                </c:pt>
                <c:pt idx="2346">
                  <c:v>38237</c:v>
                </c:pt>
                <c:pt idx="2347">
                  <c:v>38233</c:v>
                </c:pt>
                <c:pt idx="2348">
                  <c:v>38232</c:v>
                </c:pt>
                <c:pt idx="2349">
                  <c:v>38231</c:v>
                </c:pt>
                <c:pt idx="2350">
                  <c:v>38230</c:v>
                </c:pt>
                <c:pt idx="2351">
                  <c:v>38229</c:v>
                </c:pt>
                <c:pt idx="2352">
                  <c:v>38226</c:v>
                </c:pt>
                <c:pt idx="2353">
                  <c:v>38225</c:v>
                </c:pt>
                <c:pt idx="2354">
                  <c:v>38224</c:v>
                </c:pt>
                <c:pt idx="2355">
                  <c:v>38223</c:v>
                </c:pt>
                <c:pt idx="2356">
                  <c:v>38222</c:v>
                </c:pt>
                <c:pt idx="2357">
                  <c:v>38219</c:v>
                </c:pt>
                <c:pt idx="2358">
                  <c:v>38218</c:v>
                </c:pt>
                <c:pt idx="2359">
                  <c:v>38217</c:v>
                </c:pt>
                <c:pt idx="2360">
                  <c:v>38216</c:v>
                </c:pt>
                <c:pt idx="2361">
                  <c:v>38215</c:v>
                </c:pt>
                <c:pt idx="2362">
                  <c:v>38212</c:v>
                </c:pt>
                <c:pt idx="2363">
                  <c:v>38211</c:v>
                </c:pt>
                <c:pt idx="2364">
                  <c:v>38210</c:v>
                </c:pt>
                <c:pt idx="2365">
                  <c:v>38209</c:v>
                </c:pt>
                <c:pt idx="2366">
                  <c:v>38208</c:v>
                </c:pt>
                <c:pt idx="2367">
                  <c:v>38205</c:v>
                </c:pt>
                <c:pt idx="2368">
                  <c:v>38204</c:v>
                </c:pt>
                <c:pt idx="2369">
                  <c:v>38203</c:v>
                </c:pt>
                <c:pt idx="2370">
                  <c:v>38202</c:v>
                </c:pt>
                <c:pt idx="2371">
                  <c:v>38201</c:v>
                </c:pt>
                <c:pt idx="2372">
                  <c:v>38198</c:v>
                </c:pt>
                <c:pt idx="2373">
                  <c:v>38197</c:v>
                </c:pt>
                <c:pt idx="2374">
                  <c:v>38196</c:v>
                </c:pt>
                <c:pt idx="2375">
                  <c:v>38195</c:v>
                </c:pt>
                <c:pt idx="2376">
                  <c:v>38194</c:v>
                </c:pt>
                <c:pt idx="2377">
                  <c:v>38191</c:v>
                </c:pt>
                <c:pt idx="2378">
                  <c:v>38190</c:v>
                </c:pt>
                <c:pt idx="2379">
                  <c:v>38189</c:v>
                </c:pt>
                <c:pt idx="2380">
                  <c:v>38188</c:v>
                </c:pt>
                <c:pt idx="2381">
                  <c:v>38187</c:v>
                </c:pt>
                <c:pt idx="2382">
                  <c:v>38184</c:v>
                </c:pt>
                <c:pt idx="2383">
                  <c:v>38183</c:v>
                </c:pt>
                <c:pt idx="2384">
                  <c:v>38182</c:v>
                </c:pt>
                <c:pt idx="2385">
                  <c:v>38181</c:v>
                </c:pt>
                <c:pt idx="2386">
                  <c:v>38180</c:v>
                </c:pt>
                <c:pt idx="2387">
                  <c:v>38177</c:v>
                </c:pt>
                <c:pt idx="2388">
                  <c:v>38176</c:v>
                </c:pt>
                <c:pt idx="2389">
                  <c:v>38175</c:v>
                </c:pt>
                <c:pt idx="2390">
                  <c:v>38174</c:v>
                </c:pt>
                <c:pt idx="2391">
                  <c:v>38170</c:v>
                </c:pt>
                <c:pt idx="2392">
                  <c:v>38169</c:v>
                </c:pt>
                <c:pt idx="2393">
                  <c:v>38168</c:v>
                </c:pt>
                <c:pt idx="2394">
                  <c:v>38167</c:v>
                </c:pt>
                <c:pt idx="2395">
                  <c:v>38166</c:v>
                </c:pt>
                <c:pt idx="2396">
                  <c:v>38163</c:v>
                </c:pt>
                <c:pt idx="2397">
                  <c:v>38162</c:v>
                </c:pt>
                <c:pt idx="2398">
                  <c:v>38161</c:v>
                </c:pt>
                <c:pt idx="2399">
                  <c:v>38160</c:v>
                </c:pt>
                <c:pt idx="2400">
                  <c:v>38159</c:v>
                </c:pt>
                <c:pt idx="2401">
                  <c:v>38156</c:v>
                </c:pt>
                <c:pt idx="2402">
                  <c:v>38155</c:v>
                </c:pt>
                <c:pt idx="2403">
                  <c:v>38154</c:v>
                </c:pt>
                <c:pt idx="2404">
                  <c:v>38153</c:v>
                </c:pt>
                <c:pt idx="2405">
                  <c:v>38152</c:v>
                </c:pt>
                <c:pt idx="2406">
                  <c:v>38148</c:v>
                </c:pt>
                <c:pt idx="2407">
                  <c:v>38147</c:v>
                </c:pt>
                <c:pt idx="2408">
                  <c:v>38146</c:v>
                </c:pt>
                <c:pt idx="2409">
                  <c:v>38145</c:v>
                </c:pt>
                <c:pt idx="2410">
                  <c:v>38142</c:v>
                </c:pt>
                <c:pt idx="2411">
                  <c:v>38141</c:v>
                </c:pt>
                <c:pt idx="2412">
                  <c:v>38140</c:v>
                </c:pt>
                <c:pt idx="2413">
                  <c:v>38139</c:v>
                </c:pt>
                <c:pt idx="2414">
                  <c:v>38135</c:v>
                </c:pt>
                <c:pt idx="2415">
                  <c:v>38134</c:v>
                </c:pt>
                <c:pt idx="2416">
                  <c:v>38133</c:v>
                </c:pt>
                <c:pt idx="2417">
                  <c:v>38132</c:v>
                </c:pt>
                <c:pt idx="2418">
                  <c:v>38131</c:v>
                </c:pt>
                <c:pt idx="2419">
                  <c:v>38128</c:v>
                </c:pt>
                <c:pt idx="2420">
                  <c:v>38127</c:v>
                </c:pt>
                <c:pt idx="2421">
                  <c:v>38126</c:v>
                </c:pt>
                <c:pt idx="2422">
                  <c:v>38125</c:v>
                </c:pt>
                <c:pt idx="2423">
                  <c:v>38124</c:v>
                </c:pt>
                <c:pt idx="2424">
                  <c:v>38121</c:v>
                </c:pt>
                <c:pt idx="2425">
                  <c:v>38120</c:v>
                </c:pt>
                <c:pt idx="2426">
                  <c:v>38119</c:v>
                </c:pt>
                <c:pt idx="2427">
                  <c:v>38118</c:v>
                </c:pt>
                <c:pt idx="2428">
                  <c:v>38117</c:v>
                </c:pt>
                <c:pt idx="2429">
                  <c:v>38114</c:v>
                </c:pt>
                <c:pt idx="2430">
                  <c:v>38113</c:v>
                </c:pt>
                <c:pt idx="2431">
                  <c:v>38112</c:v>
                </c:pt>
                <c:pt idx="2432">
                  <c:v>38111</c:v>
                </c:pt>
                <c:pt idx="2433">
                  <c:v>38110</c:v>
                </c:pt>
                <c:pt idx="2434">
                  <c:v>38107</c:v>
                </c:pt>
                <c:pt idx="2435">
                  <c:v>38106</c:v>
                </c:pt>
                <c:pt idx="2436">
                  <c:v>38105</c:v>
                </c:pt>
                <c:pt idx="2437">
                  <c:v>38104</c:v>
                </c:pt>
                <c:pt idx="2438">
                  <c:v>38103</c:v>
                </c:pt>
                <c:pt idx="2439">
                  <c:v>38100</c:v>
                </c:pt>
                <c:pt idx="2440">
                  <c:v>38099</c:v>
                </c:pt>
                <c:pt idx="2441">
                  <c:v>38098</c:v>
                </c:pt>
                <c:pt idx="2442">
                  <c:v>38097</c:v>
                </c:pt>
                <c:pt idx="2443">
                  <c:v>38096</c:v>
                </c:pt>
                <c:pt idx="2444">
                  <c:v>38093</c:v>
                </c:pt>
                <c:pt idx="2445">
                  <c:v>38092</c:v>
                </c:pt>
                <c:pt idx="2446">
                  <c:v>38091</c:v>
                </c:pt>
                <c:pt idx="2447">
                  <c:v>38090</c:v>
                </c:pt>
                <c:pt idx="2448">
                  <c:v>38089</c:v>
                </c:pt>
                <c:pt idx="2449">
                  <c:v>38085</c:v>
                </c:pt>
                <c:pt idx="2450">
                  <c:v>38084</c:v>
                </c:pt>
                <c:pt idx="2451">
                  <c:v>38083</c:v>
                </c:pt>
                <c:pt idx="2452">
                  <c:v>38082</c:v>
                </c:pt>
                <c:pt idx="2453">
                  <c:v>38079</c:v>
                </c:pt>
                <c:pt idx="2454">
                  <c:v>38078</c:v>
                </c:pt>
                <c:pt idx="2455">
                  <c:v>38077</c:v>
                </c:pt>
                <c:pt idx="2456">
                  <c:v>38076</c:v>
                </c:pt>
                <c:pt idx="2457">
                  <c:v>38075</c:v>
                </c:pt>
                <c:pt idx="2458">
                  <c:v>38072</c:v>
                </c:pt>
                <c:pt idx="2459">
                  <c:v>38071</c:v>
                </c:pt>
                <c:pt idx="2460">
                  <c:v>38070</c:v>
                </c:pt>
                <c:pt idx="2461">
                  <c:v>38069</c:v>
                </c:pt>
                <c:pt idx="2462">
                  <c:v>38068</c:v>
                </c:pt>
                <c:pt idx="2463">
                  <c:v>38065</c:v>
                </c:pt>
                <c:pt idx="2464">
                  <c:v>38064</c:v>
                </c:pt>
                <c:pt idx="2465">
                  <c:v>38063</c:v>
                </c:pt>
                <c:pt idx="2466">
                  <c:v>38062</c:v>
                </c:pt>
                <c:pt idx="2467">
                  <c:v>38061</c:v>
                </c:pt>
                <c:pt idx="2468">
                  <c:v>38058</c:v>
                </c:pt>
                <c:pt idx="2469">
                  <c:v>38057</c:v>
                </c:pt>
                <c:pt idx="2470">
                  <c:v>38056</c:v>
                </c:pt>
                <c:pt idx="2471">
                  <c:v>38055</c:v>
                </c:pt>
                <c:pt idx="2472">
                  <c:v>38054</c:v>
                </c:pt>
                <c:pt idx="2473">
                  <c:v>38051</c:v>
                </c:pt>
                <c:pt idx="2474">
                  <c:v>38050</c:v>
                </c:pt>
                <c:pt idx="2475">
                  <c:v>38049</c:v>
                </c:pt>
                <c:pt idx="2476">
                  <c:v>38048</c:v>
                </c:pt>
                <c:pt idx="2477">
                  <c:v>38047</c:v>
                </c:pt>
                <c:pt idx="2478">
                  <c:v>38044</c:v>
                </c:pt>
                <c:pt idx="2479">
                  <c:v>38043</c:v>
                </c:pt>
                <c:pt idx="2480">
                  <c:v>38042</c:v>
                </c:pt>
                <c:pt idx="2481">
                  <c:v>38041</c:v>
                </c:pt>
                <c:pt idx="2482">
                  <c:v>38040</c:v>
                </c:pt>
                <c:pt idx="2483">
                  <c:v>38037</c:v>
                </c:pt>
                <c:pt idx="2484">
                  <c:v>38036</c:v>
                </c:pt>
                <c:pt idx="2485">
                  <c:v>38035</c:v>
                </c:pt>
                <c:pt idx="2486">
                  <c:v>38034</c:v>
                </c:pt>
                <c:pt idx="2487">
                  <c:v>38030</c:v>
                </c:pt>
                <c:pt idx="2488">
                  <c:v>38029</c:v>
                </c:pt>
                <c:pt idx="2489">
                  <c:v>38028</c:v>
                </c:pt>
                <c:pt idx="2490">
                  <c:v>38027</c:v>
                </c:pt>
                <c:pt idx="2491">
                  <c:v>38026</c:v>
                </c:pt>
                <c:pt idx="2492">
                  <c:v>38023</c:v>
                </c:pt>
                <c:pt idx="2493">
                  <c:v>38022</c:v>
                </c:pt>
                <c:pt idx="2494">
                  <c:v>38021</c:v>
                </c:pt>
                <c:pt idx="2495">
                  <c:v>38020</c:v>
                </c:pt>
                <c:pt idx="2496">
                  <c:v>38019</c:v>
                </c:pt>
                <c:pt idx="2497">
                  <c:v>38016</c:v>
                </c:pt>
                <c:pt idx="2498">
                  <c:v>38015</c:v>
                </c:pt>
                <c:pt idx="2499">
                  <c:v>38014</c:v>
                </c:pt>
                <c:pt idx="2500">
                  <c:v>38013</c:v>
                </c:pt>
                <c:pt idx="2501">
                  <c:v>38012</c:v>
                </c:pt>
                <c:pt idx="2502">
                  <c:v>38009</c:v>
                </c:pt>
                <c:pt idx="2503">
                  <c:v>38008</c:v>
                </c:pt>
                <c:pt idx="2504">
                  <c:v>38007</c:v>
                </c:pt>
                <c:pt idx="2505">
                  <c:v>38006</c:v>
                </c:pt>
                <c:pt idx="2506">
                  <c:v>38002</c:v>
                </c:pt>
                <c:pt idx="2507">
                  <c:v>38001</c:v>
                </c:pt>
                <c:pt idx="2508">
                  <c:v>38000</c:v>
                </c:pt>
                <c:pt idx="2509">
                  <c:v>37999</c:v>
                </c:pt>
                <c:pt idx="2510">
                  <c:v>37998</c:v>
                </c:pt>
                <c:pt idx="2511">
                  <c:v>37995</c:v>
                </c:pt>
                <c:pt idx="2512">
                  <c:v>37994</c:v>
                </c:pt>
                <c:pt idx="2513">
                  <c:v>37993</c:v>
                </c:pt>
                <c:pt idx="2514">
                  <c:v>37992</c:v>
                </c:pt>
                <c:pt idx="2515">
                  <c:v>37991</c:v>
                </c:pt>
                <c:pt idx="2516">
                  <c:v>37988</c:v>
                </c:pt>
                <c:pt idx="2517">
                  <c:v>37986</c:v>
                </c:pt>
              </c:numCache>
            </c:numRef>
          </c:cat>
          <c:val>
            <c:numRef>
              <c:f>'Page 233'!$G$4:$G$2521</c:f>
              <c:numCache>
                <c:formatCode>General</c:formatCode>
                <c:ptCount val="2518"/>
                <c:pt idx="0">
                  <c:v>134.97</c:v>
                </c:pt>
                <c:pt idx="1">
                  <c:v>134.4</c:v>
                </c:pt>
                <c:pt idx="2">
                  <c:v>135.37</c:v>
                </c:pt>
                <c:pt idx="3">
                  <c:v>136.72999999999999</c:v>
                </c:pt>
                <c:pt idx="4">
                  <c:v>135.30000000000001</c:v>
                </c:pt>
                <c:pt idx="5">
                  <c:v>134.88</c:v>
                </c:pt>
                <c:pt idx="6">
                  <c:v>135.15</c:v>
                </c:pt>
                <c:pt idx="7">
                  <c:v>133.66</c:v>
                </c:pt>
                <c:pt idx="8">
                  <c:v>133.97999999999999</c:v>
                </c:pt>
                <c:pt idx="9">
                  <c:v>134.36000000000001</c:v>
                </c:pt>
                <c:pt idx="10">
                  <c:v>133.22</c:v>
                </c:pt>
                <c:pt idx="11">
                  <c:v>132.34</c:v>
                </c:pt>
                <c:pt idx="12">
                  <c:v>131.47999999999999</c:v>
                </c:pt>
                <c:pt idx="13">
                  <c:v>131.08000000000001</c:v>
                </c:pt>
                <c:pt idx="14">
                  <c:v>132.21</c:v>
                </c:pt>
                <c:pt idx="15">
                  <c:v>133.18</c:v>
                </c:pt>
                <c:pt idx="16">
                  <c:v>133.66999999999999</c:v>
                </c:pt>
                <c:pt idx="17">
                  <c:v>131.25</c:v>
                </c:pt>
                <c:pt idx="18">
                  <c:v>130.03</c:v>
                </c:pt>
                <c:pt idx="19">
                  <c:v>130.53</c:v>
                </c:pt>
                <c:pt idx="20">
                  <c:v>132.66</c:v>
                </c:pt>
                <c:pt idx="21">
                  <c:v>132.75</c:v>
                </c:pt>
                <c:pt idx="22">
                  <c:v>133.22</c:v>
                </c:pt>
                <c:pt idx="23">
                  <c:v>133.28</c:v>
                </c:pt>
                <c:pt idx="24">
                  <c:v>131.52000000000001</c:v>
                </c:pt>
                <c:pt idx="25">
                  <c:v>134.44999999999999</c:v>
                </c:pt>
                <c:pt idx="26">
                  <c:v>131.44999999999999</c:v>
                </c:pt>
                <c:pt idx="27">
                  <c:v>130.97</c:v>
                </c:pt>
                <c:pt idx="28">
                  <c:v>135.44999999999999</c:v>
                </c:pt>
                <c:pt idx="29">
                  <c:v>136.82</c:v>
                </c:pt>
                <c:pt idx="30">
                  <c:v>134.56</c:v>
                </c:pt>
                <c:pt idx="31">
                  <c:v>133.58000000000001</c:v>
                </c:pt>
                <c:pt idx="32">
                  <c:v>131.68</c:v>
                </c:pt>
                <c:pt idx="33">
                  <c:v>130.85</c:v>
                </c:pt>
                <c:pt idx="34">
                  <c:v>131.05000000000001</c:v>
                </c:pt>
                <c:pt idx="35">
                  <c:v>132</c:v>
                </c:pt>
                <c:pt idx="36">
                  <c:v>130.04</c:v>
                </c:pt>
                <c:pt idx="37">
                  <c:v>131.61000000000001</c:v>
                </c:pt>
                <c:pt idx="38">
                  <c:v>131.6</c:v>
                </c:pt>
                <c:pt idx="39">
                  <c:v>130.83000000000001</c:v>
                </c:pt>
                <c:pt idx="40">
                  <c:v>131.07</c:v>
                </c:pt>
                <c:pt idx="41">
                  <c:v>128.58000000000001</c:v>
                </c:pt>
                <c:pt idx="42">
                  <c:v>127.77</c:v>
                </c:pt>
                <c:pt idx="43">
                  <c:v>127.75</c:v>
                </c:pt>
                <c:pt idx="44">
                  <c:v>127.96</c:v>
                </c:pt>
                <c:pt idx="45">
                  <c:v>129.26</c:v>
                </c:pt>
                <c:pt idx="46">
                  <c:v>127.08</c:v>
                </c:pt>
                <c:pt idx="47">
                  <c:v>127.12</c:v>
                </c:pt>
                <c:pt idx="48">
                  <c:v>120.67</c:v>
                </c:pt>
                <c:pt idx="49">
                  <c:v>119.68</c:v>
                </c:pt>
                <c:pt idx="50">
                  <c:v>120.71</c:v>
                </c:pt>
                <c:pt idx="51">
                  <c:v>120.49</c:v>
                </c:pt>
                <c:pt idx="52">
                  <c:v>118.57</c:v>
                </c:pt>
                <c:pt idx="53">
                  <c:v>116.44</c:v>
                </c:pt>
                <c:pt idx="54">
                  <c:v>117.7</c:v>
                </c:pt>
                <c:pt idx="55">
                  <c:v>116.24</c:v>
                </c:pt>
                <c:pt idx="56">
                  <c:v>117.15</c:v>
                </c:pt>
                <c:pt idx="57">
                  <c:v>112.78</c:v>
                </c:pt>
                <c:pt idx="58">
                  <c:v>113.74</c:v>
                </c:pt>
                <c:pt idx="59">
                  <c:v>114.97</c:v>
                </c:pt>
                <c:pt idx="60">
                  <c:v>115.47</c:v>
                </c:pt>
                <c:pt idx="61">
                  <c:v>113.54</c:v>
                </c:pt>
                <c:pt idx="62">
                  <c:v>116.1</c:v>
                </c:pt>
                <c:pt idx="63">
                  <c:v>116.01</c:v>
                </c:pt>
                <c:pt idx="64">
                  <c:v>115.77</c:v>
                </c:pt>
                <c:pt idx="65">
                  <c:v>116.99</c:v>
                </c:pt>
                <c:pt idx="66">
                  <c:v>117.62</c:v>
                </c:pt>
                <c:pt idx="67">
                  <c:v>116.76</c:v>
                </c:pt>
                <c:pt idx="68">
                  <c:v>117.25</c:v>
                </c:pt>
                <c:pt idx="69">
                  <c:v>115.78</c:v>
                </c:pt>
                <c:pt idx="70">
                  <c:v>114.91</c:v>
                </c:pt>
                <c:pt idx="71">
                  <c:v>117.28</c:v>
                </c:pt>
                <c:pt idx="72">
                  <c:v>116.65</c:v>
                </c:pt>
                <c:pt idx="73">
                  <c:v>115.38</c:v>
                </c:pt>
                <c:pt idx="74">
                  <c:v>113.96</c:v>
                </c:pt>
                <c:pt idx="75">
                  <c:v>109.69</c:v>
                </c:pt>
                <c:pt idx="76">
                  <c:v>108.18</c:v>
                </c:pt>
                <c:pt idx="77">
                  <c:v>107.62</c:v>
                </c:pt>
                <c:pt idx="78">
                  <c:v>106.57</c:v>
                </c:pt>
                <c:pt idx="79">
                  <c:v>105.61</c:v>
                </c:pt>
                <c:pt idx="80">
                  <c:v>104.51</c:v>
                </c:pt>
                <c:pt idx="81">
                  <c:v>105.08</c:v>
                </c:pt>
                <c:pt idx="82">
                  <c:v>104.8</c:v>
                </c:pt>
                <c:pt idx="83">
                  <c:v>103.46</c:v>
                </c:pt>
                <c:pt idx="84">
                  <c:v>102.39</c:v>
                </c:pt>
                <c:pt idx="85">
                  <c:v>103.38</c:v>
                </c:pt>
                <c:pt idx="86">
                  <c:v>101.75</c:v>
                </c:pt>
                <c:pt idx="87">
                  <c:v>101.69</c:v>
                </c:pt>
                <c:pt idx="88">
                  <c:v>103.97</c:v>
                </c:pt>
                <c:pt idx="89">
                  <c:v>103.92</c:v>
                </c:pt>
                <c:pt idx="90">
                  <c:v>103.59</c:v>
                </c:pt>
                <c:pt idx="91">
                  <c:v>102.38</c:v>
                </c:pt>
                <c:pt idx="92">
                  <c:v>103.09</c:v>
                </c:pt>
                <c:pt idx="93">
                  <c:v>103.18</c:v>
                </c:pt>
                <c:pt idx="94">
                  <c:v>101.94</c:v>
                </c:pt>
                <c:pt idx="95">
                  <c:v>101.21</c:v>
                </c:pt>
                <c:pt idx="96">
                  <c:v>102.62</c:v>
                </c:pt>
                <c:pt idx="97">
                  <c:v>104.66</c:v>
                </c:pt>
                <c:pt idx="98">
                  <c:v>102.7</c:v>
                </c:pt>
                <c:pt idx="99">
                  <c:v>103.78</c:v>
                </c:pt>
                <c:pt idx="100">
                  <c:v>104.28</c:v>
                </c:pt>
                <c:pt idx="101">
                  <c:v>104.85</c:v>
                </c:pt>
                <c:pt idx="102">
                  <c:v>104.98</c:v>
                </c:pt>
                <c:pt idx="103">
                  <c:v>105.43</c:v>
                </c:pt>
                <c:pt idx="104">
                  <c:v>105.83</c:v>
                </c:pt>
                <c:pt idx="105">
                  <c:v>104.65</c:v>
                </c:pt>
                <c:pt idx="106">
                  <c:v>103.08</c:v>
                </c:pt>
                <c:pt idx="107">
                  <c:v>103.7</c:v>
                </c:pt>
                <c:pt idx="108">
                  <c:v>102.8</c:v>
                </c:pt>
                <c:pt idx="109">
                  <c:v>103.57</c:v>
                </c:pt>
                <c:pt idx="110">
                  <c:v>104.65</c:v>
                </c:pt>
                <c:pt idx="111">
                  <c:v>104.9</c:v>
                </c:pt>
                <c:pt idx="112">
                  <c:v>105.72</c:v>
                </c:pt>
                <c:pt idx="113">
                  <c:v>104.81</c:v>
                </c:pt>
                <c:pt idx="114">
                  <c:v>104.91</c:v>
                </c:pt>
                <c:pt idx="115">
                  <c:v>105.56</c:v>
                </c:pt>
                <c:pt idx="116">
                  <c:v>102.78</c:v>
                </c:pt>
                <c:pt idx="117">
                  <c:v>102.23</c:v>
                </c:pt>
                <c:pt idx="118">
                  <c:v>103.63</c:v>
                </c:pt>
                <c:pt idx="119">
                  <c:v>99.91</c:v>
                </c:pt>
                <c:pt idx="120">
                  <c:v>104.83</c:v>
                </c:pt>
                <c:pt idx="121">
                  <c:v>103.47</c:v>
                </c:pt>
                <c:pt idx="122">
                  <c:v>102.67</c:v>
                </c:pt>
                <c:pt idx="123">
                  <c:v>102.36</c:v>
                </c:pt>
                <c:pt idx="124">
                  <c:v>102.2</c:v>
                </c:pt>
                <c:pt idx="125">
                  <c:v>100.91</c:v>
                </c:pt>
                <c:pt idx="126">
                  <c:v>99.52</c:v>
                </c:pt>
                <c:pt idx="127">
                  <c:v>101.26</c:v>
                </c:pt>
                <c:pt idx="128">
                  <c:v>100.47</c:v>
                </c:pt>
                <c:pt idx="129">
                  <c:v>101.17</c:v>
                </c:pt>
                <c:pt idx="130">
                  <c:v>98.81</c:v>
                </c:pt>
                <c:pt idx="131">
                  <c:v>96.77</c:v>
                </c:pt>
                <c:pt idx="132">
                  <c:v>95.97</c:v>
                </c:pt>
                <c:pt idx="133">
                  <c:v>98.06</c:v>
                </c:pt>
                <c:pt idx="134">
                  <c:v>97.73</c:v>
                </c:pt>
                <c:pt idx="135">
                  <c:v>100.29</c:v>
                </c:pt>
                <c:pt idx="136">
                  <c:v>102.08</c:v>
                </c:pt>
                <c:pt idx="137">
                  <c:v>101.05</c:v>
                </c:pt>
                <c:pt idx="138">
                  <c:v>99.87</c:v>
                </c:pt>
                <c:pt idx="139">
                  <c:v>100.2</c:v>
                </c:pt>
                <c:pt idx="140">
                  <c:v>98.94</c:v>
                </c:pt>
                <c:pt idx="141">
                  <c:v>99.8</c:v>
                </c:pt>
                <c:pt idx="142">
                  <c:v>100.28</c:v>
                </c:pt>
                <c:pt idx="143">
                  <c:v>100.52</c:v>
                </c:pt>
                <c:pt idx="144">
                  <c:v>97.84</c:v>
                </c:pt>
                <c:pt idx="145">
                  <c:v>96.6</c:v>
                </c:pt>
                <c:pt idx="146">
                  <c:v>97.7</c:v>
                </c:pt>
                <c:pt idx="147">
                  <c:v>98.8</c:v>
                </c:pt>
                <c:pt idx="148">
                  <c:v>97.12</c:v>
                </c:pt>
                <c:pt idx="149">
                  <c:v>98.61</c:v>
                </c:pt>
                <c:pt idx="150">
                  <c:v>97.19</c:v>
                </c:pt>
                <c:pt idx="151">
                  <c:v>98.19</c:v>
                </c:pt>
                <c:pt idx="152">
                  <c:v>98.08</c:v>
                </c:pt>
                <c:pt idx="153">
                  <c:v>97.83</c:v>
                </c:pt>
                <c:pt idx="154">
                  <c:v>96.05</c:v>
                </c:pt>
                <c:pt idx="155">
                  <c:v>96.85</c:v>
                </c:pt>
                <c:pt idx="156">
                  <c:v>96.82</c:v>
                </c:pt>
                <c:pt idx="157">
                  <c:v>97.02</c:v>
                </c:pt>
                <c:pt idx="158">
                  <c:v>94.72</c:v>
                </c:pt>
                <c:pt idx="159">
                  <c:v>95.16</c:v>
                </c:pt>
                <c:pt idx="160">
                  <c:v>94.26</c:v>
                </c:pt>
                <c:pt idx="161">
                  <c:v>92.94</c:v>
                </c:pt>
                <c:pt idx="162">
                  <c:v>92.43</c:v>
                </c:pt>
                <c:pt idx="163">
                  <c:v>92.79</c:v>
                </c:pt>
                <c:pt idx="164">
                  <c:v>92.23</c:v>
                </c:pt>
                <c:pt idx="165">
                  <c:v>92.49</c:v>
                </c:pt>
                <c:pt idx="166">
                  <c:v>91.91</c:v>
                </c:pt>
                <c:pt idx="167">
                  <c:v>91.47</c:v>
                </c:pt>
                <c:pt idx="168">
                  <c:v>89.98</c:v>
                </c:pt>
                <c:pt idx="169">
                  <c:v>88.97</c:v>
                </c:pt>
                <c:pt idx="170">
                  <c:v>89.2</c:v>
                </c:pt>
                <c:pt idx="171">
                  <c:v>89.67</c:v>
                </c:pt>
                <c:pt idx="172">
                  <c:v>90.6</c:v>
                </c:pt>
                <c:pt idx="173">
                  <c:v>89.45</c:v>
                </c:pt>
                <c:pt idx="174">
                  <c:v>88.63</c:v>
                </c:pt>
                <c:pt idx="175">
                  <c:v>86.04</c:v>
                </c:pt>
                <c:pt idx="176">
                  <c:v>84.83</c:v>
                </c:pt>
                <c:pt idx="177">
                  <c:v>85.83</c:v>
                </c:pt>
                <c:pt idx="178">
                  <c:v>84.03</c:v>
                </c:pt>
                <c:pt idx="179">
                  <c:v>84.59</c:v>
                </c:pt>
                <c:pt idx="180">
                  <c:v>84.78</c:v>
                </c:pt>
                <c:pt idx="181">
                  <c:v>84.67</c:v>
                </c:pt>
                <c:pt idx="182">
                  <c:v>86.74</c:v>
                </c:pt>
                <c:pt idx="183">
                  <c:v>86.38</c:v>
                </c:pt>
                <c:pt idx="184">
                  <c:v>85.69</c:v>
                </c:pt>
                <c:pt idx="185">
                  <c:v>85.1</c:v>
                </c:pt>
                <c:pt idx="186">
                  <c:v>84.65</c:v>
                </c:pt>
                <c:pt idx="187">
                  <c:v>84.08</c:v>
                </c:pt>
                <c:pt idx="188">
                  <c:v>82.89</c:v>
                </c:pt>
                <c:pt idx="189">
                  <c:v>82.32</c:v>
                </c:pt>
                <c:pt idx="190">
                  <c:v>82.05</c:v>
                </c:pt>
                <c:pt idx="191">
                  <c:v>83.18</c:v>
                </c:pt>
                <c:pt idx="192">
                  <c:v>83.77</c:v>
                </c:pt>
                <c:pt idx="193">
                  <c:v>84.11</c:v>
                </c:pt>
                <c:pt idx="194">
                  <c:v>84.52</c:v>
                </c:pt>
                <c:pt idx="195">
                  <c:v>82.79</c:v>
                </c:pt>
                <c:pt idx="196">
                  <c:v>82.76</c:v>
                </c:pt>
                <c:pt idx="197">
                  <c:v>82.29</c:v>
                </c:pt>
                <c:pt idx="198">
                  <c:v>83.3</c:v>
                </c:pt>
                <c:pt idx="199">
                  <c:v>83.44</c:v>
                </c:pt>
                <c:pt idx="200">
                  <c:v>83.12</c:v>
                </c:pt>
                <c:pt idx="201">
                  <c:v>84.34</c:v>
                </c:pt>
                <c:pt idx="202">
                  <c:v>82.57</c:v>
                </c:pt>
                <c:pt idx="203">
                  <c:v>82.7</c:v>
                </c:pt>
                <c:pt idx="204">
                  <c:v>82.12</c:v>
                </c:pt>
                <c:pt idx="205">
                  <c:v>80.930000000000007</c:v>
                </c:pt>
                <c:pt idx="206">
                  <c:v>79.260000000000005</c:v>
                </c:pt>
                <c:pt idx="207">
                  <c:v>79.09</c:v>
                </c:pt>
                <c:pt idx="208">
                  <c:v>77.16</c:v>
                </c:pt>
                <c:pt idx="209">
                  <c:v>76.75</c:v>
                </c:pt>
                <c:pt idx="210">
                  <c:v>75.22</c:v>
                </c:pt>
                <c:pt idx="211">
                  <c:v>75.41</c:v>
                </c:pt>
                <c:pt idx="212">
                  <c:v>75.040000000000006</c:v>
                </c:pt>
                <c:pt idx="213">
                  <c:v>75.489999999999995</c:v>
                </c:pt>
                <c:pt idx="214">
                  <c:v>73.819999999999993</c:v>
                </c:pt>
                <c:pt idx="215">
                  <c:v>73.209999999999994</c:v>
                </c:pt>
                <c:pt idx="216">
                  <c:v>74.8</c:v>
                </c:pt>
                <c:pt idx="217">
                  <c:v>74.17</c:v>
                </c:pt>
                <c:pt idx="218">
                  <c:v>72.97</c:v>
                </c:pt>
                <c:pt idx="219">
                  <c:v>72.84</c:v>
                </c:pt>
                <c:pt idx="220">
                  <c:v>73.209999999999994</c:v>
                </c:pt>
                <c:pt idx="221">
                  <c:v>73.11</c:v>
                </c:pt>
                <c:pt idx="222">
                  <c:v>72.97</c:v>
                </c:pt>
                <c:pt idx="223">
                  <c:v>73.680000000000007</c:v>
                </c:pt>
                <c:pt idx="224">
                  <c:v>73.56</c:v>
                </c:pt>
                <c:pt idx="225">
                  <c:v>74.23</c:v>
                </c:pt>
                <c:pt idx="226">
                  <c:v>75.069999999999993</c:v>
                </c:pt>
                <c:pt idx="227">
                  <c:v>73.97</c:v>
                </c:pt>
                <c:pt idx="228">
                  <c:v>73.58</c:v>
                </c:pt>
                <c:pt idx="229">
                  <c:v>72.92</c:v>
                </c:pt>
                <c:pt idx="230">
                  <c:v>72.59</c:v>
                </c:pt>
                <c:pt idx="231">
                  <c:v>71.62</c:v>
                </c:pt>
                <c:pt idx="232">
                  <c:v>72.319999999999993</c:v>
                </c:pt>
                <c:pt idx="233">
                  <c:v>71.41</c:v>
                </c:pt>
                <c:pt idx="234">
                  <c:v>71.75</c:v>
                </c:pt>
                <c:pt idx="235">
                  <c:v>72.739999999999995</c:v>
                </c:pt>
                <c:pt idx="236">
                  <c:v>73.03</c:v>
                </c:pt>
                <c:pt idx="237">
                  <c:v>72.03</c:v>
                </c:pt>
                <c:pt idx="238">
                  <c:v>71.900000000000006</c:v>
                </c:pt>
                <c:pt idx="239">
                  <c:v>72.75</c:v>
                </c:pt>
                <c:pt idx="240">
                  <c:v>72.97</c:v>
                </c:pt>
                <c:pt idx="241">
                  <c:v>72.08</c:v>
                </c:pt>
                <c:pt idx="242">
                  <c:v>74.599999999999994</c:v>
                </c:pt>
                <c:pt idx="243">
                  <c:v>74.22</c:v>
                </c:pt>
                <c:pt idx="244">
                  <c:v>72.87</c:v>
                </c:pt>
                <c:pt idx="245">
                  <c:v>74.739999999999995</c:v>
                </c:pt>
                <c:pt idx="246">
                  <c:v>74.42</c:v>
                </c:pt>
                <c:pt idx="247">
                  <c:v>71.87</c:v>
                </c:pt>
                <c:pt idx="248">
                  <c:v>73.81</c:v>
                </c:pt>
                <c:pt idx="249">
                  <c:v>75.319999999999993</c:v>
                </c:pt>
                <c:pt idx="250">
                  <c:v>75.11</c:v>
                </c:pt>
                <c:pt idx="251">
                  <c:v>74.72</c:v>
                </c:pt>
                <c:pt idx="252">
                  <c:v>73.06</c:v>
                </c:pt>
                <c:pt idx="253">
                  <c:v>72.42</c:v>
                </c:pt>
                <c:pt idx="254">
                  <c:v>73.52</c:v>
                </c:pt>
                <c:pt idx="255">
                  <c:v>73.7</c:v>
                </c:pt>
                <c:pt idx="256">
                  <c:v>73.66</c:v>
                </c:pt>
                <c:pt idx="257">
                  <c:v>73.849999999999994</c:v>
                </c:pt>
                <c:pt idx="258">
                  <c:v>73.88</c:v>
                </c:pt>
                <c:pt idx="259">
                  <c:v>73.209999999999994</c:v>
                </c:pt>
                <c:pt idx="260">
                  <c:v>73.22</c:v>
                </c:pt>
                <c:pt idx="261">
                  <c:v>72.38</c:v>
                </c:pt>
                <c:pt idx="262">
                  <c:v>71.77</c:v>
                </c:pt>
                <c:pt idx="263">
                  <c:v>72.06</c:v>
                </c:pt>
                <c:pt idx="264">
                  <c:v>73.17</c:v>
                </c:pt>
                <c:pt idx="265">
                  <c:v>73.510000000000005</c:v>
                </c:pt>
                <c:pt idx="266">
                  <c:v>73.23</c:v>
                </c:pt>
                <c:pt idx="267">
                  <c:v>72.37</c:v>
                </c:pt>
                <c:pt idx="268">
                  <c:v>71.73</c:v>
                </c:pt>
                <c:pt idx="269">
                  <c:v>71.62</c:v>
                </c:pt>
                <c:pt idx="270">
                  <c:v>71.790000000000006</c:v>
                </c:pt>
                <c:pt idx="271">
                  <c:v>71.77</c:v>
                </c:pt>
                <c:pt idx="272">
                  <c:v>72.02</c:v>
                </c:pt>
                <c:pt idx="273">
                  <c:v>71.86</c:v>
                </c:pt>
                <c:pt idx="274">
                  <c:v>71.83</c:v>
                </c:pt>
                <c:pt idx="275">
                  <c:v>72.22</c:v>
                </c:pt>
                <c:pt idx="276">
                  <c:v>72.010000000000005</c:v>
                </c:pt>
                <c:pt idx="277">
                  <c:v>71.489999999999995</c:v>
                </c:pt>
                <c:pt idx="278">
                  <c:v>70.92</c:v>
                </c:pt>
                <c:pt idx="279">
                  <c:v>70.33</c:v>
                </c:pt>
                <c:pt idx="280">
                  <c:v>69.77</c:v>
                </c:pt>
                <c:pt idx="281">
                  <c:v>68.61</c:v>
                </c:pt>
                <c:pt idx="282">
                  <c:v>68.88</c:v>
                </c:pt>
                <c:pt idx="283">
                  <c:v>69.12</c:v>
                </c:pt>
                <c:pt idx="284">
                  <c:v>71.13</c:v>
                </c:pt>
                <c:pt idx="285">
                  <c:v>71.45</c:v>
                </c:pt>
                <c:pt idx="286">
                  <c:v>71.02</c:v>
                </c:pt>
                <c:pt idx="287">
                  <c:v>68.819999999999993</c:v>
                </c:pt>
                <c:pt idx="288">
                  <c:v>67.97</c:v>
                </c:pt>
                <c:pt idx="289">
                  <c:v>69.400000000000006</c:v>
                </c:pt>
                <c:pt idx="290">
                  <c:v>67.849999999999994</c:v>
                </c:pt>
                <c:pt idx="291">
                  <c:v>67.5</c:v>
                </c:pt>
                <c:pt idx="292">
                  <c:v>68.209999999999994</c:v>
                </c:pt>
                <c:pt idx="293">
                  <c:v>67.88</c:v>
                </c:pt>
                <c:pt idx="294">
                  <c:v>68.52</c:v>
                </c:pt>
                <c:pt idx="295">
                  <c:v>68.94</c:v>
                </c:pt>
                <c:pt idx="296">
                  <c:v>70.06</c:v>
                </c:pt>
                <c:pt idx="297">
                  <c:v>70.17</c:v>
                </c:pt>
                <c:pt idx="298">
                  <c:v>71.02</c:v>
                </c:pt>
                <c:pt idx="299">
                  <c:v>71.319999999999993</c:v>
                </c:pt>
                <c:pt idx="300">
                  <c:v>71.56</c:v>
                </c:pt>
                <c:pt idx="301">
                  <c:v>70.95</c:v>
                </c:pt>
                <c:pt idx="302">
                  <c:v>70.81</c:v>
                </c:pt>
                <c:pt idx="303">
                  <c:v>69.62</c:v>
                </c:pt>
                <c:pt idx="304">
                  <c:v>69.239999999999995</c:v>
                </c:pt>
                <c:pt idx="305">
                  <c:v>68.25</c:v>
                </c:pt>
                <c:pt idx="306">
                  <c:v>67.78</c:v>
                </c:pt>
                <c:pt idx="307">
                  <c:v>68.069999999999993</c:v>
                </c:pt>
                <c:pt idx="308">
                  <c:v>68</c:v>
                </c:pt>
                <c:pt idx="309">
                  <c:v>68.31</c:v>
                </c:pt>
                <c:pt idx="310">
                  <c:v>67.400000000000006</c:v>
                </c:pt>
                <c:pt idx="311">
                  <c:v>67.319999999999993</c:v>
                </c:pt>
                <c:pt idx="312">
                  <c:v>67</c:v>
                </c:pt>
                <c:pt idx="313">
                  <c:v>67.459999999999994</c:v>
                </c:pt>
                <c:pt idx="314">
                  <c:v>67.069999999999993</c:v>
                </c:pt>
                <c:pt idx="315">
                  <c:v>67.55</c:v>
                </c:pt>
                <c:pt idx="316">
                  <c:v>67.69</c:v>
                </c:pt>
                <c:pt idx="317">
                  <c:v>66.86</c:v>
                </c:pt>
                <c:pt idx="318">
                  <c:v>67.48</c:v>
                </c:pt>
                <c:pt idx="319">
                  <c:v>67.42</c:v>
                </c:pt>
                <c:pt idx="320">
                  <c:v>67.31</c:v>
                </c:pt>
                <c:pt idx="321">
                  <c:v>67.36</c:v>
                </c:pt>
                <c:pt idx="322">
                  <c:v>67.89</c:v>
                </c:pt>
                <c:pt idx="323">
                  <c:v>67.38</c:v>
                </c:pt>
                <c:pt idx="324">
                  <c:v>68.69</c:v>
                </c:pt>
                <c:pt idx="325">
                  <c:v>68.98</c:v>
                </c:pt>
                <c:pt idx="326">
                  <c:v>68.38</c:v>
                </c:pt>
                <c:pt idx="327">
                  <c:v>68.680000000000007</c:v>
                </c:pt>
                <c:pt idx="328">
                  <c:v>68.489999999999995</c:v>
                </c:pt>
                <c:pt idx="329">
                  <c:v>70.239999999999995</c:v>
                </c:pt>
                <c:pt idx="330">
                  <c:v>70.17</c:v>
                </c:pt>
                <c:pt idx="331">
                  <c:v>69.3</c:v>
                </c:pt>
                <c:pt idx="332">
                  <c:v>68.290000000000006</c:v>
                </c:pt>
                <c:pt idx="333">
                  <c:v>68.8</c:v>
                </c:pt>
                <c:pt idx="334">
                  <c:v>68.239999999999995</c:v>
                </c:pt>
                <c:pt idx="335">
                  <c:v>68.84</c:v>
                </c:pt>
                <c:pt idx="336">
                  <c:v>68.92</c:v>
                </c:pt>
                <c:pt idx="337">
                  <c:v>68.78</c:v>
                </c:pt>
                <c:pt idx="338">
                  <c:v>68.5</c:v>
                </c:pt>
                <c:pt idx="339">
                  <c:v>67.8</c:v>
                </c:pt>
                <c:pt idx="340">
                  <c:v>70.150000000000006</c:v>
                </c:pt>
                <c:pt idx="341">
                  <c:v>70.599999999999994</c:v>
                </c:pt>
                <c:pt idx="342">
                  <c:v>71.14</c:v>
                </c:pt>
                <c:pt idx="343">
                  <c:v>71.22</c:v>
                </c:pt>
                <c:pt idx="344">
                  <c:v>70.959999999999994</c:v>
                </c:pt>
                <c:pt idx="345">
                  <c:v>70.41</c:v>
                </c:pt>
                <c:pt idx="346">
                  <c:v>70.7</c:v>
                </c:pt>
                <c:pt idx="347">
                  <c:v>71.06</c:v>
                </c:pt>
                <c:pt idx="348">
                  <c:v>71.08</c:v>
                </c:pt>
                <c:pt idx="349">
                  <c:v>71.150000000000006</c:v>
                </c:pt>
                <c:pt idx="350">
                  <c:v>71.459999999999994</c:v>
                </c:pt>
                <c:pt idx="351">
                  <c:v>71.319999999999993</c:v>
                </c:pt>
                <c:pt idx="352">
                  <c:v>69.819999999999993</c:v>
                </c:pt>
                <c:pt idx="353">
                  <c:v>69.739999999999995</c:v>
                </c:pt>
                <c:pt idx="354">
                  <c:v>68.959999999999994</c:v>
                </c:pt>
                <c:pt idx="355">
                  <c:v>69.7</c:v>
                </c:pt>
                <c:pt idx="356">
                  <c:v>70.8</c:v>
                </c:pt>
                <c:pt idx="357">
                  <c:v>71.709999999999994</c:v>
                </c:pt>
                <c:pt idx="358">
                  <c:v>72.33</c:v>
                </c:pt>
                <c:pt idx="359">
                  <c:v>71.75</c:v>
                </c:pt>
                <c:pt idx="360">
                  <c:v>70.91</c:v>
                </c:pt>
                <c:pt idx="361">
                  <c:v>69</c:v>
                </c:pt>
                <c:pt idx="362">
                  <c:v>69.84</c:v>
                </c:pt>
                <c:pt idx="363">
                  <c:v>70.78</c:v>
                </c:pt>
                <c:pt idx="364">
                  <c:v>71.709999999999994</c:v>
                </c:pt>
                <c:pt idx="365">
                  <c:v>70.78</c:v>
                </c:pt>
                <c:pt idx="366">
                  <c:v>70.03</c:v>
                </c:pt>
                <c:pt idx="367">
                  <c:v>69.900000000000006</c:v>
                </c:pt>
                <c:pt idx="368">
                  <c:v>70.41</c:v>
                </c:pt>
                <c:pt idx="369">
                  <c:v>68.69</c:v>
                </c:pt>
                <c:pt idx="370">
                  <c:v>68.510000000000005</c:v>
                </c:pt>
                <c:pt idx="371">
                  <c:v>70.14</c:v>
                </c:pt>
                <c:pt idx="372">
                  <c:v>70.91</c:v>
                </c:pt>
                <c:pt idx="373">
                  <c:v>70.59</c:v>
                </c:pt>
                <c:pt idx="374">
                  <c:v>71.3</c:v>
                </c:pt>
                <c:pt idx="375">
                  <c:v>71.14</c:v>
                </c:pt>
                <c:pt idx="376">
                  <c:v>70.099999999999994</c:v>
                </c:pt>
                <c:pt idx="377">
                  <c:v>71.17</c:v>
                </c:pt>
                <c:pt idx="378">
                  <c:v>68.56</c:v>
                </c:pt>
                <c:pt idx="379">
                  <c:v>68.84</c:v>
                </c:pt>
                <c:pt idx="380">
                  <c:v>67.94</c:v>
                </c:pt>
                <c:pt idx="381">
                  <c:v>68.06</c:v>
                </c:pt>
                <c:pt idx="382">
                  <c:v>68.930000000000007</c:v>
                </c:pt>
                <c:pt idx="383">
                  <c:v>68.36</c:v>
                </c:pt>
                <c:pt idx="384">
                  <c:v>69.930000000000007</c:v>
                </c:pt>
                <c:pt idx="385">
                  <c:v>69.849999999999994</c:v>
                </c:pt>
                <c:pt idx="386">
                  <c:v>68.87</c:v>
                </c:pt>
                <c:pt idx="387">
                  <c:v>68.959999999999994</c:v>
                </c:pt>
                <c:pt idx="388">
                  <c:v>68.819999999999993</c:v>
                </c:pt>
                <c:pt idx="389">
                  <c:v>69.02</c:v>
                </c:pt>
                <c:pt idx="390">
                  <c:v>69.52</c:v>
                </c:pt>
                <c:pt idx="391">
                  <c:v>67.16</c:v>
                </c:pt>
                <c:pt idx="392">
                  <c:v>66.989999999999995</c:v>
                </c:pt>
                <c:pt idx="393">
                  <c:v>67</c:v>
                </c:pt>
                <c:pt idx="394">
                  <c:v>66.11</c:v>
                </c:pt>
                <c:pt idx="395">
                  <c:v>64.73</c:v>
                </c:pt>
                <c:pt idx="396">
                  <c:v>64.66</c:v>
                </c:pt>
                <c:pt idx="397">
                  <c:v>64.41</c:v>
                </c:pt>
                <c:pt idx="398">
                  <c:v>66.680000000000007</c:v>
                </c:pt>
                <c:pt idx="399">
                  <c:v>66.47</c:v>
                </c:pt>
                <c:pt idx="400">
                  <c:v>67.430000000000007</c:v>
                </c:pt>
                <c:pt idx="401">
                  <c:v>67.05</c:v>
                </c:pt>
                <c:pt idx="402">
                  <c:v>68.38</c:v>
                </c:pt>
                <c:pt idx="403">
                  <c:v>68.56</c:v>
                </c:pt>
                <c:pt idx="404">
                  <c:v>68.47</c:v>
                </c:pt>
                <c:pt idx="405">
                  <c:v>68.760000000000005</c:v>
                </c:pt>
                <c:pt idx="406">
                  <c:v>66.239999999999995</c:v>
                </c:pt>
                <c:pt idx="407">
                  <c:v>66.790000000000006</c:v>
                </c:pt>
                <c:pt idx="408">
                  <c:v>69.3</c:v>
                </c:pt>
                <c:pt idx="409">
                  <c:v>69.52</c:v>
                </c:pt>
                <c:pt idx="410">
                  <c:v>70.040000000000006</c:v>
                </c:pt>
                <c:pt idx="411">
                  <c:v>70.459999999999994</c:v>
                </c:pt>
                <c:pt idx="412">
                  <c:v>70.69</c:v>
                </c:pt>
                <c:pt idx="413">
                  <c:v>70.930000000000007</c:v>
                </c:pt>
                <c:pt idx="414">
                  <c:v>71.8</c:v>
                </c:pt>
                <c:pt idx="415">
                  <c:v>72.34</c:v>
                </c:pt>
                <c:pt idx="416">
                  <c:v>72.22</c:v>
                </c:pt>
                <c:pt idx="417">
                  <c:v>73.16</c:v>
                </c:pt>
                <c:pt idx="418">
                  <c:v>73.569999999999993</c:v>
                </c:pt>
                <c:pt idx="419">
                  <c:v>73.56</c:v>
                </c:pt>
                <c:pt idx="420">
                  <c:v>73.14</c:v>
                </c:pt>
                <c:pt idx="421">
                  <c:v>73.58</c:v>
                </c:pt>
                <c:pt idx="422">
                  <c:v>73.319999999999993</c:v>
                </c:pt>
                <c:pt idx="423">
                  <c:v>73.400000000000006</c:v>
                </c:pt>
                <c:pt idx="424">
                  <c:v>69.72</c:v>
                </c:pt>
                <c:pt idx="425">
                  <c:v>69.38</c:v>
                </c:pt>
                <c:pt idx="426">
                  <c:v>70.040000000000006</c:v>
                </c:pt>
                <c:pt idx="427">
                  <c:v>69.61</c:v>
                </c:pt>
                <c:pt idx="428">
                  <c:v>70.19</c:v>
                </c:pt>
                <c:pt idx="429">
                  <c:v>70.55</c:v>
                </c:pt>
                <c:pt idx="430">
                  <c:v>69.209999999999994</c:v>
                </c:pt>
                <c:pt idx="431">
                  <c:v>69.44</c:v>
                </c:pt>
                <c:pt idx="432">
                  <c:v>69.989999999999995</c:v>
                </c:pt>
                <c:pt idx="433">
                  <c:v>68.349999999999994</c:v>
                </c:pt>
                <c:pt idx="434">
                  <c:v>67.23</c:v>
                </c:pt>
                <c:pt idx="435">
                  <c:v>68.97</c:v>
                </c:pt>
                <c:pt idx="436">
                  <c:v>70.08</c:v>
                </c:pt>
                <c:pt idx="437">
                  <c:v>70.150000000000006</c:v>
                </c:pt>
                <c:pt idx="438">
                  <c:v>71.09</c:v>
                </c:pt>
                <c:pt idx="439">
                  <c:v>71.58</c:v>
                </c:pt>
                <c:pt idx="440">
                  <c:v>70.819999999999993</c:v>
                </c:pt>
                <c:pt idx="441">
                  <c:v>70.55</c:v>
                </c:pt>
                <c:pt idx="442">
                  <c:v>70.78</c:v>
                </c:pt>
                <c:pt idx="443">
                  <c:v>71.239999999999995</c:v>
                </c:pt>
                <c:pt idx="444">
                  <c:v>71.59</c:v>
                </c:pt>
                <c:pt idx="445">
                  <c:v>70.44</c:v>
                </c:pt>
                <c:pt idx="446">
                  <c:v>70.39</c:v>
                </c:pt>
                <c:pt idx="447">
                  <c:v>71.430000000000007</c:v>
                </c:pt>
                <c:pt idx="448">
                  <c:v>71.55</c:v>
                </c:pt>
                <c:pt idx="449">
                  <c:v>71.8</c:v>
                </c:pt>
                <c:pt idx="450">
                  <c:v>71.61</c:v>
                </c:pt>
                <c:pt idx="451">
                  <c:v>71.83</c:v>
                </c:pt>
                <c:pt idx="452">
                  <c:v>71.64</c:v>
                </c:pt>
                <c:pt idx="453">
                  <c:v>70.760000000000005</c:v>
                </c:pt>
                <c:pt idx="454">
                  <c:v>70.09</c:v>
                </c:pt>
                <c:pt idx="455">
                  <c:v>69.790000000000006</c:v>
                </c:pt>
                <c:pt idx="456">
                  <c:v>70.63</c:v>
                </c:pt>
                <c:pt idx="457">
                  <c:v>70.010000000000005</c:v>
                </c:pt>
                <c:pt idx="458">
                  <c:v>69.099999999999994</c:v>
                </c:pt>
                <c:pt idx="459">
                  <c:v>70.59</c:v>
                </c:pt>
                <c:pt idx="460">
                  <c:v>71.33</c:v>
                </c:pt>
                <c:pt idx="461">
                  <c:v>71.5</c:v>
                </c:pt>
                <c:pt idx="462">
                  <c:v>71.37</c:v>
                </c:pt>
                <c:pt idx="463">
                  <c:v>71.569999999999993</c:v>
                </c:pt>
                <c:pt idx="464">
                  <c:v>71.62</c:v>
                </c:pt>
                <c:pt idx="465">
                  <c:v>72.430000000000007</c:v>
                </c:pt>
                <c:pt idx="466">
                  <c:v>72.23</c:v>
                </c:pt>
                <c:pt idx="467">
                  <c:v>72.430000000000007</c:v>
                </c:pt>
                <c:pt idx="468">
                  <c:v>72.11</c:v>
                </c:pt>
                <c:pt idx="469">
                  <c:v>71.75</c:v>
                </c:pt>
                <c:pt idx="470">
                  <c:v>71.680000000000007</c:v>
                </c:pt>
                <c:pt idx="471">
                  <c:v>71.62</c:v>
                </c:pt>
                <c:pt idx="472">
                  <c:v>71.95</c:v>
                </c:pt>
                <c:pt idx="473">
                  <c:v>71.28</c:v>
                </c:pt>
                <c:pt idx="474">
                  <c:v>71.37</c:v>
                </c:pt>
                <c:pt idx="475">
                  <c:v>72.28</c:v>
                </c:pt>
                <c:pt idx="476">
                  <c:v>71.86</c:v>
                </c:pt>
                <c:pt idx="477">
                  <c:v>71.19</c:v>
                </c:pt>
                <c:pt idx="478">
                  <c:v>71.44</c:v>
                </c:pt>
                <c:pt idx="479">
                  <c:v>72.27</c:v>
                </c:pt>
                <c:pt idx="480">
                  <c:v>71.209999999999994</c:v>
                </c:pt>
                <c:pt idx="481">
                  <c:v>71.349999999999994</c:v>
                </c:pt>
                <c:pt idx="482">
                  <c:v>70.23</c:v>
                </c:pt>
                <c:pt idx="483">
                  <c:v>70.209999999999994</c:v>
                </c:pt>
                <c:pt idx="484">
                  <c:v>70.58</c:v>
                </c:pt>
                <c:pt idx="485">
                  <c:v>71.3</c:v>
                </c:pt>
                <c:pt idx="486">
                  <c:v>71.78</c:v>
                </c:pt>
                <c:pt idx="487">
                  <c:v>71.34</c:v>
                </c:pt>
                <c:pt idx="488">
                  <c:v>71.489999999999995</c:v>
                </c:pt>
                <c:pt idx="489">
                  <c:v>71.5</c:v>
                </c:pt>
                <c:pt idx="490">
                  <c:v>71.53</c:v>
                </c:pt>
                <c:pt idx="491">
                  <c:v>71.06</c:v>
                </c:pt>
                <c:pt idx="492">
                  <c:v>71.23</c:v>
                </c:pt>
                <c:pt idx="493">
                  <c:v>70.62</c:v>
                </c:pt>
                <c:pt idx="494">
                  <c:v>71.489999999999995</c:v>
                </c:pt>
                <c:pt idx="495">
                  <c:v>70.760000000000005</c:v>
                </c:pt>
                <c:pt idx="496">
                  <c:v>71</c:v>
                </c:pt>
                <c:pt idx="497">
                  <c:v>70.56</c:v>
                </c:pt>
                <c:pt idx="498">
                  <c:v>70.040000000000006</c:v>
                </c:pt>
                <c:pt idx="499">
                  <c:v>69.61</c:v>
                </c:pt>
                <c:pt idx="500">
                  <c:v>70.37</c:v>
                </c:pt>
                <c:pt idx="501">
                  <c:v>70.27</c:v>
                </c:pt>
                <c:pt idx="502">
                  <c:v>69.44</c:v>
                </c:pt>
                <c:pt idx="503">
                  <c:v>70.16</c:v>
                </c:pt>
                <c:pt idx="504">
                  <c:v>69.36</c:v>
                </c:pt>
                <c:pt idx="505">
                  <c:v>70.31</c:v>
                </c:pt>
                <c:pt idx="506">
                  <c:v>70.03</c:v>
                </c:pt>
                <c:pt idx="507">
                  <c:v>70.33</c:v>
                </c:pt>
                <c:pt idx="508">
                  <c:v>69.67</c:v>
                </c:pt>
                <c:pt idx="509">
                  <c:v>68.58</c:v>
                </c:pt>
                <c:pt idx="510">
                  <c:v>66.42</c:v>
                </c:pt>
                <c:pt idx="511">
                  <c:v>67.23</c:v>
                </c:pt>
                <c:pt idx="512">
                  <c:v>66.849999999999994</c:v>
                </c:pt>
                <c:pt idx="513">
                  <c:v>66.209999999999994</c:v>
                </c:pt>
                <c:pt idx="514">
                  <c:v>67.12</c:v>
                </c:pt>
                <c:pt idx="515">
                  <c:v>67.12</c:v>
                </c:pt>
                <c:pt idx="516">
                  <c:v>68.099999999999994</c:v>
                </c:pt>
                <c:pt idx="517">
                  <c:v>66.430000000000007</c:v>
                </c:pt>
                <c:pt idx="518">
                  <c:v>66.84</c:v>
                </c:pt>
                <c:pt idx="519">
                  <c:v>67.09</c:v>
                </c:pt>
                <c:pt idx="520">
                  <c:v>67.3</c:v>
                </c:pt>
                <c:pt idx="521">
                  <c:v>67.5</c:v>
                </c:pt>
                <c:pt idx="522">
                  <c:v>67.2</c:v>
                </c:pt>
                <c:pt idx="523">
                  <c:v>65.03</c:v>
                </c:pt>
                <c:pt idx="524">
                  <c:v>61.78</c:v>
                </c:pt>
                <c:pt idx="525">
                  <c:v>61.53</c:v>
                </c:pt>
                <c:pt idx="526">
                  <c:v>59.43</c:v>
                </c:pt>
                <c:pt idx="527">
                  <c:v>59.04</c:v>
                </c:pt>
                <c:pt idx="528">
                  <c:v>60.92</c:v>
                </c:pt>
                <c:pt idx="529">
                  <c:v>62.07</c:v>
                </c:pt>
                <c:pt idx="530">
                  <c:v>63.87</c:v>
                </c:pt>
                <c:pt idx="531">
                  <c:v>62.57</c:v>
                </c:pt>
                <c:pt idx="532">
                  <c:v>62.8</c:v>
                </c:pt>
                <c:pt idx="533">
                  <c:v>64.319999999999993</c:v>
                </c:pt>
                <c:pt idx="534">
                  <c:v>64.319999999999993</c:v>
                </c:pt>
                <c:pt idx="535">
                  <c:v>63.35</c:v>
                </c:pt>
                <c:pt idx="536">
                  <c:v>61.38</c:v>
                </c:pt>
                <c:pt idx="537">
                  <c:v>61.11</c:v>
                </c:pt>
                <c:pt idx="538">
                  <c:v>63.1</c:v>
                </c:pt>
                <c:pt idx="539">
                  <c:v>62.36</c:v>
                </c:pt>
                <c:pt idx="540">
                  <c:v>61.9</c:v>
                </c:pt>
                <c:pt idx="541">
                  <c:v>62.27</c:v>
                </c:pt>
                <c:pt idx="542">
                  <c:v>60.58</c:v>
                </c:pt>
                <c:pt idx="543">
                  <c:v>59.42</c:v>
                </c:pt>
                <c:pt idx="544">
                  <c:v>61.89</c:v>
                </c:pt>
                <c:pt idx="545">
                  <c:v>64.13</c:v>
                </c:pt>
                <c:pt idx="546">
                  <c:v>63.49</c:v>
                </c:pt>
                <c:pt idx="547">
                  <c:v>62.61</c:v>
                </c:pt>
                <c:pt idx="548">
                  <c:v>59.94</c:v>
                </c:pt>
                <c:pt idx="549">
                  <c:v>60.91</c:v>
                </c:pt>
                <c:pt idx="550">
                  <c:v>60.76</c:v>
                </c:pt>
                <c:pt idx="551">
                  <c:v>58.79</c:v>
                </c:pt>
                <c:pt idx="552">
                  <c:v>59.37</c:v>
                </c:pt>
                <c:pt idx="553">
                  <c:v>59.71</c:v>
                </c:pt>
                <c:pt idx="554">
                  <c:v>58.12</c:v>
                </c:pt>
                <c:pt idx="555">
                  <c:v>60.1</c:v>
                </c:pt>
                <c:pt idx="556">
                  <c:v>59.76</c:v>
                </c:pt>
                <c:pt idx="557">
                  <c:v>60.51</c:v>
                </c:pt>
                <c:pt idx="558">
                  <c:v>60.18</c:v>
                </c:pt>
                <c:pt idx="559">
                  <c:v>60.23</c:v>
                </c:pt>
                <c:pt idx="560">
                  <c:v>58.15</c:v>
                </c:pt>
                <c:pt idx="561">
                  <c:v>57.84</c:v>
                </c:pt>
                <c:pt idx="562">
                  <c:v>56.41</c:v>
                </c:pt>
                <c:pt idx="563">
                  <c:v>55.63</c:v>
                </c:pt>
                <c:pt idx="564">
                  <c:v>54.8</c:v>
                </c:pt>
                <c:pt idx="565">
                  <c:v>56.92</c:v>
                </c:pt>
                <c:pt idx="566">
                  <c:v>58.67</c:v>
                </c:pt>
                <c:pt idx="567">
                  <c:v>58.25</c:v>
                </c:pt>
                <c:pt idx="568">
                  <c:v>59.06</c:v>
                </c:pt>
                <c:pt idx="569">
                  <c:v>58.33</c:v>
                </c:pt>
                <c:pt idx="570">
                  <c:v>55.98</c:v>
                </c:pt>
                <c:pt idx="571">
                  <c:v>55.24</c:v>
                </c:pt>
                <c:pt idx="572">
                  <c:v>57.4</c:v>
                </c:pt>
                <c:pt idx="573">
                  <c:v>59.79</c:v>
                </c:pt>
                <c:pt idx="574">
                  <c:v>60.35</c:v>
                </c:pt>
                <c:pt idx="575">
                  <c:v>61.5</c:v>
                </c:pt>
                <c:pt idx="576">
                  <c:v>60.51</c:v>
                </c:pt>
                <c:pt idx="577">
                  <c:v>59.29</c:v>
                </c:pt>
                <c:pt idx="578">
                  <c:v>59.12</c:v>
                </c:pt>
                <c:pt idx="579">
                  <c:v>58.69</c:v>
                </c:pt>
                <c:pt idx="580">
                  <c:v>58.13</c:v>
                </c:pt>
                <c:pt idx="581">
                  <c:v>59.09</c:v>
                </c:pt>
                <c:pt idx="582">
                  <c:v>61.05</c:v>
                </c:pt>
                <c:pt idx="583">
                  <c:v>59.05</c:v>
                </c:pt>
                <c:pt idx="584">
                  <c:v>60.23</c:v>
                </c:pt>
                <c:pt idx="585">
                  <c:v>62.13</c:v>
                </c:pt>
                <c:pt idx="586">
                  <c:v>62.9</c:v>
                </c:pt>
                <c:pt idx="587">
                  <c:v>62.12</c:v>
                </c:pt>
                <c:pt idx="588">
                  <c:v>60.77</c:v>
                </c:pt>
                <c:pt idx="589">
                  <c:v>59.08</c:v>
                </c:pt>
                <c:pt idx="590">
                  <c:v>57.48</c:v>
                </c:pt>
                <c:pt idx="591">
                  <c:v>58.03</c:v>
                </c:pt>
                <c:pt idx="592">
                  <c:v>57.17</c:v>
                </c:pt>
                <c:pt idx="593">
                  <c:v>54.92</c:v>
                </c:pt>
                <c:pt idx="594">
                  <c:v>54.13</c:v>
                </c:pt>
                <c:pt idx="595">
                  <c:v>55.44</c:v>
                </c:pt>
                <c:pt idx="596">
                  <c:v>58.49</c:v>
                </c:pt>
                <c:pt idx="597">
                  <c:v>58.54</c:v>
                </c:pt>
                <c:pt idx="598">
                  <c:v>58.98</c:v>
                </c:pt>
                <c:pt idx="599">
                  <c:v>58.09</c:v>
                </c:pt>
                <c:pt idx="600">
                  <c:v>55.36</c:v>
                </c:pt>
                <c:pt idx="601">
                  <c:v>54.01</c:v>
                </c:pt>
                <c:pt idx="602">
                  <c:v>58.25</c:v>
                </c:pt>
                <c:pt idx="603">
                  <c:v>54.86</c:v>
                </c:pt>
                <c:pt idx="604">
                  <c:v>58.63</c:v>
                </c:pt>
                <c:pt idx="605">
                  <c:v>58.95</c:v>
                </c:pt>
                <c:pt idx="606">
                  <c:v>62.92</c:v>
                </c:pt>
                <c:pt idx="607">
                  <c:v>63.26</c:v>
                </c:pt>
                <c:pt idx="608">
                  <c:v>65.709999999999994</c:v>
                </c:pt>
                <c:pt idx="609">
                  <c:v>65.849999999999994</c:v>
                </c:pt>
                <c:pt idx="610">
                  <c:v>66.02</c:v>
                </c:pt>
                <c:pt idx="611">
                  <c:v>66</c:v>
                </c:pt>
                <c:pt idx="612">
                  <c:v>65.56</c:v>
                </c:pt>
                <c:pt idx="613">
                  <c:v>66.63</c:v>
                </c:pt>
                <c:pt idx="614">
                  <c:v>67.900000000000006</c:v>
                </c:pt>
                <c:pt idx="615">
                  <c:v>68.11</c:v>
                </c:pt>
                <c:pt idx="616">
                  <c:v>67.34</c:v>
                </c:pt>
                <c:pt idx="617">
                  <c:v>65.900000000000006</c:v>
                </c:pt>
                <c:pt idx="618">
                  <c:v>64.989999999999995</c:v>
                </c:pt>
                <c:pt idx="619">
                  <c:v>66.599999999999994</c:v>
                </c:pt>
                <c:pt idx="620">
                  <c:v>66.52</c:v>
                </c:pt>
                <c:pt idx="621">
                  <c:v>67.430000000000007</c:v>
                </c:pt>
                <c:pt idx="622">
                  <c:v>67.209999999999994</c:v>
                </c:pt>
                <c:pt idx="623">
                  <c:v>68.540000000000006</c:v>
                </c:pt>
                <c:pt idx="624">
                  <c:v>70.14</c:v>
                </c:pt>
                <c:pt idx="625">
                  <c:v>71</c:v>
                </c:pt>
                <c:pt idx="626">
                  <c:v>69.84</c:v>
                </c:pt>
                <c:pt idx="627">
                  <c:v>69.28</c:v>
                </c:pt>
                <c:pt idx="628">
                  <c:v>69.400000000000006</c:v>
                </c:pt>
                <c:pt idx="629">
                  <c:v>69.08</c:v>
                </c:pt>
                <c:pt idx="630">
                  <c:v>67.95</c:v>
                </c:pt>
                <c:pt idx="631">
                  <c:v>67.36</c:v>
                </c:pt>
                <c:pt idx="632">
                  <c:v>66.92</c:v>
                </c:pt>
                <c:pt idx="633">
                  <c:v>66.58</c:v>
                </c:pt>
                <c:pt idx="634">
                  <c:v>66.569999999999993</c:v>
                </c:pt>
                <c:pt idx="635">
                  <c:v>67.39</c:v>
                </c:pt>
                <c:pt idx="636">
                  <c:v>69.13</c:v>
                </c:pt>
                <c:pt idx="637">
                  <c:v>69.63</c:v>
                </c:pt>
                <c:pt idx="638">
                  <c:v>69.290000000000006</c:v>
                </c:pt>
                <c:pt idx="639">
                  <c:v>69.150000000000006</c:v>
                </c:pt>
                <c:pt idx="640">
                  <c:v>69</c:v>
                </c:pt>
                <c:pt idx="641">
                  <c:v>69.739999999999995</c:v>
                </c:pt>
                <c:pt idx="642">
                  <c:v>68.150000000000006</c:v>
                </c:pt>
                <c:pt idx="643">
                  <c:v>67.92</c:v>
                </c:pt>
                <c:pt idx="644">
                  <c:v>69.31</c:v>
                </c:pt>
                <c:pt idx="645">
                  <c:v>69</c:v>
                </c:pt>
                <c:pt idx="646">
                  <c:v>69.31</c:v>
                </c:pt>
                <c:pt idx="647">
                  <c:v>69.69</c:v>
                </c:pt>
                <c:pt idx="648">
                  <c:v>69.930000000000007</c:v>
                </c:pt>
                <c:pt idx="649">
                  <c:v>70.72</c:v>
                </c:pt>
                <c:pt idx="650">
                  <c:v>70.41</c:v>
                </c:pt>
                <c:pt idx="651">
                  <c:v>72.91</c:v>
                </c:pt>
                <c:pt idx="652">
                  <c:v>71.94</c:v>
                </c:pt>
                <c:pt idx="653">
                  <c:v>71.63</c:v>
                </c:pt>
                <c:pt idx="654">
                  <c:v>71.31</c:v>
                </c:pt>
                <c:pt idx="655">
                  <c:v>70.61</c:v>
                </c:pt>
                <c:pt idx="656">
                  <c:v>71.27</c:v>
                </c:pt>
                <c:pt idx="657">
                  <c:v>72.430000000000007</c:v>
                </c:pt>
                <c:pt idx="658">
                  <c:v>72.900000000000006</c:v>
                </c:pt>
                <c:pt idx="659">
                  <c:v>72.08</c:v>
                </c:pt>
                <c:pt idx="660">
                  <c:v>71.650000000000006</c:v>
                </c:pt>
                <c:pt idx="661">
                  <c:v>72.67</c:v>
                </c:pt>
                <c:pt idx="662">
                  <c:v>73.84</c:v>
                </c:pt>
                <c:pt idx="663">
                  <c:v>74.2</c:v>
                </c:pt>
                <c:pt idx="664">
                  <c:v>73.89</c:v>
                </c:pt>
                <c:pt idx="665">
                  <c:v>74.31</c:v>
                </c:pt>
                <c:pt idx="666">
                  <c:v>74.02</c:v>
                </c:pt>
                <c:pt idx="667">
                  <c:v>73.72</c:v>
                </c:pt>
                <c:pt idx="668">
                  <c:v>72.92</c:v>
                </c:pt>
                <c:pt idx="669">
                  <c:v>73.28</c:v>
                </c:pt>
                <c:pt idx="670">
                  <c:v>73.900000000000006</c:v>
                </c:pt>
                <c:pt idx="671">
                  <c:v>73.92</c:v>
                </c:pt>
                <c:pt idx="672">
                  <c:v>74.150000000000006</c:v>
                </c:pt>
                <c:pt idx="673">
                  <c:v>73.010000000000005</c:v>
                </c:pt>
                <c:pt idx="674">
                  <c:v>70.75</c:v>
                </c:pt>
                <c:pt idx="675">
                  <c:v>70.22</c:v>
                </c:pt>
                <c:pt idx="676">
                  <c:v>69.62</c:v>
                </c:pt>
                <c:pt idx="677">
                  <c:v>70.12</c:v>
                </c:pt>
                <c:pt idx="678">
                  <c:v>69.78</c:v>
                </c:pt>
                <c:pt idx="679">
                  <c:v>67.989999999999995</c:v>
                </c:pt>
                <c:pt idx="680">
                  <c:v>67.66</c:v>
                </c:pt>
                <c:pt idx="681">
                  <c:v>67.48</c:v>
                </c:pt>
                <c:pt idx="682">
                  <c:v>67.2</c:v>
                </c:pt>
                <c:pt idx="683">
                  <c:v>67.040000000000006</c:v>
                </c:pt>
                <c:pt idx="684">
                  <c:v>67.930000000000007</c:v>
                </c:pt>
                <c:pt idx="685">
                  <c:v>68.56</c:v>
                </c:pt>
                <c:pt idx="686">
                  <c:v>68.290000000000006</c:v>
                </c:pt>
                <c:pt idx="687">
                  <c:v>69.05</c:v>
                </c:pt>
                <c:pt idx="688">
                  <c:v>68.52</c:v>
                </c:pt>
                <c:pt idx="689">
                  <c:v>68.06</c:v>
                </c:pt>
                <c:pt idx="690">
                  <c:v>68.73</c:v>
                </c:pt>
                <c:pt idx="691">
                  <c:v>68.790000000000006</c:v>
                </c:pt>
                <c:pt idx="692">
                  <c:v>68.72</c:v>
                </c:pt>
                <c:pt idx="693">
                  <c:v>68.59</c:v>
                </c:pt>
                <c:pt idx="694">
                  <c:v>68.430000000000007</c:v>
                </c:pt>
                <c:pt idx="695">
                  <c:v>68.13</c:v>
                </c:pt>
                <c:pt idx="696">
                  <c:v>68.17</c:v>
                </c:pt>
                <c:pt idx="697">
                  <c:v>67.63</c:v>
                </c:pt>
                <c:pt idx="698">
                  <c:v>67.59</c:v>
                </c:pt>
                <c:pt idx="699">
                  <c:v>66.78</c:v>
                </c:pt>
                <c:pt idx="700">
                  <c:v>66.180000000000007</c:v>
                </c:pt>
                <c:pt idx="701">
                  <c:v>64.23</c:v>
                </c:pt>
                <c:pt idx="702">
                  <c:v>63.48</c:v>
                </c:pt>
                <c:pt idx="703">
                  <c:v>62.92</c:v>
                </c:pt>
                <c:pt idx="704">
                  <c:v>64.77</c:v>
                </c:pt>
                <c:pt idx="705">
                  <c:v>65.75</c:v>
                </c:pt>
                <c:pt idx="706">
                  <c:v>66.59</c:v>
                </c:pt>
                <c:pt idx="707">
                  <c:v>66.260000000000005</c:v>
                </c:pt>
                <c:pt idx="708">
                  <c:v>67.010000000000005</c:v>
                </c:pt>
                <c:pt idx="709">
                  <c:v>66.959999999999994</c:v>
                </c:pt>
                <c:pt idx="710">
                  <c:v>65.88</c:v>
                </c:pt>
                <c:pt idx="711">
                  <c:v>66.739999999999995</c:v>
                </c:pt>
                <c:pt idx="712">
                  <c:v>66.650000000000006</c:v>
                </c:pt>
                <c:pt idx="713">
                  <c:v>64.66</c:v>
                </c:pt>
                <c:pt idx="714">
                  <c:v>65.17</c:v>
                </c:pt>
                <c:pt idx="715">
                  <c:v>66.930000000000007</c:v>
                </c:pt>
                <c:pt idx="716">
                  <c:v>67.2</c:v>
                </c:pt>
                <c:pt idx="717">
                  <c:v>65.77</c:v>
                </c:pt>
                <c:pt idx="718">
                  <c:v>65.28</c:v>
                </c:pt>
                <c:pt idx="719">
                  <c:v>65.930000000000007</c:v>
                </c:pt>
                <c:pt idx="720">
                  <c:v>67.89</c:v>
                </c:pt>
                <c:pt idx="721">
                  <c:v>67.14</c:v>
                </c:pt>
                <c:pt idx="722">
                  <c:v>67.37</c:v>
                </c:pt>
                <c:pt idx="723">
                  <c:v>66.36</c:v>
                </c:pt>
                <c:pt idx="724">
                  <c:v>67.16</c:v>
                </c:pt>
                <c:pt idx="725">
                  <c:v>67.05</c:v>
                </c:pt>
                <c:pt idx="726">
                  <c:v>67.540000000000006</c:v>
                </c:pt>
                <c:pt idx="727">
                  <c:v>67.510000000000005</c:v>
                </c:pt>
                <c:pt idx="728">
                  <c:v>67.19</c:v>
                </c:pt>
                <c:pt idx="729">
                  <c:v>66.47</c:v>
                </c:pt>
                <c:pt idx="730">
                  <c:v>65.959999999999994</c:v>
                </c:pt>
                <c:pt idx="731">
                  <c:v>65.59</c:v>
                </c:pt>
                <c:pt idx="732">
                  <c:v>65.61</c:v>
                </c:pt>
                <c:pt idx="733">
                  <c:v>64.95</c:v>
                </c:pt>
                <c:pt idx="734">
                  <c:v>64.209999999999994</c:v>
                </c:pt>
                <c:pt idx="735">
                  <c:v>63.98</c:v>
                </c:pt>
                <c:pt idx="736">
                  <c:v>65.2</c:v>
                </c:pt>
                <c:pt idx="737">
                  <c:v>64.709999999999994</c:v>
                </c:pt>
                <c:pt idx="738">
                  <c:v>66.760000000000005</c:v>
                </c:pt>
                <c:pt idx="739">
                  <c:v>67.209999999999994</c:v>
                </c:pt>
                <c:pt idx="740">
                  <c:v>66.239999999999995</c:v>
                </c:pt>
                <c:pt idx="741">
                  <c:v>65.72</c:v>
                </c:pt>
                <c:pt idx="742">
                  <c:v>66.290000000000006</c:v>
                </c:pt>
                <c:pt idx="743">
                  <c:v>66.97</c:v>
                </c:pt>
                <c:pt idx="744">
                  <c:v>64.75</c:v>
                </c:pt>
                <c:pt idx="745">
                  <c:v>64.53</c:v>
                </c:pt>
                <c:pt idx="746">
                  <c:v>64.83</c:v>
                </c:pt>
                <c:pt idx="747">
                  <c:v>63.73</c:v>
                </c:pt>
                <c:pt idx="748">
                  <c:v>63.85</c:v>
                </c:pt>
                <c:pt idx="749">
                  <c:v>64.11</c:v>
                </c:pt>
                <c:pt idx="750">
                  <c:v>63.58</c:v>
                </c:pt>
                <c:pt idx="751">
                  <c:v>62.36</c:v>
                </c:pt>
                <c:pt idx="752">
                  <c:v>61.86</c:v>
                </c:pt>
                <c:pt idx="753">
                  <c:v>61.36</c:v>
                </c:pt>
                <c:pt idx="754">
                  <c:v>60.31</c:v>
                </c:pt>
                <c:pt idx="755">
                  <c:v>60.08</c:v>
                </c:pt>
                <c:pt idx="756">
                  <c:v>60.11</c:v>
                </c:pt>
                <c:pt idx="757">
                  <c:v>59.94</c:v>
                </c:pt>
                <c:pt idx="758">
                  <c:v>59.84</c:v>
                </c:pt>
                <c:pt idx="759">
                  <c:v>60.12</c:v>
                </c:pt>
                <c:pt idx="760">
                  <c:v>59.71</c:v>
                </c:pt>
                <c:pt idx="761">
                  <c:v>59.32</c:v>
                </c:pt>
                <c:pt idx="762">
                  <c:v>58.47</c:v>
                </c:pt>
                <c:pt idx="763">
                  <c:v>60.09</c:v>
                </c:pt>
                <c:pt idx="764">
                  <c:v>59.51</c:v>
                </c:pt>
                <c:pt idx="765">
                  <c:v>59.36</c:v>
                </c:pt>
                <c:pt idx="766">
                  <c:v>59.6</c:v>
                </c:pt>
                <c:pt idx="767">
                  <c:v>58.95</c:v>
                </c:pt>
                <c:pt idx="768">
                  <c:v>59.29</c:v>
                </c:pt>
                <c:pt idx="769">
                  <c:v>59.71</c:v>
                </c:pt>
                <c:pt idx="770">
                  <c:v>60.23</c:v>
                </c:pt>
                <c:pt idx="771">
                  <c:v>61.2</c:v>
                </c:pt>
                <c:pt idx="772">
                  <c:v>61.54</c:v>
                </c:pt>
                <c:pt idx="773">
                  <c:v>61.49</c:v>
                </c:pt>
                <c:pt idx="774">
                  <c:v>61.54</c:v>
                </c:pt>
                <c:pt idx="775">
                  <c:v>60.73</c:v>
                </c:pt>
                <c:pt idx="776">
                  <c:v>58.93</c:v>
                </c:pt>
                <c:pt idx="777">
                  <c:v>59.48</c:v>
                </c:pt>
                <c:pt idx="778">
                  <c:v>59.88</c:v>
                </c:pt>
                <c:pt idx="779">
                  <c:v>60.45</c:v>
                </c:pt>
                <c:pt idx="780">
                  <c:v>58.77</c:v>
                </c:pt>
                <c:pt idx="781">
                  <c:v>59.17</c:v>
                </c:pt>
                <c:pt idx="782">
                  <c:v>58.76</c:v>
                </c:pt>
                <c:pt idx="783">
                  <c:v>59.71</c:v>
                </c:pt>
                <c:pt idx="784">
                  <c:v>57.76</c:v>
                </c:pt>
                <c:pt idx="785">
                  <c:v>58.01</c:v>
                </c:pt>
                <c:pt idx="786">
                  <c:v>58.78</c:v>
                </c:pt>
                <c:pt idx="787">
                  <c:v>58.3</c:v>
                </c:pt>
                <c:pt idx="788">
                  <c:v>60.41</c:v>
                </c:pt>
                <c:pt idx="789">
                  <c:v>61.98</c:v>
                </c:pt>
                <c:pt idx="790">
                  <c:v>63.99</c:v>
                </c:pt>
                <c:pt idx="791">
                  <c:v>64.88</c:v>
                </c:pt>
                <c:pt idx="792">
                  <c:v>65.86</c:v>
                </c:pt>
                <c:pt idx="793">
                  <c:v>65.47</c:v>
                </c:pt>
                <c:pt idx="794">
                  <c:v>63.71</c:v>
                </c:pt>
                <c:pt idx="795">
                  <c:v>64.099999999999994</c:v>
                </c:pt>
                <c:pt idx="796">
                  <c:v>64.739999999999995</c:v>
                </c:pt>
                <c:pt idx="797">
                  <c:v>64.89</c:v>
                </c:pt>
                <c:pt idx="798">
                  <c:v>65.459999999999994</c:v>
                </c:pt>
                <c:pt idx="799">
                  <c:v>65.09</c:v>
                </c:pt>
                <c:pt idx="800">
                  <c:v>65.489999999999995</c:v>
                </c:pt>
                <c:pt idx="801">
                  <c:v>65.819999999999993</c:v>
                </c:pt>
                <c:pt idx="802">
                  <c:v>65.45</c:v>
                </c:pt>
                <c:pt idx="803">
                  <c:v>65.680000000000007</c:v>
                </c:pt>
                <c:pt idx="804">
                  <c:v>65.55</c:v>
                </c:pt>
                <c:pt idx="805">
                  <c:v>63.43</c:v>
                </c:pt>
                <c:pt idx="806">
                  <c:v>64.510000000000005</c:v>
                </c:pt>
                <c:pt idx="807">
                  <c:v>64.400000000000006</c:v>
                </c:pt>
                <c:pt idx="808">
                  <c:v>65.55</c:v>
                </c:pt>
                <c:pt idx="809">
                  <c:v>65.650000000000006</c:v>
                </c:pt>
                <c:pt idx="810">
                  <c:v>64.5</c:v>
                </c:pt>
                <c:pt idx="811">
                  <c:v>64.290000000000006</c:v>
                </c:pt>
                <c:pt idx="812">
                  <c:v>63.59</c:v>
                </c:pt>
                <c:pt idx="813">
                  <c:v>62.88</c:v>
                </c:pt>
                <c:pt idx="814">
                  <c:v>62.99</c:v>
                </c:pt>
                <c:pt idx="815">
                  <c:v>63.01</c:v>
                </c:pt>
                <c:pt idx="816">
                  <c:v>60.93</c:v>
                </c:pt>
                <c:pt idx="817">
                  <c:v>61.39</c:v>
                </c:pt>
                <c:pt idx="818">
                  <c:v>61.12</c:v>
                </c:pt>
                <c:pt idx="819">
                  <c:v>60.6</c:v>
                </c:pt>
                <c:pt idx="820">
                  <c:v>59.26</c:v>
                </c:pt>
                <c:pt idx="821">
                  <c:v>58.69</c:v>
                </c:pt>
                <c:pt idx="822">
                  <c:v>59.34</c:v>
                </c:pt>
                <c:pt idx="823">
                  <c:v>57.55</c:v>
                </c:pt>
                <c:pt idx="824">
                  <c:v>58.69</c:v>
                </c:pt>
                <c:pt idx="825">
                  <c:v>59</c:v>
                </c:pt>
                <c:pt idx="826">
                  <c:v>58.53</c:v>
                </c:pt>
                <c:pt idx="827">
                  <c:v>57.82</c:v>
                </c:pt>
                <c:pt idx="828">
                  <c:v>57.48</c:v>
                </c:pt>
                <c:pt idx="829">
                  <c:v>57.62</c:v>
                </c:pt>
                <c:pt idx="830">
                  <c:v>57.65</c:v>
                </c:pt>
                <c:pt idx="831">
                  <c:v>58.96</c:v>
                </c:pt>
                <c:pt idx="832">
                  <c:v>58.64</c:v>
                </c:pt>
                <c:pt idx="833">
                  <c:v>58.27</c:v>
                </c:pt>
                <c:pt idx="834">
                  <c:v>59.25</c:v>
                </c:pt>
                <c:pt idx="835">
                  <c:v>58.25</c:v>
                </c:pt>
                <c:pt idx="836">
                  <c:v>59.37</c:v>
                </c:pt>
                <c:pt idx="837">
                  <c:v>58.23</c:v>
                </c:pt>
                <c:pt idx="838">
                  <c:v>57.22</c:v>
                </c:pt>
                <c:pt idx="839">
                  <c:v>56.15</c:v>
                </c:pt>
                <c:pt idx="840">
                  <c:v>57.04</c:v>
                </c:pt>
                <c:pt idx="841">
                  <c:v>58.01</c:v>
                </c:pt>
                <c:pt idx="842">
                  <c:v>56.32</c:v>
                </c:pt>
                <c:pt idx="843">
                  <c:v>55.81</c:v>
                </c:pt>
                <c:pt idx="844">
                  <c:v>55.97</c:v>
                </c:pt>
                <c:pt idx="845">
                  <c:v>58.14</c:v>
                </c:pt>
                <c:pt idx="846">
                  <c:v>59.34</c:v>
                </c:pt>
                <c:pt idx="847">
                  <c:v>59.36</c:v>
                </c:pt>
                <c:pt idx="848">
                  <c:v>60.62</c:v>
                </c:pt>
                <c:pt idx="849">
                  <c:v>60.61</c:v>
                </c:pt>
                <c:pt idx="850">
                  <c:v>59.15</c:v>
                </c:pt>
                <c:pt idx="851">
                  <c:v>59.56</c:v>
                </c:pt>
                <c:pt idx="852">
                  <c:v>59.43</c:v>
                </c:pt>
                <c:pt idx="853">
                  <c:v>60.26</c:v>
                </c:pt>
                <c:pt idx="854">
                  <c:v>63.03</c:v>
                </c:pt>
                <c:pt idx="855">
                  <c:v>63.37</c:v>
                </c:pt>
                <c:pt idx="856">
                  <c:v>63.1</c:v>
                </c:pt>
                <c:pt idx="857">
                  <c:v>63.11</c:v>
                </c:pt>
                <c:pt idx="858">
                  <c:v>63.61</c:v>
                </c:pt>
                <c:pt idx="859">
                  <c:v>63.49</c:v>
                </c:pt>
                <c:pt idx="860">
                  <c:v>63.63</c:v>
                </c:pt>
                <c:pt idx="861">
                  <c:v>62.21</c:v>
                </c:pt>
                <c:pt idx="862">
                  <c:v>61.37</c:v>
                </c:pt>
                <c:pt idx="863">
                  <c:v>61.46</c:v>
                </c:pt>
                <c:pt idx="864">
                  <c:v>62.65</c:v>
                </c:pt>
                <c:pt idx="865">
                  <c:v>62.86</c:v>
                </c:pt>
                <c:pt idx="866">
                  <c:v>62.02</c:v>
                </c:pt>
                <c:pt idx="867">
                  <c:v>60.81</c:v>
                </c:pt>
                <c:pt idx="868">
                  <c:v>57.68</c:v>
                </c:pt>
                <c:pt idx="869">
                  <c:v>58.32</c:v>
                </c:pt>
                <c:pt idx="870">
                  <c:v>57.68</c:v>
                </c:pt>
                <c:pt idx="871">
                  <c:v>56.51</c:v>
                </c:pt>
                <c:pt idx="872">
                  <c:v>58.77</c:v>
                </c:pt>
                <c:pt idx="873">
                  <c:v>59.12</c:v>
                </c:pt>
                <c:pt idx="874">
                  <c:v>58.82</c:v>
                </c:pt>
                <c:pt idx="875">
                  <c:v>58.74</c:v>
                </c:pt>
                <c:pt idx="876">
                  <c:v>59.03</c:v>
                </c:pt>
                <c:pt idx="877">
                  <c:v>59.1</c:v>
                </c:pt>
                <c:pt idx="878">
                  <c:v>57.79</c:v>
                </c:pt>
                <c:pt idx="879">
                  <c:v>56.02</c:v>
                </c:pt>
                <c:pt idx="880">
                  <c:v>56.55</c:v>
                </c:pt>
                <c:pt idx="881">
                  <c:v>56.84</c:v>
                </c:pt>
                <c:pt idx="882">
                  <c:v>57.29</c:v>
                </c:pt>
                <c:pt idx="883">
                  <c:v>57.55</c:v>
                </c:pt>
                <c:pt idx="884">
                  <c:v>61.44</c:v>
                </c:pt>
                <c:pt idx="885">
                  <c:v>62.79</c:v>
                </c:pt>
                <c:pt idx="886">
                  <c:v>61.56</c:v>
                </c:pt>
                <c:pt idx="887">
                  <c:v>61.58</c:v>
                </c:pt>
                <c:pt idx="888">
                  <c:v>60.51</c:v>
                </c:pt>
                <c:pt idx="889">
                  <c:v>62.06</c:v>
                </c:pt>
                <c:pt idx="890">
                  <c:v>62.05</c:v>
                </c:pt>
                <c:pt idx="891">
                  <c:v>61.41</c:v>
                </c:pt>
                <c:pt idx="892">
                  <c:v>61.2</c:v>
                </c:pt>
                <c:pt idx="893">
                  <c:v>61.61</c:v>
                </c:pt>
                <c:pt idx="894">
                  <c:v>59.18</c:v>
                </c:pt>
                <c:pt idx="895">
                  <c:v>59.69</c:v>
                </c:pt>
                <c:pt idx="896">
                  <c:v>58.33</c:v>
                </c:pt>
                <c:pt idx="897">
                  <c:v>56.34</c:v>
                </c:pt>
                <c:pt idx="898">
                  <c:v>55.71</c:v>
                </c:pt>
                <c:pt idx="899">
                  <c:v>54.88</c:v>
                </c:pt>
                <c:pt idx="900">
                  <c:v>55.83</c:v>
                </c:pt>
                <c:pt idx="901">
                  <c:v>58.71</c:v>
                </c:pt>
                <c:pt idx="902">
                  <c:v>58.74</c:v>
                </c:pt>
                <c:pt idx="903">
                  <c:v>57.47</c:v>
                </c:pt>
                <c:pt idx="904">
                  <c:v>58.6</c:v>
                </c:pt>
                <c:pt idx="905">
                  <c:v>59.46</c:v>
                </c:pt>
                <c:pt idx="906">
                  <c:v>57.76</c:v>
                </c:pt>
                <c:pt idx="907">
                  <c:v>57.32</c:v>
                </c:pt>
                <c:pt idx="908">
                  <c:v>57.66</c:v>
                </c:pt>
                <c:pt idx="909">
                  <c:v>58.94</c:v>
                </c:pt>
                <c:pt idx="910">
                  <c:v>57.52</c:v>
                </c:pt>
                <c:pt idx="911">
                  <c:v>60.45</c:v>
                </c:pt>
                <c:pt idx="912">
                  <c:v>61.83</c:v>
                </c:pt>
                <c:pt idx="913">
                  <c:v>63.62</c:v>
                </c:pt>
                <c:pt idx="914">
                  <c:v>63.74</c:v>
                </c:pt>
                <c:pt idx="915">
                  <c:v>65.52</c:v>
                </c:pt>
                <c:pt idx="916">
                  <c:v>66.53</c:v>
                </c:pt>
                <c:pt idx="917">
                  <c:v>65.209999999999994</c:v>
                </c:pt>
                <c:pt idx="918">
                  <c:v>64.819999999999993</c:v>
                </c:pt>
                <c:pt idx="919">
                  <c:v>60.91</c:v>
                </c:pt>
                <c:pt idx="920">
                  <c:v>62.06</c:v>
                </c:pt>
                <c:pt idx="921">
                  <c:v>64.819999999999993</c:v>
                </c:pt>
                <c:pt idx="922">
                  <c:v>66.069999999999993</c:v>
                </c:pt>
                <c:pt idx="923">
                  <c:v>67.53</c:v>
                </c:pt>
                <c:pt idx="924">
                  <c:v>65.75</c:v>
                </c:pt>
                <c:pt idx="925">
                  <c:v>66.98</c:v>
                </c:pt>
                <c:pt idx="926">
                  <c:v>65.69</c:v>
                </c:pt>
                <c:pt idx="927">
                  <c:v>65.790000000000006</c:v>
                </c:pt>
                <c:pt idx="928">
                  <c:v>67.48</c:v>
                </c:pt>
                <c:pt idx="929">
                  <c:v>68.2</c:v>
                </c:pt>
                <c:pt idx="930">
                  <c:v>68.61</c:v>
                </c:pt>
                <c:pt idx="931">
                  <c:v>67.319999999999993</c:v>
                </c:pt>
                <c:pt idx="932">
                  <c:v>64.819999999999993</c:v>
                </c:pt>
                <c:pt idx="933">
                  <c:v>64.41</c:v>
                </c:pt>
                <c:pt idx="934">
                  <c:v>64.260000000000005</c:v>
                </c:pt>
                <c:pt idx="935">
                  <c:v>65.44</c:v>
                </c:pt>
                <c:pt idx="936">
                  <c:v>65.08</c:v>
                </c:pt>
                <c:pt idx="937">
                  <c:v>64.62</c:v>
                </c:pt>
                <c:pt idx="938">
                  <c:v>65.28</c:v>
                </c:pt>
                <c:pt idx="939">
                  <c:v>65.739999999999995</c:v>
                </c:pt>
                <c:pt idx="940">
                  <c:v>65.61</c:v>
                </c:pt>
                <c:pt idx="941">
                  <c:v>65.45</c:v>
                </c:pt>
                <c:pt idx="942">
                  <c:v>65.680000000000007</c:v>
                </c:pt>
                <c:pt idx="943">
                  <c:v>65.39</c:v>
                </c:pt>
                <c:pt idx="944">
                  <c:v>66.25</c:v>
                </c:pt>
                <c:pt idx="945">
                  <c:v>65.91</c:v>
                </c:pt>
                <c:pt idx="946">
                  <c:v>66.739999999999995</c:v>
                </c:pt>
                <c:pt idx="947">
                  <c:v>67.27</c:v>
                </c:pt>
                <c:pt idx="948">
                  <c:v>65.89</c:v>
                </c:pt>
                <c:pt idx="949">
                  <c:v>65.8</c:v>
                </c:pt>
                <c:pt idx="950">
                  <c:v>65.650000000000006</c:v>
                </c:pt>
                <c:pt idx="951">
                  <c:v>65.52</c:v>
                </c:pt>
                <c:pt idx="952">
                  <c:v>65.27</c:v>
                </c:pt>
                <c:pt idx="953">
                  <c:v>64.19</c:v>
                </c:pt>
                <c:pt idx="954">
                  <c:v>64.33</c:v>
                </c:pt>
                <c:pt idx="955">
                  <c:v>62.98</c:v>
                </c:pt>
                <c:pt idx="956">
                  <c:v>62.38</c:v>
                </c:pt>
                <c:pt idx="957">
                  <c:v>63</c:v>
                </c:pt>
                <c:pt idx="958">
                  <c:v>63.39</c:v>
                </c:pt>
                <c:pt idx="959">
                  <c:v>63.6</c:v>
                </c:pt>
                <c:pt idx="960">
                  <c:v>63.55</c:v>
                </c:pt>
                <c:pt idx="961">
                  <c:v>61.53</c:v>
                </c:pt>
                <c:pt idx="962">
                  <c:v>61.04</c:v>
                </c:pt>
                <c:pt idx="963">
                  <c:v>61.66</c:v>
                </c:pt>
                <c:pt idx="964">
                  <c:v>59.5</c:v>
                </c:pt>
                <c:pt idx="965">
                  <c:v>58.5</c:v>
                </c:pt>
                <c:pt idx="966">
                  <c:v>58.49</c:v>
                </c:pt>
                <c:pt idx="967">
                  <c:v>58.09</c:v>
                </c:pt>
                <c:pt idx="968">
                  <c:v>57.33</c:v>
                </c:pt>
                <c:pt idx="969">
                  <c:v>57.07</c:v>
                </c:pt>
                <c:pt idx="970">
                  <c:v>57.62</c:v>
                </c:pt>
                <c:pt idx="971">
                  <c:v>56.98</c:v>
                </c:pt>
                <c:pt idx="972">
                  <c:v>58.07</c:v>
                </c:pt>
                <c:pt idx="973">
                  <c:v>57.72</c:v>
                </c:pt>
                <c:pt idx="974">
                  <c:v>57.09</c:v>
                </c:pt>
                <c:pt idx="975">
                  <c:v>56.12</c:v>
                </c:pt>
                <c:pt idx="976">
                  <c:v>55.61</c:v>
                </c:pt>
                <c:pt idx="977">
                  <c:v>54.15</c:v>
                </c:pt>
                <c:pt idx="978">
                  <c:v>55</c:v>
                </c:pt>
                <c:pt idx="979">
                  <c:v>54.05</c:v>
                </c:pt>
                <c:pt idx="980">
                  <c:v>54.23</c:v>
                </c:pt>
                <c:pt idx="981">
                  <c:v>52.55</c:v>
                </c:pt>
                <c:pt idx="982">
                  <c:v>53.01</c:v>
                </c:pt>
                <c:pt idx="983">
                  <c:v>53.85</c:v>
                </c:pt>
                <c:pt idx="984">
                  <c:v>55.79</c:v>
                </c:pt>
                <c:pt idx="985">
                  <c:v>55.84</c:v>
                </c:pt>
                <c:pt idx="986">
                  <c:v>55.63</c:v>
                </c:pt>
                <c:pt idx="987">
                  <c:v>54.63</c:v>
                </c:pt>
                <c:pt idx="988">
                  <c:v>56.4</c:v>
                </c:pt>
                <c:pt idx="989">
                  <c:v>55.83</c:v>
                </c:pt>
                <c:pt idx="990">
                  <c:v>52.03</c:v>
                </c:pt>
                <c:pt idx="991">
                  <c:v>52.09</c:v>
                </c:pt>
                <c:pt idx="992">
                  <c:v>52.08</c:v>
                </c:pt>
                <c:pt idx="993">
                  <c:v>53.37</c:v>
                </c:pt>
                <c:pt idx="994">
                  <c:v>54.27</c:v>
                </c:pt>
                <c:pt idx="995">
                  <c:v>54.68</c:v>
                </c:pt>
                <c:pt idx="996">
                  <c:v>54.83</c:v>
                </c:pt>
                <c:pt idx="997">
                  <c:v>55.5</c:v>
                </c:pt>
                <c:pt idx="998">
                  <c:v>55.14</c:v>
                </c:pt>
                <c:pt idx="999">
                  <c:v>54.48</c:v>
                </c:pt>
                <c:pt idx="1000">
                  <c:v>54.88</c:v>
                </c:pt>
                <c:pt idx="1001">
                  <c:v>55.54</c:v>
                </c:pt>
                <c:pt idx="1002">
                  <c:v>56.08</c:v>
                </c:pt>
                <c:pt idx="1003">
                  <c:v>53.9</c:v>
                </c:pt>
                <c:pt idx="1004">
                  <c:v>52.31</c:v>
                </c:pt>
                <c:pt idx="1005">
                  <c:v>50.65</c:v>
                </c:pt>
                <c:pt idx="1006">
                  <c:v>48.8</c:v>
                </c:pt>
                <c:pt idx="1007">
                  <c:v>49.55</c:v>
                </c:pt>
                <c:pt idx="1008">
                  <c:v>49.78</c:v>
                </c:pt>
                <c:pt idx="1009">
                  <c:v>49.71</c:v>
                </c:pt>
                <c:pt idx="1010">
                  <c:v>50.02</c:v>
                </c:pt>
                <c:pt idx="1011">
                  <c:v>49.55</c:v>
                </c:pt>
                <c:pt idx="1012">
                  <c:v>49.68</c:v>
                </c:pt>
                <c:pt idx="1013">
                  <c:v>48.96</c:v>
                </c:pt>
                <c:pt idx="1014">
                  <c:v>48.18</c:v>
                </c:pt>
                <c:pt idx="1015">
                  <c:v>49.11</c:v>
                </c:pt>
                <c:pt idx="1016">
                  <c:v>49.7</c:v>
                </c:pt>
                <c:pt idx="1017">
                  <c:v>50.19</c:v>
                </c:pt>
                <c:pt idx="1018">
                  <c:v>50.53</c:v>
                </c:pt>
                <c:pt idx="1019">
                  <c:v>50.13</c:v>
                </c:pt>
                <c:pt idx="1020">
                  <c:v>49.6</c:v>
                </c:pt>
                <c:pt idx="1021">
                  <c:v>50.01</c:v>
                </c:pt>
                <c:pt idx="1022">
                  <c:v>50.18</c:v>
                </c:pt>
                <c:pt idx="1023">
                  <c:v>50.33</c:v>
                </c:pt>
                <c:pt idx="1024">
                  <c:v>49.3</c:v>
                </c:pt>
                <c:pt idx="1025">
                  <c:v>48.48</c:v>
                </c:pt>
                <c:pt idx="1026">
                  <c:v>48.49</c:v>
                </c:pt>
                <c:pt idx="1027">
                  <c:v>48.43</c:v>
                </c:pt>
                <c:pt idx="1028">
                  <c:v>47.25</c:v>
                </c:pt>
                <c:pt idx="1029">
                  <c:v>47.29</c:v>
                </c:pt>
                <c:pt idx="1030">
                  <c:v>47.72</c:v>
                </c:pt>
                <c:pt idx="1031">
                  <c:v>46.85</c:v>
                </c:pt>
                <c:pt idx="1032">
                  <c:v>47.45</c:v>
                </c:pt>
                <c:pt idx="1033">
                  <c:v>46.61</c:v>
                </c:pt>
                <c:pt idx="1034">
                  <c:v>46.37</c:v>
                </c:pt>
                <c:pt idx="1035">
                  <c:v>46.9</c:v>
                </c:pt>
                <c:pt idx="1036">
                  <c:v>47.36</c:v>
                </c:pt>
                <c:pt idx="1037">
                  <c:v>47.31</c:v>
                </c:pt>
                <c:pt idx="1038">
                  <c:v>45.69</c:v>
                </c:pt>
                <c:pt idx="1039">
                  <c:v>45.33</c:v>
                </c:pt>
                <c:pt idx="1040">
                  <c:v>45.69</c:v>
                </c:pt>
                <c:pt idx="1041">
                  <c:v>45.37</c:v>
                </c:pt>
                <c:pt idx="1042">
                  <c:v>46.3</c:v>
                </c:pt>
                <c:pt idx="1043">
                  <c:v>44.79</c:v>
                </c:pt>
                <c:pt idx="1044">
                  <c:v>44.87</c:v>
                </c:pt>
                <c:pt idx="1045">
                  <c:v>43.34</c:v>
                </c:pt>
                <c:pt idx="1046">
                  <c:v>42.99</c:v>
                </c:pt>
                <c:pt idx="1047">
                  <c:v>43.14</c:v>
                </c:pt>
                <c:pt idx="1048">
                  <c:v>42.72</c:v>
                </c:pt>
                <c:pt idx="1049">
                  <c:v>43.62</c:v>
                </c:pt>
                <c:pt idx="1050">
                  <c:v>42.2</c:v>
                </c:pt>
                <c:pt idx="1051">
                  <c:v>42.67</c:v>
                </c:pt>
                <c:pt idx="1052">
                  <c:v>43.16</c:v>
                </c:pt>
                <c:pt idx="1053">
                  <c:v>44.59</c:v>
                </c:pt>
                <c:pt idx="1054">
                  <c:v>45.64</c:v>
                </c:pt>
                <c:pt idx="1055">
                  <c:v>45.25</c:v>
                </c:pt>
                <c:pt idx="1056">
                  <c:v>46.37</c:v>
                </c:pt>
                <c:pt idx="1057">
                  <c:v>47.77</c:v>
                </c:pt>
                <c:pt idx="1058">
                  <c:v>47.54</c:v>
                </c:pt>
                <c:pt idx="1059">
                  <c:v>46.26</c:v>
                </c:pt>
                <c:pt idx="1060">
                  <c:v>46.93</c:v>
                </c:pt>
                <c:pt idx="1061">
                  <c:v>46.38</c:v>
                </c:pt>
                <c:pt idx="1062">
                  <c:v>46.17</c:v>
                </c:pt>
                <c:pt idx="1063">
                  <c:v>47.09</c:v>
                </c:pt>
                <c:pt idx="1064">
                  <c:v>46.74</c:v>
                </c:pt>
                <c:pt idx="1065">
                  <c:v>46.28</c:v>
                </c:pt>
                <c:pt idx="1066">
                  <c:v>46.73</c:v>
                </c:pt>
                <c:pt idx="1067">
                  <c:v>46.72</c:v>
                </c:pt>
                <c:pt idx="1068">
                  <c:v>45.94</c:v>
                </c:pt>
                <c:pt idx="1069">
                  <c:v>46.57</c:v>
                </c:pt>
                <c:pt idx="1070">
                  <c:v>48.39</c:v>
                </c:pt>
                <c:pt idx="1071">
                  <c:v>48.81</c:v>
                </c:pt>
                <c:pt idx="1072">
                  <c:v>47.43</c:v>
                </c:pt>
                <c:pt idx="1073">
                  <c:v>46.04</c:v>
                </c:pt>
                <c:pt idx="1074">
                  <c:v>46.28</c:v>
                </c:pt>
                <c:pt idx="1075">
                  <c:v>46.8</c:v>
                </c:pt>
                <c:pt idx="1076">
                  <c:v>47.49</c:v>
                </c:pt>
                <c:pt idx="1077">
                  <c:v>47.24</c:v>
                </c:pt>
                <c:pt idx="1078">
                  <c:v>47.38</c:v>
                </c:pt>
                <c:pt idx="1079">
                  <c:v>47.26</c:v>
                </c:pt>
                <c:pt idx="1080">
                  <c:v>46.79</c:v>
                </c:pt>
                <c:pt idx="1081">
                  <c:v>46.53</c:v>
                </c:pt>
                <c:pt idx="1082">
                  <c:v>45.55</c:v>
                </c:pt>
                <c:pt idx="1083">
                  <c:v>45.89</c:v>
                </c:pt>
                <c:pt idx="1084">
                  <c:v>45.12</c:v>
                </c:pt>
                <c:pt idx="1085">
                  <c:v>45.16</c:v>
                </c:pt>
                <c:pt idx="1086">
                  <c:v>44.24</c:v>
                </c:pt>
                <c:pt idx="1087">
                  <c:v>43.93</c:v>
                </c:pt>
                <c:pt idx="1088">
                  <c:v>43.31</c:v>
                </c:pt>
                <c:pt idx="1089">
                  <c:v>43.25</c:v>
                </c:pt>
                <c:pt idx="1090">
                  <c:v>43.59</c:v>
                </c:pt>
                <c:pt idx="1091">
                  <c:v>44.39</c:v>
                </c:pt>
                <c:pt idx="1092">
                  <c:v>45.61</c:v>
                </c:pt>
                <c:pt idx="1093">
                  <c:v>46.31</c:v>
                </c:pt>
                <c:pt idx="1094">
                  <c:v>42.74</c:v>
                </c:pt>
                <c:pt idx="1095">
                  <c:v>43.12</c:v>
                </c:pt>
                <c:pt idx="1096">
                  <c:v>42.12</c:v>
                </c:pt>
                <c:pt idx="1097">
                  <c:v>40.99</c:v>
                </c:pt>
                <c:pt idx="1098">
                  <c:v>39.979999999999997</c:v>
                </c:pt>
                <c:pt idx="1099">
                  <c:v>38.89</c:v>
                </c:pt>
                <c:pt idx="1100">
                  <c:v>39.130000000000003</c:v>
                </c:pt>
                <c:pt idx="1101">
                  <c:v>39.47</c:v>
                </c:pt>
                <c:pt idx="1102">
                  <c:v>40.1</c:v>
                </c:pt>
                <c:pt idx="1103">
                  <c:v>41.66</c:v>
                </c:pt>
                <c:pt idx="1104">
                  <c:v>41.41</c:v>
                </c:pt>
                <c:pt idx="1105">
                  <c:v>40.56</c:v>
                </c:pt>
                <c:pt idx="1106">
                  <c:v>40.9</c:v>
                </c:pt>
                <c:pt idx="1107">
                  <c:v>41.73</c:v>
                </c:pt>
                <c:pt idx="1108">
                  <c:v>40.68</c:v>
                </c:pt>
                <c:pt idx="1109">
                  <c:v>39.35</c:v>
                </c:pt>
                <c:pt idx="1110">
                  <c:v>39.090000000000003</c:v>
                </c:pt>
                <c:pt idx="1111">
                  <c:v>38.76</c:v>
                </c:pt>
                <c:pt idx="1112">
                  <c:v>37.979999999999997</c:v>
                </c:pt>
                <c:pt idx="1113">
                  <c:v>38.28</c:v>
                </c:pt>
                <c:pt idx="1114">
                  <c:v>38.39</c:v>
                </c:pt>
                <c:pt idx="1115">
                  <c:v>38.28</c:v>
                </c:pt>
                <c:pt idx="1116">
                  <c:v>37.39</c:v>
                </c:pt>
                <c:pt idx="1117">
                  <c:v>37.51</c:v>
                </c:pt>
                <c:pt idx="1118">
                  <c:v>37.130000000000003</c:v>
                </c:pt>
                <c:pt idx="1119">
                  <c:v>37.18</c:v>
                </c:pt>
                <c:pt idx="1120">
                  <c:v>38.08</c:v>
                </c:pt>
                <c:pt idx="1121">
                  <c:v>37.36</c:v>
                </c:pt>
                <c:pt idx="1122">
                  <c:v>36.61</c:v>
                </c:pt>
                <c:pt idx="1123">
                  <c:v>37.22</c:v>
                </c:pt>
                <c:pt idx="1124">
                  <c:v>36.61</c:v>
                </c:pt>
                <c:pt idx="1125">
                  <c:v>35.770000000000003</c:v>
                </c:pt>
                <c:pt idx="1126">
                  <c:v>35.799999999999997</c:v>
                </c:pt>
                <c:pt idx="1127">
                  <c:v>35.1</c:v>
                </c:pt>
                <c:pt idx="1128">
                  <c:v>34.79</c:v>
                </c:pt>
                <c:pt idx="1129">
                  <c:v>35.01</c:v>
                </c:pt>
                <c:pt idx="1130">
                  <c:v>34.56</c:v>
                </c:pt>
                <c:pt idx="1131">
                  <c:v>35.9</c:v>
                </c:pt>
                <c:pt idx="1132">
                  <c:v>36.14</c:v>
                </c:pt>
                <c:pt idx="1133">
                  <c:v>37.380000000000003</c:v>
                </c:pt>
                <c:pt idx="1134">
                  <c:v>37.619999999999997</c:v>
                </c:pt>
                <c:pt idx="1135">
                  <c:v>37.75</c:v>
                </c:pt>
                <c:pt idx="1136">
                  <c:v>37.07</c:v>
                </c:pt>
                <c:pt idx="1137">
                  <c:v>37.65</c:v>
                </c:pt>
                <c:pt idx="1138">
                  <c:v>36.58</c:v>
                </c:pt>
                <c:pt idx="1139">
                  <c:v>38.83</c:v>
                </c:pt>
                <c:pt idx="1140">
                  <c:v>41.52</c:v>
                </c:pt>
                <c:pt idx="1141">
                  <c:v>42.88</c:v>
                </c:pt>
                <c:pt idx="1142">
                  <c:v>43.34</c:v>
                </c:pt>
                <c:pt idx="1143">
                  <c:v>42.98</c:v>
                </c:pt>
                <c:pt idx="1144">
                  <c:v>43.22</c:v>
                </c:pt>
                <c:pt idx="1145">
                  <c:v>43.83</c:v>
                </c:pt>
                <c:pt idx="1146">
                  <c:v>45.53</c:v>
                </c:pt>
                <c:pt idx="1147">
                  <c:v>44.84</c:v>
                </c:pt>
                <c:pt idx="1148">
                  <c:v>46.3</c:v>
                </c:pt>
                <c:pt idx="1149">
                  <c:v>46.34</c:v>
                </c:pt>
                <c:pt idx="1150">
                  <c:v>46.76</c:v>
                </c:pt>
                <c:pt idx="1151">
                  <c:v>46.61</c:v>
                </c:pt>
                <c:pt idx="1152">
                  <c:v>44.76</c:v>
                </c:pt>
                <c:pt idx="1153">
                  <c:v>42.82</c:v>
                </c:pt>
                <c:pt idx="1154">
                  <c:v>43.55</c:v>
                </c:pt>
                <c:pt idx="1155">
                  <c:v>42.22</c:v>
                </c:pt>
                <c:pt idx="1156">
                  <c:v>39.700000000000003</c:v>
                </c:pt>
                <c:pt idx="1157">
                  <c:v>39.229999999999997</c:v>
                </c:pt>
                <c:pt idx="1158">
                  <c:v>38.57</c:v>
                </c:pt>
                <c:pt idx="1159">
                  <c:v>39.090000000000003</c:v>
                </c:pt>
                <c:pt idx="1160">
                  <c:v>38.01</c:v>
                </c:pt>
                <c:pt idx="1161">
                  <c:v>38.32</c:v>
                </c:pt>
                <c:pt idx="1162">
                  <c:v>39.46</c:v>
                </c:pt>
                <c:pt idx="1163">
                  <c:v>39.5</c:v>
                </c:pt>
                <c:pt idx="1164">
                  <c:v>39.28</c:v>
                </c:pt>
                <c:pt idx="1165">
                  <c:v>38.06</c:v>
                </c:pt>
                <c:pt idx="1166">
                  <c:v>38.450000000000003</c:v>
                </c:pt>
                <c:pt idx="1167">
                  <c:v>38.020000000000003</c:v>
                </c:pt>
                <c:pt idx="1168">
                  <c:v>39.04</c:v>
                </c:pt>
                <c:pt idx="1169">
                  <c:v>39.590000000000003</c:v>
                </c:pt>
                <c:pt idx="1170">
                  <c:v>40.57</c:v>
                </c:pt>
                <c:pt idx="1171">
                  <c:v>38.53</c:v>
                </c:pt>
                <c:pt idx="1172">
                  <c:v>39.130000000000003</c:v>
                </c:pt>
                <c:pt idx="1173">
                  <c:v>37.82</c:v>
                </c:pt>
                <c:pt idx="1174">
                  <c:v>36.97</c:v>
                </c:pt>
                <c:pt idx="1175">
                  <c:v>36.119999999999997</c:v>
                </c:pt>
                <c:pt idx="1176">
                  <c:v>35.11</c:v>
                </c:pt>
                <c:pt idx="1177">
                  <c:v>35.549999999999997</c:v>
                </c:pt>
                <c:pt idx="1178">
                  <c:v>34.06</c:v>
                </c:pt>
                <c:pt idx="1179">
                  <c:v>34.6</c:v>
                </c:pt>
                <c:pt idx="1180">
                  <c:v>33.94</c:v>
                </c:pt>
                <c:pt idx="1181">
                  <c:v>33.25</c:v>
                </c:pt>
                <c:pt idx="1182">
                  <c:v>32.700000000000003</c:v>
                </c:pt>
                <c:pt idx="1183">
                  <c:v>32.130000000000003</c:v>
                </c:pt>
                <c:pt idx="1184">
                  <c:v>31.98</c:v>
                </c:pt>
                <c:pt idx="1185">
                  <c:v>33.590000000000003</c:v>
                </c:pt>
                <c:pt idx="1186">
                  <c:v>33.65</c:v>
                </c:pt>
                <c:pt idx="1187">
                  <c:v>32.93</c:v>
                </c:pt>
                <c:pt idx="1188">
                  <c:v>32.47</c:v>
                </c:pt>
                <c:pt idx="1189">
                  <c:v>32.56</c:v>
                </c:pt>
                <c:pt idx="1190">
                  <c:v>34.32</c:v>
                </c:pt>
                <c:pt idx="1191">
                  <c:v>32.32</c:v>
                </c:pt>
                <c:pt idx="1192">
                  <c:v>32.119999999999997</c:v>
                </c:pt>
                <c:pt idx="1193">
                  <c:v>33.450000000000003</c:v>
                </c:pt>
                <c:pt idx="1194">
                  <c:v>33.04</c:v>
                </c:pt>
                <c:pt idx="1195">
                  <c:v>32.61</c:v>
                </c:pt>
                <c:pt idx="1196">
                  <c:v>31.07</c:v>
                </c:pt>
                <c:pt idx="1197">
                  <c:v>31.19</c:v>
                </c:pt>
                <c:pt idx="1198">
                  <c:v>31.14</c:v>
                </c:pt>
                <c:pt idx="1199">
                  <c:v>32.9</c:v>
                </c:pt>
                <c:pt idx="1200">
                  <c:v>33.89</c:v>
                </c:pt>
                <c:pt idx="1201">
                  <c:v>32.49</c:v>
                </c:pt>
                <c:pt idx="1202">
                  <c:v>31.64</c:v>
                </c:pt>
                <c:pt idx="1203">
                  <c:v>31.12</c:v>
                </c:pt>
                <c:pt idx="1204">
                  <c:v>28.53</c:v>
                </c:pt>
                <c:pt idx="1205">
                  <c:v>29.09</c:v>
                </c:pt>
                <c:pt idx="1206">
                  <c:v>29.58</c:v>
                </c:pt>
                <c:pt idx="1207">
                  <c:v>30.19</c:v>
                </c:pt>
                <c:pt idx="1208">
                  <c:v>29.65</c:v>
                </c:pt>
                <c:pt idx="1209">
                  <c:v>29.28</c:v>
                </c:pt>
                <c:pt idx="1210">
                  <c:v>29.48</c:v>
                </c:pt>
                <c:pt idx="1211">
                  <c:v>29.16</c:v>
                </c:pt>
                <c:pt idx="1212">
                  <c:v>28.94</c:v>
                </c:pt>
                <c:pt idx="1213">
                  <c:v>27.17</c:v>
                </c:pt>
                <c:pt idx="1214">
                  <c:v>26.39</c:v>
                </c:pt>
                <c:pt idx="1215">
                  <c:v>25.76</c:v>
                </c:pt>
                <c:pt idx="1216">
                  <c:v>26.57</c:v>
                </c:pt>
                <c:pt idx="1217">
                  <c:v>25.74</c:v>
                </c:pt>
                <c:pt idx="1218">
                  <c:v>25.87</c:v>
                </c:pt>
                <c:pt idx="1219">
                  <c:v>27.56</c:v>
                </c:pt>
                <c:pt idx="1220">
                  <c:v>28.67</c:v>
                </c:pt>
                <c:pt idx="1221">
                  <c:v>29.72</c:v>
                </c:pt>
                <c:pt idx="1222">
                  <c:v>31.07</c:v>
                </c:pt>
                <c:pt idx="1223">
                  <c:v>30.21</c:v>
                </c:pt>
                <c:pt idx="1224">
                  <c:v>31.83</c:v>
                </c:pt>
                <c:pt idx="1225">
                  <c:v>32.93</c:v>
                </c:pt>
                <c:pt idx="1226">
                  <c:v>33.29</c:v>
                </c:pt>
                <c:pt idx="1227">
                  <c:v>33.69</c:v>
                </c:pt>
                <c:pt idx="1228">
                  <c:v>35.479999999999997</c:v>
                </c:pt>
                <c:pt idx="1229">
                  <c:v>34.94</c:v>
                </c:pt>
                <c:pt idx="1230">
                  <c:v>35.35</c:v>
                </c:pt>
                <c:pt idx="1231">
                  <c:v>35.25</c:v>
                </c:pt>
                <c:pt idx="1232">
                  <c:v>37.520000000000003</c:v>
                </c:pt>
                <c:pt idx="1233">
                  <c:v>37.619999999999997</c:v>
                </c:pt>
                <c:pt idx="1234">
                  <c:v>37.450000000000003</c:v>
                </c:pt>
                <c:pt idx="1235">
                  <c:v>36.79</c:v>
                </c:pt>
                <c:pt idx="1236">
                  <c:v>36.53</c:v>
                </c:pt>
                <c:pt idx="1237">
                  <c:v>35.409999999999997</c:v>
                </c:pt>
                <c:pt idx="1238">
                  <c:v>36.72</c:v>
                </c:pt>
                <c:pt idx="1239">
                  <c:v>35.33</c:v>
                </c:pt>
                <c:pt idx="1240">
                  <c:v>37.53</c:v>
                </c:pt>
                <c:pt idx="1241">
                  <c:v>37.51</c:v>
                </c:pt>
                <c:pt idx="1242">
                  <c:v>37.33</c:v>
                </c:pt>
                <c:pt idx="1243">
                  <c:v>36.43</c:v>
                </c:pt>
                <c:pt idx="1244">
                  <c:v>36.67</c:v>
                </c:pt>
                <c:pt idx="1245">
                  <c:v>36.68</c:v>
                </c:pt>
                <c:pt idx="1246">
                  <c:v>35.03</c:v>
                </c:pt>
                <c:pt idx="1247">
                  <c:v>36.85</c:v>
                </c:pt>
                <c:pt idx="1248">
                  <c:v>35.549999999999997</c:v>
                </c:pt>
                <c:pt idx="1249">
                  <c:v>35.75</c:v>
                </c:pt>
                <c:pt idx="1250">
                  <c:v>36.85</c:v>
                </c:pt>
                <c:pt idx="1251">
                  <c:v>37.96</c:v>
                </c:pt>
                <c:pt idx="1252">
                  <c:v>38.58</c:v>
                </c:pt>
                <c:pt idx="1253">
                  <c:v>38.869999999999997</c:v>
                </c:pt>
                <c:pt idx="1254">
                  <c:v>38.840000000000003</c:v>
                </c:pt>
                <c:pt idx="1255">
                  <c:v>40.19</c:v>
                </c:pt>
                <c:pt idx="1256">
                  <c:v>40.07</c:v>
                </c:pt>
                <c:pt idx="1257">
                  <c:v>39.270000000000003</c:v>
                </c:pt>
                <c:pt idx="1258">
                  <c:v>37.03</c:v>
                </c:pt>
                <c:pt idx="1259">
                  <c:v>35.799999999999997</c:v>
                </c:pt>
                <c:pt idx="1260">
                  <c:v>34.700000000000003</c:v>
                </c:pt>
                <c:pt idx="1261">
                  <c:v>35.17</c:v>
                </c:pt>
                <c:pt idx="1262">
                  <c:v>34.82</c:v>
                </c:pt>
                <c:pt idx="1263">
                  <c:v>34.840000000000003</c:v>
                </c:pt>
                <c:pt idx="1264">
                  <c:v>35.69</c:v>
                </c:pt>
                <c:pt idx="1265">
                  <c:v>35.79</c:v>
                </c:pt>
                <c:pt idx="1266">
                  <c:v>35.64</c:v>
                </c:pt>
                <c:pt idx="1267">
                  <c:v>35.6</c:v>
                </c:pt>
                <c:pt idx="1268">
                  <c:v>36.36</c:v>
                </c:pt>
                <c:pt idx="1269">
                  <c:v>33.619999999999997</c:v>
                </c:pt>
                <c:pt idx="1270">
                  <c:v>34.020000000000003</c:v>
                </c:pt>
                <c:pt idx="1271">
                  <c:v>34.950000000000003</c:v>
                </c:pt>
                <c:pt idx="1272">
                  <c:v>36.17</c:v>
                </c:pt>
                <c:pt idx="1273">
                  <c:v>35.42</c:v>
                </c:pt>
                <c:pt idx="1274">
                  <c:v>37.19</c:v>
                </c:pt>
                <c:pt idx="1275">
                  <c:v>34.31</c:v>
                </c:pt>
                <c:pt idx="1276">
                  <c:v>34.01</c:v>
                </c:pt>
                <c:pt idx="1277">
                  <c:v>35.119999999999997</c:v>
                </c:pt>
                <c:pt idx="1278">
                  <c:v>35.32</c:v>
                </c:pt>
                <c:pt idx="1279">
                  <c:v>34.61</c:v>
                </c:pt>
                <c:pt idx="1280">
                  <c:v>37</c:v>
                </c:pt>
                <c:pt idx="1281">
                  <c:v>35.82</c:v>
                </c:pt>
                <c:pt idx="1282">
                  <c:v>34.869999999999997</c:v>
                </c:pt>
                <c:pt idx="1283">
                  <c:v>35.36</c:v>
                </c:pt>
                <c:pt idx="1284">
                  <c:v>34.35</c:v>
                </c:pt>
                <c:pt idx="1285">
                  <c:v>32.21</c:v>
                </c:pt>
                <c:pt idx="1286">
                  <c:v>32.53</c:v>
                </c:pt>
                <c:pt idx="1287">
                  <c:v>34.33</c:v>
                </c:pt>
                <c:pt idx="1288">
                  <c:v>35.74</c:v>
                </c:pt>
                <c:pt idx="1289">
                  <c:v>35.619999999999997</c:v>
                </c:pt>
                <c:pt idx="1290">
                  <c:v>37.46</c:v>
                </c:pt>
                <c:pt idx="1291">
                  <c:v>36.9</c:v>
                </c:pt>
                <c:pt idx="1292">
                  <c:v>38.159999999999997</c:v>
                </c:pt>
                <c:pt idx="1293">
                  <c:v>40.04</c:v>
                </c:pt>
                <c:pt idx="1294">
                  <c:v>40.42</c:v>
                </c:pt>
                <c:pt idx="1295">
                  <c:v>39.68</c:v>
                </c:pt>
                <c:pt idx="1296">
                  <c:v>43</c:v>
                </c:pt>
                <c:pt idx="1297">
                  <c:v>46.19</c:v>
                </c:pt>
                <c:pt idx="1298">
                  <c:v>45.52</c:v>
                </c:pt>
                <c:pt idx="1299">
                  <c:v>45.15</c:v>
                </c:pt>
                <c:pt idx="1300">
                  <c:v>43.67</c:v>
                </c:pt>
                <c:pt idx="1301">
                  <c:v>42.9</c:v>
                </c:pt>
                <c:pt idx="1302">
                  <c:v>42.13</c:v>
                </c:pt>
                <c:pt idx="1303">
                  <c:v>36.49</c:v>
                </c:pt>
                <c:pt idx="1304">
                  <c:v>38.97</c:v>
                </c:pt>
                <c:pt idx="1305">
                  <c:v>40.07</c:v>
                </c:pt>
                <c:pt idx="1306">
                  <c:v>36.96</c:v>
                </c:pt>
                <c:pt idx="1307">
                  <c:v>39.97</c:v>
                </c:pt>
                <c:pt idx="1308">
                  <c:v>40.229999999999997</c:v>
                </c:pt>
                <c:pt idx="1309">
                  <c:v>38.369999999999997</c:v>
                </c:pt>
                <c:pt idx="1310">
                  <c:v>38.58</c:v>
                </c:pt>
                <c:pt idx="1311">
                  <c:v>36.46</c:v>
                </c:pt>
                <c:pt idx="1312">
                  <c:v>38.82</c:v>
                </c:pt>
                <c:pt idx="1313">
                  <c:v>40.549999999999997</c:v>
                </c:pt>
                <c:pt idx="1314">
                  <c:v>36</c:v>
                </c:pt>
                <c:pt idx="1315">
                  <c:v>38.25</c:v>
                </c:pt>
                <c:pt idx="1316">
                  <c:v>41.09</c:v>
                </c:pt>
                <c:pt idx="1317">
                  <c:v>42.45</c:v>
                </c:pt>
                <c:pt idx="1318">
                  <c:v>44.18</c:v>
                </c:pt>
                <c:pt idx="1319">
                  <c:v>46.37</c:v>
                </c:pt>
                <c:pt idx="1320">
                  <c:v>46.15</c:v>
                </c:pt>
                <c:pt idx="1321">
                  <c:v>48.77</c:v>
                </c:pt>
                <c:pt idx="1322">
                  <c:v>49.4</c:v>
                </c:pt>
                <c:pt idx="1323">
                  <c:v>47.78</c:v>
                </c:pt>
                <c:pt idx="1324">
                  <c:v>50.23</c:v>
                </c:pt>
                <c:pt idx="1325">
                  <c:v>49.46</c:v>
                </c:pt>
                <c:pt idx="1326">
                  <c:v>49.41</c:v>
                </c:pt>
                <c:pt idx="1327">
                  <c:v>49.36</c:v>
                </c:pt>
                <c:pt idx="1328">
                  <c:v>50.66</c:v>
                </c:pt>
                <c:pt idx="1329">
                  <c:v>51.47</c:v>
                </c:pt>
                <c:pt idx="1330">
                  <c:v>50.05</c:v>
                </c:pt>
                <c:pt idx="1331">
                  <c:v>49.1</c:v>
                </c:pt>
                <c:pt idx="1332">
                  <c:v>53.16</c:v>
                </c:pt>
                <c:pt idx="1333">
                  <c:v>53.62</c:v>
                </c:pt>
                <c:pt idx="1334">
                  <c:v>54.52</c:v>
                </c:pt>
                <c:pt idx="1335">
                  <c:v>53.9</c:v>
                </c:pt>
                <c:pt idx="1336">
                  <c:v>53.15</c:v>
                </c:pt>
                <c:pt idx="1337">
                  <c:v>55.14</c:v>
                </c:pt>
                <c:pt idx="1338">
                  <c:v>55.05</c:v>
                </c:pt>
                <c:pt idx="1339">
                  <c:v>54.17</c:v>
                </c:pt>
                <c:pt idx="1340">
                  <c:v>54.29</c:v>
                </c:pt>
                <c:pt idx="1341">
                  <c:v>56.91</c:v>
                </c:pt>
                <c:pt idx="1342">
                  <c:v>56.74</c:v>
                </c:pt>
                <c:pt idx="1343">
                  <c:v>56.47</c:v>
                </c:pt>
                <c:pt idx="1344">
                  <c:v>57.14</c:v>
                </c:pt>
                <c:pt idx="1345">
                  <c:v>55.57</c:v>
                </c:pt>
                <c:pt idx="1346">
                  <c:v>54.66</c:v>
                </c:pt>
                <c:pt idx="1347">
                  <c:v>55.19</c:v>
                </c:pt>
                <c:pt idx="1348">
                  <c:v>56.46</c:v>
                </c:pt>
                <c:pt idx="1349">
                  <c:v>54.74</c:v>
                </c:pt>
                <c:pt idx="1350">
                  <c:v>54.45</c:v>
                </c:pt>
                <c:pt idx="1351">
                  <c:v>54.22</c:v>
                </c:pt>
                <c:pt idx="1352">
                  <c:v>54.82</c:v>
                </c:pt>
                <c:pt idx="1353">
                  <c:v>55.51</c:v>
                </c:pt>
                <c:pt idx="1354">
                  <c:v>55.79</c:v>
                </c:pt>
                <c:pt idx="1355">
                  <c:v>55.35</c:v>
                </c:pt>
                <c:pt idx="1356">
                  <c:v>56.79</c:v>
                </c:pt>
                <c:pt idx="1357">
                  <c:v>57.38</c:v>
                </c:pt>
                <c:pt idx="1358">
                  <c:v>58.45</c:v>
                </c:pt>
                <c:pt idx="1359">
                  <c:v>55.72</c:v>
                </c:pt>
                <c:pt idx="1360">
                  <c:v>56.33</c:v>
                </c:pt>
                <c:pt idx="1361">
                  <c:v>55.82</c:v>
                </c:pt>
                <c:pt idx="1362">
                  <c:v>52.53</c:v>
                </c:pt>
                <c:pt idx="1363">
                  <c:v>53.09</c:v>
                </c:pt>
                <c:pt idx="1364">
                  <c:v>52.31</c:v>
                </c:pt>
                <c:pt idx="1365">
                  <c:v>54.63</c:v>
                </c:pt>
                <c:pt idx="1366">
                  <c:v>54.11</c:v>
                </c:pt>
                <c:pt idx="1367">
                  <c:v>53.37</c:v>
                </c:pt>
                <c:pt idx="1368">
                  <c:v>54.64</c:v>
                </c:pt>
                <c:pt idx="1369">
                  <c:v>53.53</c:v>
                </c:pt>
                <c:pt idx="1370">
                  <c:v>57.12</c:v>
                </c:pt>
                <c:pt idx="1371">
                  <c:v>59.29</c:v>
                </c:pt>
                <c:pt idx="1372">
                  <c:v>58.42</c:v>
                </c:pt>
                <c:pt idx="1373">
                  <c:v>58.33</c:v>
                </c:pt>
                <c:pt idx="1374">
                  <c:v>57.29</c:v>
                </c:pt>
                <c:pt idx="1375">
                  <c:v>56.14</c:v>
                </c:pt>
                <c:pt idx="1376">
                  <c:v>54.69</c:v>
                </c:pt>
                <c:pt idx="1377">
                  <c:v>54.1</c:v>
                </c:pt>
                <c:pt idx="1378">
                  <c:v>54.17</c:v>
                </c:pt>
                <c:pt idx="1379">
                  <c:v>56.49</c:v>
                </c:pt>
                <c:pt idx="1380">
                  <c:v>56.15</c:v>
                </c:pt>
                <c:pt idx="1381">
                  <c:v>56.43</c:v>
                </c:pt>
                <c:pt idx="1382">
                  <c:v>55.04</c:v>
                </c:pt>
                <c:pt idx="1383">
                  <c:v>55.19</c:v>
                </c:pt>
                <c:pt idx="1384">
                  <c:v>54.7</c:v>
                </c:pt>
                <c:pt idx="1385">
                  <c:v>56.03</c:v>
                </c:pt>
                <c:pt idx="1386">
                  <c:v>56.26</c:v>
                </c:pt>
                <c:pt idx="1387">
                  <c:v>57.29</c:v>
                </c:pt>
                <c:pt idx="1388">
                  <c:v>58.39</c:v>
                </c:pt>
                <c:pt idx="1389">
                  <c:v>59.62</c:v>
                </c:pt>
                <c:pt idx="1390">
                  <c:v>64.03</c:v>
                </c:pt>
                <c:pt idx="1391">
                  <c:v>64.709999999999994</c:v>
                </c:pt>
                <c:pt idx="1392">
                  <c:v>64.92</c:v>
                </c:pt>
                <c:pt idx="1393">
                  <c:v>65.87</c:v>
                </c:pt>
                <c:pt idx="1394">
                  <c:v>63.91</c:v>
                </c:pt>
                <c:pt idx="1395">
                  <c:v>63.67</c:v>
                </c:pt>
                <c:pt idx="1396">
                  <c:v>64.22</c:v>
                </c:pt>
                <c:pt idx="1397">
                  <c:v>64.31</c:v>
                </c:pt>
                <c:pt idx="1398">
                  <c:v>63.45</c:v>
                </c:pt>
                <c:pt idx="1399">
                  <c:v>62.76</c:v>
                </c:pt>
                <c:pt idx="1400">
                  <c:v>63.07</c:v>
                </c:pt>
                <c:pt idx="1401">
                  <c:v>63.31</c:v>
                </c:pt>
                <c:pt idx="1402">
                  <c:v>62.63</c:v>
                </c:pt>
                <c:pt idx="1403">
                  <c:v>66.180000000000007</c:v>
                </c:pt>
                <c:pt idx="1404">
                  <c:v>66.790000000000006</c:v>
                </c:pt>
                <c:pt idx="1405">
                  <c:v>66.88</c:v>
                </c:pt>
                <c:pt idx="1406">
                  <c:v>69.47</c:v>
                </c:pt>
                <c:pt idx="1407">
                  <c:v>70.86</c:v>
                </c:pt>
                <c:pt idx="1408">
                  <c:v>70.290000000000006</c:v>
                </c:pt>
                <c:pt idx="1409">
                  <c:v>70.31</c:v>
                </c:pt>
                <c:pt idx="1410">
                  <c:v>70.94</c:v>
                </c:pt>
                <c:pt idx="1411">
                  <c:v>69.75</c:v>
                </c:pt>
                <c:pt idx="1412">
                  <c:v>69.69</c:v>
                </c:pt>
                <c:pt idx="1413">
                  <c:v>69.5</c:v>
                </c:pt>
                <c:pt idx="1414">
                  <c:v>72.89</c:v>
                </c:pt>
                <c:pt idx="1415">
                  <c:v>74.540000000000006</c:v>
                </c:pt>
                <c:pt idx="1416">
                  <c:v>72.91</c:v>
                </c:pt>
                <c:pt idx="1417">
                  <c:v>73.239999999999995</c:v>
                </c:pt>
                <c:pt idx="1418">
                  <c:v>73.36</c:v>
                </c:pt>
                <c:pt idx="1419">
                  <c:v>72.83</c:v>
                </c:pt>
                <c:pt idx="1420">
                  <c:v>72.599999999999994</c:v>
                </c:pt>
                <c:pt idx="1421">
                  <c:v>71.959999999999994</c:v>
                </c:pt>
                <c:pt idx="1422">
                  <c:v>72.56</c:v>
                </c:pt>
                <c:pt idx="1423">
                  <c:v>72.38</c:v>
                </c:pt>
                <c:pt idx="1424">
                  <c:v>73.41</c:v>
                </c:pt>
                <c:pt idx="1425">
                  <c:v>73.209999999999994</c:v>
                </c:pt>
                <c:pt idx="1426">
                  <c:v>73.02</c:v>
                </c:pt>
                <c:pt idx="1427">
                  <c:v>72.78</c:v>
                </c:pt>
                <c:pt idx="1428">
                  <c:v>72.31</c:v>
                </c:pt>
                <c:pt idx="1429">
                  <c:v>72.88</c:v>
                </c:pt>
                <c:pt idx="1430">
                  <c:v>72.41</c:v>
                </c:pt>
                <c:pt idx="1431">
                  <c:v>72.290000000000006</c:v>
                </c:pt>
                <c:pt idx="1432">
                  <c:v>70.72</c:v>
                </c:pt>
                <c:pt idx="1433">
                  <c:v>69.95</c:v>
                </c:pt>
                <c:pt idx="1434">
                  <c:v>66.94</c:v>
                </c:pt>
                <c:pt idx="1435">
                  <c:v>67.39</c:v>
                </c:pt>
                <c:pt idx="1436">
                  <c:v>67.03</c:v>
                </c:pt>
                <c:pt idx="1437">
                  <c:v>65.53</c:v>
                </c:pt>
                <c:pt idx="1438">
                  <c:v>65.33</c:v>
                </c:pt>
                <c:pt idx="1439">
                  <c:v>64.5</c:v>
                </c:pt>
                <c:pt idx="1440">
                  <c:v>65.8</c:v>
                </c:pt>
                <c:pt idx="1441">
                  <c:v>65.489999999999995</c:v>
                </c:pt>
                <c:pt idx="1442">
                  <c:v>66.83</c:v>
                </c:pt>
                <c:pt idx="1443">
                  <c:v>66.97</c:v>
                </c:pt>
                <c:pt idx="1444">
                  <c:v>63.92</c:v>
                </c:pt>
                <c:pt idx="1445">
                  <c:v>63.89</c:v>
                </c:pt>
                <c:pt idx="1446">
                  <c:v>64.459999999999994</c:v>
                </c:pt>
                <c:pt idx="1447">
                  <c:v>64.88</c:v>
                </c:pt>
                <c:pt idx="1448">
                  <c:v>65.48</c:v>
                </c:pt>
                <c:pt idx="1449">
                  <c:v>64.66</c:v>
                </c:pt>
                <c:pt idx="1450">
                  <c:v>63.37</c:v>
                </c:pt>
                <c:pt idx="1451">
                  <c:v>62.6</c:v>
                </c:pt>
                <c:pt idx="1452">
                  <c:v>63.24</c:v>
                </c:pt>
                <c:pt idx="1453">
                  <c:v>65.02</c:v>
                </c:pt>
                <c:pt idx="1454">
                  <c:v>64.67</c:v>
                </c:pt>
                <c:pt idx="1455">
                  <c:v>65.010000000000005</c:v>
                </c:pt>
                <c:pt idx="1456">
                  <c:v>63.74</c:v>
                </c:pt>
                <c:pt idx="1457">
                  <c:v>62.59</c:v>
                </c:pt>
                <c:pt idx="1458">
                  <c:v>65.209999999999994</c:v>
                </c:pt>
                <c:pt idx="1459">
                  <c:v>64.319999999999993</c:v>
                </c:pt>
                <c:pt idx="1460">
                  <c:v>64.959999999999994</c:v>
                </c:pt>
                <c:pt idx="1461">
                  <c:v>63.21</c:v>
                </c:pt>
                <c:pt idx="1462">
                  <c:v>61.73</c:v>
                </c:pt>
                <c:pt idx="1463">
                  <c:v>62.54</c:v>
                </c:pt>
                <c:pt idx="1464">
                  <c:v>63.38</c:v>
                </c:pt>
                <c:pt idx="1465">
                  <c:v>65.27</c:v>
                </c:pt>
                <c:pt idx="1466">
                  <c:v>67.75</c:v>
                </c:pt>
                <c:pt idx="1467">
                  <c:v>68.77</c:v>
                </c:pt>
                <c:pt idx="1468">
                  <c:v>67.84</c:v>
                </c:pt>
                <c:pt idx="1469">
                  <c:v>68.739999999999995</c:v>
                </c:pt>
                <c:pt idx="1470">
                  <c:v>70.55</c:v>
                </c:pt>
                <c:pt idx="1471">
                  <c:v>72.260000000000005</c:v>
                </c:pt>
                <c:pt idx="1472">
                  <c:v>71.53</c:v>
                </c:pt>
                <c:pt idx="1473">
                  <c:v>72.06</c:v>
                </c:pt>
                <c:pt idx="1474">
                  <c:v>72.14</c:v>
                </c:pt>
                <c:pt idx="1475">
                  <c:v>70.760000000000005</c:v>
                </c:pt>
                <c:pt idx="1476">
                  <c:v>69.88</c:v>
                </c:pt>
                <c:pt idx="1477">
                  <c:v>71.58</c:v>
                </c:pt>
                <c:pt idx="1478">
                  <c:v>72.739999999999995</c:v>
                </c:pt>
                <c:pt idx="1479">
                  <c:v>72.58</c:v>
                </c:pt>
                <c:pt idx="1480">
                  <c:v>72.62</c:v>
                </c:pt>
                <c:pt idx="1481">
                  <c:v>72.84</c:v>
                </c:pt>
                <c:pt idx="1482">
                  <c:v>71.2</c:v>
                </c:pt>
                <c:pt idx="1483">
                  <c:v>69.13</c:v>
                </c:pt>
                <c:pt idx="1484">
                  <c:v>67.599999999999994</c:v>
                </c:pt>
                <c:pt idx="1485">
                  <c:v>67.95</c:v>
                </c:pt>
                <c:pt idx="1486">
                  <c:v>68.09</c:v>
                </c:pt>
                <c:pt idx="1487">
                  <c:v>69.27</c:v>
                </c:pt>
                <c:pt idx="1488">
                  <c:v>70.290000000000006</c:v>
                </c:pt>
                <c:pt idx="1489">
                  <c:v>70.17</c:v>
                </c:pt>
                <c:pt idx="1490">
                  <c:v>70.53</c:v>
                </c:pt>
                <c:pt idx="1491">
                  <c:v>70.27</c:v>
                </c:pt>
                <c:pt idx="1492">
                  <c:v>68.650000000000006</c:v>
                </c:pt>
                <c:pt idx="1493">
                  <c:v>65.8</c:v>
                </c:pt>
                <c:pt idx="1494">
                  <c:v>65.319999999999993</c:v>
                </c:pt>
                <c:pt idx="1495">
                  <c:v>65.819999999999993</c:v>
                </c:pt>
                <c:pt idx="1496">
                  <c:v>64.930000000000007</c:v>
                </c:pt>
                <c:pt idx="1497">
                  <c:v>65.8</c:v>
                </c:pt>
                <c:pt idx="1498">
                  <c:v>66.48</c:v>
                </c:pt>
                <c:pt idx="1499">
                  <c:v>67.430000000000007</c:v>
                </c:pt>
                <c:pt idx="1500">
                  <c:v>67.72</c:v>
                </c:pt>
                <c:pt idx="1501">
                  <c:v>66.02</c:v>
                </c:pt>
                <c:pt idx="1502">
                  <c:v>69.25</c:v>
                </c:pt>
                <c:pt idx="1503">
                  <c:v>68.28</c:v>
                </c:pt>
                <c:pt idx="1504">
                  <c:v>69.84</c:v>
                </c:pt>
                <c:pt idx="1505">
                  <c:v>68.09</c:v>
                </c:pt>
                <c:pt idx="1506">
                  <c:v>67.760000000000005</c:v>
                </c:pt>
                <c:pt idx="1507">
                  <c:v>70.27</c:v>
                </c:pt>
                <c:pt idx="1508">
                  <c:v>72.77</c:v>
                </c:pt>
                <c:pt idx="1509">
                  <c:v>73.75</c:v>
                </c:pt>
                <c:pt idx="1510">
                  <c:v>73.45</c:v>
                </c:pt>
                <c:pt idx="1511">
                  <c:v>74.16</c:v>
                </c:pt>
                <c:pt idx="1512">
                  <c:v>74.83</c:v>
                </c:pt>
                <c:pt idx="1513">
                  <c:v>75.36</c:v>
                </c:pt>
                <c:pt idx="1514">
                  <c:v>76.31</c:v>
                </c:pt>
                <c:pt idx="1515">
                  <c:v>76.33</c:v>
                </c:pt>
                <c:pt idx="1516">
                  <c:v>75.52</c:v>
                </c:pt>
                <c:pt idx="1517">
                  <c:v>73.930000000000007</c:v>
                </c:pt>
                <c:pt idx="1518">
                  <c:v>73.45</c:v>
                </c:pt>
                <c:pt idx="1519">
                  <c:v>73.91</c:v>
                </c:pt>
                <c:pt idx="1520">
                  <c:v>74.11</c:v>
                </c:pt>
                <c:pt idx="1521">
                  <c:v>74.97</c:v>
                </c:pt>
                <c:pt idx="1522">
                  <c:v>75.08</c:v>
                </c:pt>
                <c:pt idx="1523">
                  <c:v>73.7</c:v>
                </c:pt>
                <c:pt idx="1524">
                  <c:v>75.209999999999994</c:v>
                </c:pt>
                <c:pt idx="1525">
                  <c:v>78.55</c:v>
                </c:pt>
                <c:pt idx="1526">
                  <c:v>78.989999999999995</c:v>
                </c:pt>
                <c:pt idx="1527">
                  <c:v>77.819999999999993</c:v>
                </c:pt>
                <c:pt idx="1528">
                  <c:v>76.91</c:v>
                </c:pt>
                <c:pt idx="1529">
                  <c:v>76.3</c:v>
                </c:pt>
                <c:pt idx="1530">
                  <c:v>77.83</c:v>
                </c:pt>
                <c:pt idx="1531">
                  <c:v>78.47</c:v>
                </c:pt>
                <c:pt idx="1532">
                  <c:v>79.040000000000006</c:v>
                </c:pt>
                <c:pt idx="1533">
                  <c:v>79.37</c:v>
                </c:pt>
                <c:pt idx="1534">
                  <c:v>77.78</c:v>
                </c:pt>
                <c:pt idx="1535">
                  <c:v>76.25</c:v>
                </c:pt>
                <c:pt idx="1536">
                  <c:v>75.92</c:v>
                </c:pt>
                <c:pt idx="1537">
                  <c:v>74.12</c:v>
                </c:pt>
                <c:pt idx="1538">
                  <c:v>74.5</c:v>
                </c:pt>
                <c:pt idx="1539">
                  <c:v>74.849999999999994</c:v>
                </c:pt>
                <c:pt idx="1540">
                  <c:v>76.3</c:v>
                </c:pt>
                <c:pt idx="1541">
                  <c:v>77.45</c:v>
                </c:pt>
                <c:pt idx="1542">
                  <c:v>78.680000000000007</c:v>
                </c:pt>
                <c:pt idx="1543">
                  <c:v>79.45</c:v>
                </c:pt>
                <c:pt idx="1544">
                  <c:v>78.739999999999995</c:v>
                </c:pt>
                <c:pt idx="1545">
                  <c:v>79.88</c:v>
                </c:pt>
                <c:pt idx="1546">
                  <c:v>81.64</c:v>
                </c:pt>
                <c:pt idx="1547">
                  <c:v>82.16</c:v>
                </c:pt>
                <c:pt idx="1548">
                  <c:v>82.55</c:v>
                </c:pt>
                <c:pt idx="1549">
                  <c:v>82.77</c:v>
                </c:pt>
                <c:pt idx="1550">
                  <c:v>82.6</c:v>
                </c:pt>
                <c:pt idx="1551">
                  <c:v>81.62</c:v>
                </c:pt>
                <c:pt idx="1552">
                  <c:v>83.3</c:v>
                </c:pt>
                <c:pt idx="1553">
                  <c:v>82.23</c:v>
                </c:pt>
                <c:pt idx="1554">
                  <c:v>81.95</c:v>
                </c:pt>
                <c:pt idx="1555">
                  <c:v>81.13</c:v>
                </c:pt>
                <c:pt idx="1556">
                  <c:v>81.11</c:v>
                </c:pt>
                <c:pt idx="1557">
                  <c:v>79.64</c:v>
                </c:pt>
                <c:pt idx="1558">
                  <c:v>80.22</c:v>
                </c:pt>
                <c:pt idx="1559">
                  <c:v>80.209999999999994</c:v>
                </c:pt>
                <c:pt idx="1560">
                  <c:v>79.34</c:v>
                </c:pt>
                <c:pt idx="1561">
                  <c:v>81.900000000000006</c:v>
                </c:pt>
                <c:pt idx="1562">
                  <c:v>80.760000000000005</c:v>
                </c:pt>
                <c:pt idx="1563">
                  <c:v>81.06</c:v>
                </c:pt>
                <c:pt idx="1564">
                  <c:v>80.12</c:v>
                </c:pt>
                <c:pt idx="1565">
                  <c:v>81.69</c:v>
                </c:pt>
                <c:pt idx="1566">
                  <c:v>81.33</c:v>
                </c:pt>
                <c:pt idx="1567">
                  <c:v>83.37</c:v>
                </c:pt>
                <c:pt idx="1568">
                  <c:v>85.71</c:v>
                </c:pt>
                <c:pt idx="1569">
                  <c:v>85.39</c:v>
                </c:pt>
                <c:pt idx="1570">
                  <c:v>86.39</c:v>
                </c:pt>
                <c:pt idx="1571">
                  <c:v>88.29</c:v>
                </c:pt>
                <c:pt idx="1572">
                  <c:v>88.48</c:v>
                </c:pt>
                <c:pt idx="1573">
                  <c:v>89.5</c:v>
                </c:pt>
                <c:pt idx="1574">
                  <c:v>90.11</c:v>
                </c:pt>
                <c:pt idx="1575">
                  <c:v>88.7</c:v>
                </c:pt>
                <c:pt idx="1576">
                  <c:v>89.1</c:v>
                </c:pt>
                <c:pt idx="1577">
                  <c:v>88.25</c:v>
                </c:pt>
                <c:pt idx="1578">
                  <c:v>88.65</c:v>
                </c:pt>
                <c:pt idx="1579">
                  <c:v>87.07</c:v>
                </c:pt>
                <c:pt idx="1580">
                  <c:v>86.68</c:v>
                </c:pt>
                <c:pt idx="1581">
                  <c:v>85.54</c:v>
                </c:pt>
                <c:pt idx="1582">
                  <c:v>84.51</c:v>
                </c:pt>
                <c:pt idx="1583">
                  <c:v>83.2</c:v>
                </c:pt>
                <c:pt idx="1584">
                  <c:v>83.34</c:v>
                </c:pt>
                <c:pt idx="1585">
                  <c:v>83.94</c:v>
                </c:pt>
                <c:pt idx="1586">
                  <c:v>83.6</c:v>
                </c:pt>
                <c:pt idx="1587">
                  <c:v>83.07</c:v>
                </c:pt>
                <c:pt idx="1588">
                  <c:v>82.33</c:v>
                </c:pt>
                <c:pt idx="1589">
                  <c:v>80.540000000000006</c:v>
                </c:pt>
                <c:pt idx="1590">
                  <c:v>80.13</c:v>
                </c:pt>
                <c:pt idx="1591">
                  <c:v>81.28</c:v>
                </c:pt>
                <c:pt idx="1592">
                  <c:v>80.97</c:v>
                </c:pt>
                <c:pt idx="1593">
                  <c:v>81.040000000000006</c:v>
                </c:pt>
                <c:pt idx="1594">
                  <c:v>81.7</c:v>
                </c:pt>
                <c:pt idx="1595">
                  <c:v>81.83</c:v>
                </c:pt>
                <c:pt idx="1596">
                  <c:v>81.87</c:v>
                </c:pt>
                <c:pt idx="1597">
                  <c:v>80.81</c:v>
                </c:pt>
                <c:pt idx="1598">
                  <c:v>83.26</c:v>
                </c:pt>
                <c:pt idx="1599">
                  <c:v>83.2</c:v>
                </c:pt>
                <c:pt idx="1600">
                  <c:v>81.73</c:v>
                </c:pt>
                <c:pt idx="1601">
                  <c:v>82.79</c:v>
                </c:pt>
                <c:pt idx="1602">
                  <c:v>81.91</c:v>
                </c:pt>
                <c:pt idx="1603">
                  <c:v>82.13</c:v>
                </c:pt>
                <c:pt idx="1604">
                  <c:v>81.05</c:v>
                </c:pt>
                <c:pt idx="1605">
                  <c:v>78.349999999999994</c:v>
                </c:pt>
                <c:pt idx="1606">
                  <c:v>80.7</c:v>
                </c:pt>
                <c:pt idx="1607">
                  <c:v>82.49</c:v>
                </c:pt>
                <c:pt idx="1608">
                  <c:v>84.53</c:v>
                </c:pt>
                <c:pt idx="1609">
                  <c:v>83.17</c:v>
                </c:pt>
                <c:pt idx="1610">
                  <c:v>83.05</c:v>
                </c:pt>
                <c:pt idx="1611">
                  <c:v>86.79</c:v>
                </c:pt>
                <c:pt idx="1612">
                  <c:v>86.91</c:v>
                </c:pt>
                <c:pt idx="1613">
                  <c:v>87.86</c:v>
                </c:pt>
                <c:pt idx="1614">
                  <c:v>87.77</c:v>
                </c:pt>
                <c:pt idx="1615">
                  <c:v>89.2</c:v>
                </c:pt>
                <c:pt idx="1616">
                  <c:v>88.02</c:v>
                </c:pt>
                <c:pt idx="1617">
                  <c:v>87.09</c:v>
                </c:pt>
                <c:pt idx="1618">
                  <c:v>88.87</c:v>
                </c:pt>
                <c:pt idx="1619">
                  <c:v>87.33</c:v>
                </c:pt>
                <c:pt idx="1620">
                  <c:v>87.32</c:v>
                </c:pt>
                <c:pt idx="1621">
                  <c:v>90.29</c:v>
                </c:pt>
                <c:pt idx="1622">
                  <c:v>87.4</c:v>
                </c:pt>
                <c:pt idx="1623">
                  <c:v>87.6</c:v>
                </c:pt>
                <c:pt idx="1624">
                  <c:v>87.45</c:v>
                </c:pt>
                <c:pt idx="1625">
                  <c:v>86.29</c:v>
                </c:pt>
                <c:pt idx="1626">
                  <c:v>85.73</c:v>
                </c:pt>
                <c:pt idx="1627">
                  <c:v>85.93</c:v>
                </c:pt>
                <c:pt idx="1628">
                  <c:v>85.95</c:v>
                </c:pt>
                <c:pt idx="1629">
                  <c:v>85.79</c:v>
                </c:pt>
                <c:pt idx="1630">
                  <c:v>84.86</c:v>
                </c:pt>
                <c:pt idx="1631">
                  <c:v>84.3</c:v>
                </c:pt>
                <c:pt idx="1632">
                  <c:v>84.41</c:v>
                </c:pt>
                <c:pt idx="1633">
                  <c:v>84.12</c:v>
                </c:pt>
                <c:pt idx="1634">
                  <c:v>83.26</c:v>
                </c:pt>
                <c:pt idx="1635">
                  <c:v>82.82</c:v>
                </c:pt>
                <c:pt idx="1636">
                  <c:v>82.22</c:v>
                </c:pt>
                <c:pt idx="1637">
                  <c:v>81.48</c:v>
                </c:pt>
                <c:pt idx="1638">
                  <c:v>80.97</c:v>
                </c:pt>
                <c:pt idx="1639">
                  <c:v>80.13</c:v>
                </c:pt>
                <c:pt idx="1640">
                  <c:v>79.7</c:v>
                </c:pt>
                <c:pt idx="1641">
                  <c:v>79.98</c:v>
                </c:pt>
                <c:pt idx="1642">
                  <c:v>80.47</c:v>
                </c:pt>
                <c:pt idx="1643">
                  <c:v>80.77</c:v>
                </c:pt>
                <c:pt idx="1644">
                  <c:v>81.84</c:v>
                </c:pt>
                <c:pt idx="1645">
                  <c:v>80.900000000000006</c:v>
                </c:pt>
                <c:pt idx="1646">
                  <c:v>81.61</c:v>
                </c:pt>
                <c:pt idx="1647">
                  <c:v>82.01</c:v>
                </c:pt>
                <c:pt idx="1648">
                  <c:v>82.64</c:v>
                </c:pt>
                <c:pt idx="1649">
                  <c:v>83.34</c:v>
                </c:pt>
                <c:pt idx="1650">
                  <c:v>82.91</c:v>
                </c:pt>
                <c:pt idx="1651">
                  <c:v>81.239999999999995</c:v>
                </c:pt>
                <c:pt idx="1652">
                  <c:v>82.14</c:v>
                </c:pt>
                <c:pt idx="1653">
                  <c:v>82.68</c:v>
                </c:pt>
                <c:pt idx="1654">
                  <c:v>81.540000000000006</c:v>
                </c:pt>
                <c:pt idx="1655">
                  <c:v>82.76</c:v>
                </c:pt>
                <c:pt idx="1656">
                  <c:v>83.78</c:v>
                </c:pt>
                <c:pt idx="1657">
                  <c:v>84.19</c:v>
                </c:pt>
                <c:pt idx="1658">
                  <c:v>84.06</c:v>
                </c:pt>
                <c:pt idx="1659">
                  <c:v>84.7</c:v>
                </c:pt>
                <c:pt idx="1660">
                  <c:v>84.67</c:v>
                </c:pt>
                <c:pt idx="1661">
                  <c:v>82.94</c:v>
                </c:pt>
                <c:pt idx="1662">
                  <c:v>82.73</c:v>
                </c:pt>
                <c:pt idx="1663">
                  <c:v>82.03</c:v>
                </c:pt>
                <c:pt idx="1664">
                  <c:v>80.47</c:v>
                </c:pt>
                <c:pt idx="1665">
                  <c:v>81.239999999999995</c:v>
                </c:pt>
                <c:pt idx="1666">
                  <c:v>81.59</c:v>
                </c:pt>
                <c:pt idx="1667">
                  <c:v>81.36</c:v>
                </c:pt>
                <c:pt idx="1668">
                  <c:v>81.5</c:v>
                </c:pt>
                <c:pt idx="1669">
                  <c:v>80.28</c:v>
                </c:pt>
                <c:pt idx="1670">
                  <c:v>79.44</c:v>
                </c:pt>
                <c:pt idx="1671">
                  <c:v>78.78</c:v>
                </c:pt>
                <c:pt idx="1672">
                  <c:v>78.650000000000006</c:v>
                </c:pt>
                <c:pt idx="1673">
                  <c:v>78.14</c:v>
                </c:pt>
                <c:pt idx="1674">
                  <c:v>79.22</c:v>
                </c:pt>
                <c:pt idx="1675">
                  <c:v>79.03</c:v>
                </c:pt>
                <c:pt idx="1676">
                  <c:v>79.33</c:v>
                </c:pt>
                <c:pt idx="1677">
                  <c:v>78.53</c:v>
                </c:pt>
                <c:pt idx="1678">
                  <c:v>78.73</c:v>
                </c:pt>
                <c:pt idx="1679">
                  <c:v>78.709999999999994</c:v>
                </c:pt>
                <c:pt idx="1680">
                  <c:v>78.209999999999994</c:v>
                </c:pt>
                <c:pt idx="1681">
                  <c:v>78.02</c:v>
                </c:pt>
                <c:pt idx="1682">
                  <c:v>78.87</c:v>
                </c:pt>
                <c:pt idx="1683">
                  <c:v>79.069999999999993</c:v>
                </c:pt>
                <c:pt idx="1684">
                  <c:v>79.430000000000007</c:v>
                </c:pt>
                <c:pt idx="1685">
                  <c:v>78.58</c:v>
                </c:pt>
                <c:pt idx="1686">
                  <c:v>78.55</c:v>
                </c:pt>
                <c:pt idx="1687">
                  <c:v>78.260000000000005</c:v>
                </c:pt>
                <c:pt idx="1688">
                  <c:v>78.010000000000005</c:v>
                </c:pt>
                <c:pt idx="1689">
                  <c:v>78.760000000000005</c:v>
                </c:pt>
                <c:pt idx="1690">
                  <c:v>75.88</c:v>
                </c:pt>
                <c:pt idx="1691">
                  <c:v>75.760000000000005</c:v>
                </c:pt>
                <c:pt idx="1692">
                  <c:v>76.36</c:v>
                </c:pt>
                <c:pt idx="1693">
                  <c:v>76.209999999999994</c:v>
                </c:pt>
                <c:pt idx="1694">
                  <c:v>75.48</c:v>
                </c:pt>
                <c:pt idx="1695">
                  <c:v>76.209999999999994</c:v>
                </c:pt>
                <c:pt idx="1696">
                  <c:v>75.53</c:v>
                </c:pt>
                <c:pt idx="1697">
                  <c:v>75.92</c:v>
                </c:pt>
                <c:pt idx="1698">
                  <c:v>75.73</c:v>
                </c:pt>
                <c:pt idx="1699">
                  <c:v>75.42</c:v>
                </c:pt>
                <c:pt idx="1700">
                  <c:v>74.52</c:v>
                </c:pt>
                <c:pt idx="1701">
                  <c:v>74.59</c:v>
                </c:pt>
                <c:pt idx="1702">
                  <c:v>75.3</c:v>
                </c:pt>
                <c:pt idx="1703">
                  <c:v>75.040000000000006</c:v>
                </c:pt>
                <c:pt idx="1704">
                  <c:v>75.94</c:v>
                </c:pt>
                <c:pt idx="1705">
                  <c:v>76.2</c:v>
                </c:pt>
                <c:pt idx="1706">
                  <c:v>76.319999999999993</c:v>
                </c:pt>
                <c:pt idx="1707">
                  <c:v>75.98</c:v>
                </c:pt>
                <c:pt idx="1708">
                  <c:v>76.17</c:v>
                </c:pt>
                <c:pt idx="1709">
                  <c:v>75.63</c:v>
                </c:pt>
                <c:pt idx="1710">
                  <c:v>75.77</c:v>
                </c:pt>
                <c:pt idx="1711">
                  <c:v>75.5</c:v>
                </c:pt>
                <c:pt idx="1712">
                  <c:v>76.37</c:v>
                </c:pt>
                <c:pt idx="1713">
                  <c:v>75.48</c:v>
                </c:pt>
                <c:pt idx="1714">
                  <c:v>75.040000000000006</c:v>
                </c:pt>
                <c:pt idx="1715">
                  <c:v>76.510000000000005</c:v>
                </c:pt>
                <c:pt idx="1716">
                  <c:v>75.09</c:v>
                </c:pt>
                <c:pt idx="1717">
                  <c:v>74.569999999999993</c:v>
                </c:pt>
                <c:pt idx="1718">
                  <c:v>74.42</c:v>
                </c:pt>
                <c:pt idx="1719">
                  <c:v>73.67</c:v>
                </c:pt>
                <c:pt idx="1720">
                  <c:v>73</c:v>
                </c:pt>
                <c:pt idx="1721">
                  <c:v>73.010000000000005</c:v>
                </c:pt>
                <c:pt idx="1722">
                  <c:v>73.7</c:v>
                </c:pt>
                <c:pt idx="1723">
                  <c:v>73.2</c:v>
                </c:pt>
                <c:pt idx="1724">
                  <c:v>73.150000000000006</c:v>
                </c:pt>
                <c:pt idx="1725">
                  <c:v>74.599999999999994</c:v>
                </c:pt>
                <c:pt idx="1726">
                  <c:v>75.739999999999995</c:v>
                </c:pt>
                <c:pt idx="1727">
                  <c:v>75.989999999999995</c:v>
                </c:pt>
                <c:pt idx="1728">
                  <c:v>76.31</c:v>
                </c:pt>
                <c:pt idx="1729">
                  <c:v>76.36</c:v>
                </c:pt>
                <c:pt idx="1730">
                  <c:v>76.290000000000006</c:v>
                </c:pt>
                <c:pt idx="1731">
                  <c:v>76.94</c:v>
                </c:pt>
                <c:pt idx="1732">
                  <c:v>75.45</c:v>
                </c:pt>
                <c:pt idx="1733">
                  <c:v>74.900000000000006</c:v>
                </c:pt>
                <c:pt idx="1734">
                  <c:v>74.83</c:v>
                </c:pt>
                <c:pt idx="1735">
                  <c:v>75.5</c:v>
                </c:pt>
                <c:pt idx="1736">
                  <c:v>75.099999999999994</c:v>
                </c:pt>
                <c:pt idx="1737">
                  <c:v>75.790000000000006</c:v>
                </c:pt>
                <c:pt idx="1738">
                  <c:v>76.03</c:v>
                </c:pt>
                <c:pt idx="1739">
                  <c:v>75.81</c:v>
                </c:pt>
                <c:pt idx="1740">
                  <c:v>75.25</c:v>
                </c:pt>
                <c:pt idx="1741">
                  <c:v>76.09</c:v>
                </c:pt>
                <c:pt idx="1742">
                  <c:v>74.84</c:v>
                </c:pt>
                <c:pt idx="1743">
                  <c:v>71.87</c:v>
                </c:pt>
                <c:pt idx="1744">
                  <c:v>71.45</c:v>
                </c:pt>
                <c:pt idx="1745">
                  <c:v>71.39</c:v>
                </c:pt>
                <c:pt idx="1746">
                  <c:v>72</c:v>
                </c:pt>
                <c:pt idx="1747">
                  <c:v>73.2</c:v>
                </c:pt>
                <c:pt idx="1748">
                  <c:v>73</c:v>
                </c:pt>
                <c:pt idx="1749">
                  <c:v>71.53</c:v>
                </c:pt>
                <c:pt idx="1750">
                  <c:v>74.069999999999993</c:v>
                </c:pt>
                <c:pt idx="1751">
                  <c:v>73.540000000000006</c:v>
                </c:pt>
                <c:pt idx="1752">
                  <c:v>74.23</c:v>
                </c:pt>
                <c:pt idx="1753">
                  <c:v>73.540000000000006</c:v>
                </c:pt>
                <c:pt idx="1754">
                  <c:v>73.650000000000006</c:v>
                </c:pt>
                <c:pt idx="1755">
                  <c:v>74.239999999999995</c:v>
                </c:pt>
                <c:pt idx="1756">
                  <c:v>74.599999999999994</c:v>
                </c:pt>
                <c:pt idx="1757">
                  <c:v>73.540000000000006</c:v>
                </c:pt>
                <c:pt idx="1758">
                  <c:v>74.319999999999993</c:v>
                </c:pt>
                <c:pt idx="1759">
                  <c:v>74.5</c:v>
                </c:pt>
                <c:pt idx="1760">
                  <c:v>74.819999999999993</c:v>
                </c:pt>
                <c:pt idx="1761">
                  <c:v>74.52</c:v>
                </c:pt>
                <c:pt idx="1762">
                  <c:v>74.239999999999995</c:v>
                </c:pt>
                <c:pt idx="1763">
                  <c:v>74.37</c:v>
                </c:pt>
                <c:pt idx="1764">
                  <c:v>74.27</c:v>
                </c:pt>
                <c:pt idx="1765">
                  <c:v>74.2</c:v>
                </c:pt>
                <c:pt idx="1766">
                  <c:v>74.17</c:v>
                </c:pt>
                <c:pt idx="1767">
                  <c:v>75.16</c:v>
                </c:pt>
                <c:pt idx="1768">
                  <c:v>75.290000000000006</c:v>
                </c:pt>
                <c:pt idx="1769">
                  <c:v>75.349999999999994</c:v>
                </c:pt>
                <c:pt idx="1770">
                  <c:v>74.84</c:v>
                </c:pt>
                <c:pt idx="1771">
                  <c:v>75.8</c:v>
                </c:pt>
                <c:pt idx="1772">
                  <c:v>75.150000000000006</c:v>
                </c:pt>
                <c:pt idx="1773">
                  <c:v>74.88</c:v>
                </c:pt>
                <c:pt idx="1774">
                  <c:v>75.47</c:v>
                </c:pt>
                <c:pt idx="1775">
                  <c:v>75.03</c:v>
                </c:pt>
                <c:pt idx="1776">
                  <c:v>75.319999999999993</c:v>
                </c:pt>
                <c:pt idx="1777">
                  <c:v>75.22</c:v>
                </c:pt>
                <c:pt idx="1778">
                  <c:v>75.900000000000006</c:v>
                </c:pt>
                <c:pt idx="1779">
                  <c:v>75.819999999999993</c:v>
                </c:pt>
                <c:pt idx="1780">
                  <c:v>74.86</c:v>
                </c:pt>
                <c:pt idx="1781">
                  <c:v>74.83</c:v>
                </c:pt>
                <c:pt idx="1782">
                  <c:v>73.98</c:v>
                </c:pt>
                <c:pt idx="1783">
                  <c:v>74.28</c:v>
                </c:pt>
                <c:pt idx="1784">
                  <c:v>73.489999999999995</c:v>
                </c:pt>
                <c:pt idx="1785">
                  <c:v>73.010000000000005</c:v>
                </c:pt>
                <c:pt idx="1786">
                  <c:v>75.02</c:v>
                </c:pt>
                <c:pt idx="1787">
                  <c:v>75.290000000000006</c:v>
                </c:pt>
                <c:pt idx="1788">
                  <c:v>76.13</c:v>
                </c:pt>
                <c:pt idx="1789">
                  <c:v>74.47</c:v>
                </c:pt>
                <c:pt idx="1790">
                  <c:v>74.81</c:v>
                </c:pt>
                <c:pt idx="1791">
                  <c:v>74.13</c:v>
                </c:pt>
                <c:pt idx="1792">
                  <c:v>72.77</c:v>
                </c:pt>
                <c:pt idx="1793">
                  <c:v>71.650000000000006</c:v>
                </c:pt>
                <c:pt idx="1794">
                  <c:v>71.61</c:v>
                </c:pt>
                <c:pt idx="1795">
                  <c:v>71.55</c:v>
                </c:pt>
                <c:pt idx="1796">
                  <c:v>71.12</c:v>
                </c:pt>
                <c:pt idx="1797">
                  <c:v>71.41</c:v>
                </c:pt>
                <c:pt idx="1798">
                  <c:v>70.66</c:v>
                </c:pt>
                <c:pt idx="1799">
                  <c:v>67.02</c:v>
                </c:pt>
                <c:pt idx="1800">
                  <c:v>66.59</c:v>
                </c:pt>
                <c:pt idx="1801">
                  <c:v>65.95</c:v>
                </c:pt>
                <c:pt idx="1802">
                  <c:v>66.67</c:v>
                </c:pt>
                <c:pt idx="1803">
                  <c:v>66.5</c:v>
                </c:pt>
                <c:pt idx="1804">
                  <c:v>66.8</c:v>
                </c:pt>
                <c:pt idx="1805">
                  <c:v>66.400000000000006</c:v>
                </c:pt>
                <c:pt idx="1806">
                  <c:v>65.900000000000006</c:v>
                </c:pt>
                <c:pt idx="1807">
                  <c:v>67.33</c:v>
                </c:pt>
                <c:pt idx="1808">
                  <c:v>69.61</c:v>
                </c:pt>
                <c:pt idx="1809">
                  <c:v>68.95</c:v>
                </c:pt>
                <c:pt idx="1810">
                  <c:v>68.069999999999993</c:v>
                </c:pt>
                <c:pt idx="1811">
                  <c:v>68.62</c:v>
                </c:pt>
                <c:pt idx="1812">
                  <c:v>68.900000000000006</c:v>
                </c:pt>
                <c:pt idx="1813">
                  <c:v>68.52</c:v>
                </c:pt>
                <c:pt idx="1814">
                  <c:v>68.83</c:v>
                </c:pt>
                <c:pt idx="1815">
                  <c:v>68.61</c:v>
                </c:pt>
                <c:pt idx="1816">
                  <c:v>69.650000000000006</c:v>
                </c:pt>
                <c:pt idx="1817">
                  <c:v>67.98</c:v>
                </c:pt>
                <c:pt idx="1818">
                  <c:v>68.39</c:v>
                </c:pt>
                <c:pt idx="1819">
                  <c:v>68.819999999999993</c:v>
                </c:pt>
                <c:pt idx="1820">
                  <c:v>69.680000000000007</c:v>
                </c:pt>
                <c:pt idx="1821">
                  <c:v>69.63</c:v>
                </c:pt>
                <c:pt idx="1822">
                  <c:v>69.91</c:v>
                </c:pt>
                <c:pt idx="1823">
                  <c:v>68.099999999999994</c:v>
                </c:pt>
                <c:pt idx="1824">
                  <c:v>66.59</c:v>
                </c:pt>
                <c:pt idx="1825">
                  <c:v>65.66</c:v>
                </c:pt>
                <c:pt idx="1826">
                  <c:v>66.02</c:v>
                </c:pt>
                <c:pt idx="1827">
                  <c:v>66.13</c:v>
                </c:pt>
                <c:pt idx="1828">
                  <c:v>65.78</c:v>
                </c:pt>
                <c:pt idx="1829">
                  <c:v>64.709999999999994</c:v>
                </c:pt>
                <c:pt idx="1830">
                  <c:v>64.33</c:v>
                </c:pt>
                <c:pt idx="1831">
                  <c:v>63.38</c:v>
                </c:pt>
                <c:pt idx="1832">
                  <c:v>63.44</c:v>
                </c:pt>
                <c:pt idx="1833">
                  <c:v>62.35</c:v>
                </c:pt>
                <c:pt idx="1834">
                  <c:v>62.63</c:v>
                </c:pt>
                <c:pt idx="1835">
                  <c:v>62.46</c:v>
                </c:pt>
                <c:pt idx="1836">
                  <c:v>62.46</c:v>
                </c:pt>
                <c:pt idx="1837">
                  <c:v>63.55</c:v>
                </c:pt>
                <c:pt idx="1838">
                  <c:v>61.84</c:v>
                </c:pt>
                <c:pt idx="1839">
                  <c:v>61.47</c:v>
                </c:pt>
                <c:pt idx="1840">
                  <c:v>60.62</c:v>
                </c:pt>
                <c:pt idx="1841">
                  <c:v>60.68</c:v>
                </c:pt>
                <c:pt idx="1842">
                  <c:v>61.99</c:v>
                </c:pt>
                <c:pt idx="1843">
                  <c:v>62.75</c:v>
                </c:pt>
                <c:pt idx="1844">
                  <c:v>62.81</c:v>
                </c:pt>
                <c:pt idx="1845">
                  <c:v>62.37</c:v>
                </c:pt>
                <c:pt idx="1846">
                  <c:v>62.47</c:v>
                </c:pt>
                <c:pt idx="1847">
                  <c:v>61.44</c:v>
                </c:pt>
                <c:pt idx="1848">
                  <c:v>62.22</c:v>
                </c:pt>
                <c:pt idx="1849">
                  <c:v>61.56</c:v>
                </c:pt>
                <c:pt idx="1850">
                  <c:v>62.65</c:v>
                </c:pt>
                <c:pt idx="1851">
                  <c:v>63.59</c:v>
                </c:pt>
                <c:pt idx="1852">
                  <c:v>64.08</c:v>
                </c:pt>
                <c:pt idx="1853">
                  <c:v>63.81</c:v>
                </c:pt>
                <c:pt idx="1854">
                  <c:v>64.64</c:v>
                </c:pt>
                <c:pt idx="1855">
                  <c:v>65.44</c:v>
                </c:pt>
                <c:pt idx="1856">
                  <c:v>65.64</c:v>
                </c:pt>
                <c:pt idx="1857">
                  <c:v>63.77</c:v>
                </c:pt>
                <c:pt idx="1858">
                  <c:v>62.78</c:v>
                </c:pt>
                <c:pt idx="1859">
                  <c:v>63.25</c:v>
                </c:pt>
                <c:pt idx="1860">
                  <c:v>63.45</c:v>
                </c:pt>
                <c:pt idx="1861">
                  <c:v>64.25</c:v>
                </c:pt>
                <c:pt idx="1862">
                  <c:v>64.83</c:v>
                </c:pt>
                <c:pt idx="1863">
                  <c:v>66.150000000000006</c:v>
                </c:pt>
                <c:pt idx="1864">
                  <c:v>65.94</c:v>
                </c:pt>
                <c:pt idx="1865">
                  <c:v>65.86</c:v>
                </c:pt>
                <c:pt idx="1866">
                  <c:v>65.22</c:v>
                </c:pt>
                <c:pt idx="1867">
                  <c:v>64.84</c:v>
                </c:pt>
                <c:pt idx="1868">
                  <c:v>64.22</c:v>
                </c:pt>
                <c:pt idx="1869">
                  <c:v>65.459999999999994</c:v>
                </c:pt>
                <c:pt idx="1870">
                  <c:v>65.290000000000006</c:v>
                </c:pt>
                <c:pt idx="1871">
                  <c:v>66.28</c:v>
                </c:pt>
                <c:pt idx="1872">
                  <c:v>69.47</c:v>
                </c:pt>
                <c:pt idx="1873">
                  <c:v>67.56</c:v>
                </c:pt>
                <c:pt idx="1874">
                  <c:v>65.599999999999994</c:v>
                </c:pt>
                <c:pt idx="1875">
                  <c:v>66.930000000000007</c:v>
                </c:pt>
                <c:pt idx="1876">
                  <c:v>68.260000000000005</c:v>
                </c:pt>
                <c:pt idx="1877">
                  <c:v>65.67</c:v>
                </c:pt>
                <c:pt idx="1878">
                  <c:v>65.489999999999995</c:v>
                </c:pt>
                <c:pt idx="1879">
                  <c:v>64.08</c:v>
                </c:pt>
                <c:pt idx="1880">
                  <c:v>66.02</c:v>
                </c:pt>
                <c:pt idx="1881">
                  <c:v>67.12</c:v>
                </c:pt>
                <c:pt idx="1882">
                  <c:v>67.709999999999994</c:v>
                </c:pt>
                <c:pt idx="1883">
                  <c:v>66.650000000000006</c:v>
                </c:pt>
                <c:pt idx="1884">
                  <c:v>66.349999999999994</c:v>
                </c:pt>
                <c:pt idx="1885">
                  <c:v>67.03</c:v>
                </c:pt>
                <c:pt idx="1886">
                  <c:v>66.5</c:v>
                </c:pt>
                <c:pt idx="1887">
                  <c:v>67.44</c:v>
                </c:pt>
                <c:pt idx="1888">
                  <c:v>67.95</c:v>
                </c:pt>
                <c:pt idx="1889">
                  <c:v>68.849999999999994</c:v>
                </c:pt>
                <c:pt idx="1890">
                  <c:v>68.55</c:v>
                </c:pt>
                <c:pt idx="1891">
                  <c:v>67.959999999999994</c:v>
                </c:pt>
                <c:pt idx="1892">
                  <c:v>69.59</c:v>
                </c:pt>
                <c:pt idx="1893">
                  <c:v>69.17</c:v>
                </c:pt>
                <c:pt idx="1894">
                  <c:v>69.73</c:v>
                </c:pt>
                <c:pt idx="1895">
                  <c:v>71.209999999999994</c:v>
                </c:pt>
                <c:pt idx="1896">
                  <c:v>70.38</c:v>
                </c:pt>
                <c:pt idx="1897">
                  <c:v>70.31</c:v>
                </c:pt>
                <c:pt idx="1898">
                  <c:v>70.959999999999994</c:v>
                </c:pt>
                <c:pt idx="1899">
                  <c:v>70.349999999999994</c:v>
                </c:pt>
                <c:pt idx="1900">
                  <c:v>68.03</c:v>
                </c:pt>
                <c:pt idx="1901">
                  <c:v>63.86</c:v>
                </c:pt>
                <c:pt idx="1902">
                  <c:v>64.599999999999994</c:v>
                </c:pt>
                <c:pt idx="1903">
                  <c:v>66.78</c:v>
                </c:pt>
                <c:pt idx="1904">
                  <c:v>67.349999999999994</c:v>
                </c:pt>
                <c:pt idx="1905">
                  <c:v>67.569999999999993</c:v>
                </c:pt>
                <c:pt idx="1906">
                  <c:v>66.900000000000006</c:v>
                </c:pt>
                <c:pt idx="1907">
                  <c:v>68.13</c:v>
                </c:pt>
                <c:pt idx="1908">
                  <c:v>69.510000000000005</c:v>
                </c:pt>
                <c:pt idx="1909">
                  <c:v>69.38</c:v>
                </c:pt>
                <c:pt idx="1910">
                  <c:v>69.06</c:v>
                </c:pt>
                <c:pt idx="1911">
                  <c:v>68.13</c:v>
                </c:pt>
                <c:pt idx="1912">
                  <c:v>69.260000000000005</c:v>
                </c:pt>
                <c:pt idx="1913">
                  <c:v>68.84</c:v>
                </c:pt>
                <c:pt idx="1914">
                  <c:v>68.34</c:v>
                </c:pt>
                <c:pt idx="1915">
                  <c:v>70.63</c:v>
                </c:pt>
                <c:pt idx="1916">
                  <c:v>71.099999999999994</c:v>
                </c:pt>
                <c:pt idx="1917">
                  <c:v>70.19</c:v>
                </c:pt>
                <c:pt idx="1918">
                  <c:v>68.63</c:v>
                </c:pt>
                <c:pt idx="1919">
                  <c:v>69.489999999999995</c:v>
                </c:pt>
                <c:pt idx="1920">
                  <c:v>71.67</c:v>
                </c:pt>
                <c:pt idx="1921">
                  <c:v>71.22</c:v>
                </c:pt>
                <c:pt idx="1922">
                  <c:v>72.180000000000007</c:v>
                </c:pt>
                <c:pt idx="1923">
                  <c:v>73.17</c:v>
                </c:pt>
                <c:pt idx="1924">
                  <c:v>73.78</c:v>
                </c:pt>
                <c:pt idx="1925">
                  <c:v>72.739999999999995</c:v>
                </c:pt>
                <c:pt idx="1926">
                  <c:v>72.41</c:v>
                </c:pt>
                <c:pt idx="1927">
                  <c:v>73.14</c:v>
                </c:pt>
                <c:pt idx="1928">
                  <c:v>71.62</c:v>
                </c:pt>
                <c:pt idx="1929">
                  <c:v>70.989999999999995</c:v>
                </c:pt>
                <c:pt idx="1930">
                  <c:v>70.540000000000006</c:v>
                </c:pt>
                <c:pt idx="1931">
                  <c:v>69.33</c:v>
                </c:pt>
                <c:pt idx="1932">
                  <c:v>68.989999999999995</c:v>
                </c:pt>
                <c:pt idx="1933">
                  <c:v>69.52</c:v>
                </c:pt>
                <c:pt idx="1934">
                  <c:v>70.19</c:v>
                </c:pt>
                <c:pt idx="1935">
                  <c:v>70.36</c:v>
                </c:pt>
                <c:pt idx="1936">
                  <c:v>71.180000000000007</c:v>
                </c:pt>
                <c:pt idx="1937">
                  <c:v>71.48</c:v>
                </c:pt>
                <c:pt idx="1938">
                  <c:v>70.680000000000007</c:v>
                </c:pt>
                <c:pt idx="1939">
                  <c:v>70.239999999999995</c:v>
                </c:pt>
                <c:pt idx="1940">
                  <c:v>68.86</c:v>
                </c:pt>
                <c:pt idx="1941">
                  <c:v>68.08</c:v>
                </c:pt>
                <c:pt idx="1942">
                  <c:v>68.56</c:v>
                </c:pt>
                <c:pt idx="1943">
                  <c:v>68.790000000000006</c:v>
                </c:pt>
                <c:pt idx="1944">
                  <c:v>66.61</c:v>
                </c:pt>
                <c:pt idx="1945">
                  <c:v>66.790000000000006</c:v>
                </c:pt>
                <c:pt idx="1946">
                  <c:v>65.78</c:v>
                </c:pt>
                <c:pt idx="1947">
                  <c:v>65.989999999999995</c:v>
                </c:pt>
                <c:pt idx="1948">
                  <c:v>65.400000000000006</c:v>
                </c:pt>
                <c:pt idx="1949">
                  <c:v>64.98</c:v>
                </c:pt>
                <c:pt idx="1950">
                  <c:v>64.489999999999995</c:v>
                </c:pt>
                <c:pt idx="1951">
                  <c:v>64.42</c:v>
                </c:pt>
                <c:pt idx="1952">
                  <c:v>64.83</c:v>
                </c:pt>
                <c:pt idx="1953">
                  <c:v>65.459999999999994</c:v>
                </c:pt>
                <c:pt idx="1954">
                  <c:v>64.08</c:v>
                </c:pt>
                <c:pt idx="1955">
                  <c:v>64.8</c:v>
                </c:pt>
                <c:pt idx="1956">
                  <c:v>65.09</c:v>
                </c:pt>
                <c:pt idx="1957">
                  <c:v>64.400000000000006</c:v>
                </c:pt>
                <c:pt idx="1958">
                  <c:v>64.989999999999995</c:v>
                </c:pt>
                <c:pt idx="1959">
                  <c:v>64.7</c:v>
                </c:pt>
                <c:pt idx="1960">
                  <c:v>64.63</c:v>
                </c:pt>
                <c:pt idx="1961">
                  <c:v>64.36</c:v>
                </c:pt>
                <c:pt idx="1962">
                  <c:v>63.43</c:v>
                </c:pt>
                <c:pt idx="1963">
                  <c:v>62.87</c:v>
                </c:pt>
                <c:pt idx="1964">
                  <c:v>62.37</c:v>
                </c:pt>
                <c:pt idx="1965">
                  <c:v>61.87</c:v>
                </c:pt>
                <c:pt idx="1966">
                  <c:v>61.83</c:v>
                </c:pt>
                <c:pt idx="1967">
                  <c:v>60.98</c:v>
                </c:pt>
                <c:pt idx="1968">
                  <c:v>60.2</c:v>
                </c:pt>
                <c:pt idx="1969">
                  <c:v>60.48</c:v>
                </c:pt>
                <c:pt idx="1970">
                  <c:v>60.04</c:v>
                </c:pt>
                <c:pt idx="1971">
                  <c:v>60.67</c:v>
                </c:pt>
                <c:pt idx="1972">
                  <c:v>60.18</c:v>
                </c:pt>
                <c:pt idx="1973">
                  <c:v>60.31</c:v>
                </c:pt>
                <c:pt idx="1974">
                  <c:v>60.09</c:v>
                </c:pt>
                <c:pt idx="1975">
                  <c:v>61.28</c:v>
                </c:pt>
                <c:pt idx="1976">
                  <c:v>61.43</c:v>
                </c:pt>
                <c:pt idx="1977">
                  <c:v>61.09</c:v>
                </c:pt>
                <c:pt idx="1978">
                  <c:v>61.5</c:v>
                </c:pt>
                <c:pt idx="1979">
                  <c:v>60.39</c:v>
                </c:pt>
                <c:pt idx="1980">
                  <c:v>60.32</c:v>
                </c:pt>
                <c:pt idx="1981">
                  <c:v>59.98</c:v>
                </c:pt>
                <c:pt idx="1982">
                  <c:v>59.89</c:v>
                </c:pt>
                <c:pt idx="1983">
                  <c:v>60.11</c:v>
                </c:pt>
                <c:pt idx="1984">
                  <c:v>59.61</c:v>
                </c:pt>
                <c:pt idx="1985">
                  <c:v>59.96</c:v>
                </c:pt>
                <c:pt idx="1986">
                  <c:v>59.53</c:v>
                </c:pt>
                <c:pt idx="1987">
                  <c:v>59.32</c:v>
                </c:pt>
                <c:pt idx="1988">
                  <c:v>58.9</c:v>
                </c:pt>
                <c:pt idx="1989">
                  <c:v>58.56</c:v>
                </c:pt>
                <c:pt idx="1990">
                  <c:v>58.34</c:v>
                </c:pt>
                <c:pt idx="1991">
                  <c:v>59.03</c:v>
                </c:pt>
                <c:pt idx="1992">
                  <c:v>58.96</c:v>
                </c:pt>
                <c:pt idx="1993">
                  <c:v>56.23</c:v>
                </c:pt>
                <c:pt idx="1994">
                  <c:v>56.83</c:v>
                </c:pt>
                <c:pt idx="1995">
                  <c:v>56.44</c:v>
                </c:pt>
                <c:pt idx="1996">
                  <c:v>56.57</c:v>
                </c:pt>
                <c:pt idx="1997">
                  <c:v>55.08</c:v>
                </c:pt>
                <c:pt idx="1998">
                  <c:v>55.7</c:v>
                </c:pt>
                <c:pt idx="1999">
                  <c:v>55.17</c:v>
                </c:pt>
                <c:pt idx="2000">
                  <c:v>54.74</c:v>
                </c:pt>
                <c:pt idx="2001">
                  <c:v>56.12</c:v>
                </c:pt>
                <c:pt idx="2002">
                  <c:v>56.25</c:v>
                </c:pt>
                <c:pt idx="2003">
                  <c:v>56.55</c:v>
                </c:pt>
                <c:pt idx="2004">
                  <c:v>57.2</c:v>
                </c:pt>
                <c:pt idx="2005">
                  <c:v>57.37</c:v>
                </c:pt>
                <c:pt idx="2006">
                  <c:v>57.71</c:v>
                </c:pt>
                <c:pt idx="2007">
                  <c:v>56.88</c:v>
                </c:pt>
                <c:pt idx="2008">
                  <c:v>56.61</c:v>
                </c:pt>
                <c:pt idx="2009">
                  <c:v>57.09</c:v>
                </c:pt>
                <c:pt idx="2010">
                  <c:v>57.9</c:v>
                </c:pt>
                <c:pt idx="2011">
                  <c:v>58.59</c:v>
                </c:pt>
                <c:pt idx="2012">
                  <c:v>57.99</c:v>
                </c:pt>
                <c:pt idx="2013">
                  <c:v>57.82</c:v>
                </c:pt>
                <c:pt idx="2014">
                  <c:v>58.6</c:v>
                </c:pt>
                <c:pt idx="2015">
                  <c:v>58.42</c:v>
                </c:pt>
                <c:pt idx="2016">
                  <c:v>58.06</c:v>
                </c:pt>
                <c:pt idx="2017">
                  <c:v>58.85</c:v>
                </c:pt>
                <c:pt idx="2018">
                  <c:v>58.71</c:v>
                </c:pt>
                <c:pt idx="2019">
                  <c:v>57.95</c:v>
                </c:pt>
                <c:pt idx="2020">
                  <c:v>58.23</c:v>
                </c:pt>
                <c:pt idx="2021">
                  <c:v>57.6</c:v>
                </c:pt>
                <c:pt idx="2022">
                  <c:v>58.24</c:v>
                </c:pt>
                <c:pt idx="2023">
                  <c:v>58.28</c:v>
                </c:pt>
                <c:pt idx="2024">
                  <c:v>58.82</c:v>
                </c:pt>
                <c:pt idx="2025">
                  <c:v>58.11</c:v>
                </c:pt>
                <c:pt idx="2026">
                  <c:v>57.78</c:v>
                </c:pt>
                <c:pt idx="2027">
                  <c:v>57.34</c:v>
                </c:pt>
                <c:pt idx="2028">
                  <c:v>57.68</c:v>
                </c:pt>
                <c:pt idx="2029">
                  <c:v>57.34</c:v>
                </c:pt>
                <c:pt idx="2030">
                  <c:v>57.27</c:v>
                </c:pt>
                <c:pt idx="2031">
                  <c:v>56.97</c:v>
                </c:pt>
                <c:pt idx="2032">
                  <c:v>57.16</c:v>
                </c:pt>
                <c:pt idx="2033">
                  <c:v>57.35</c:v>
                </c:pt>
                <c:pt idx="2034">
                  <c:v>56.14</c:v>
                </c:pt>
                <c:pt idx="2035">
                  <c:v>56.91</c:v>
                </c:pt>
                <c:pt idx="2036">
                  <c:v>56.5</c:v>
                </c:pt>
                <c:pt idx="2037">
                  <c:v>56.85</c:v>
                </c:pt>
                <c:pt idx="2038">
                  <c:v>57.16</c:v>
                </c:pt>
                <c:pt idx="2039">
                  <c:v>56.88</c:v>
                </c:pt>
                <c:pt idx="2040">
                  <c:v>56.8</c:v>
                </c:pt>
                <c:pt idx="2041">
                  <c:v>55.11</c:v>
                </c:pt>
                <c:pt idx="2042">
                  <c:v>55.69</c:v>
                </c:pt>
                <c:pt idx="2043">
                  <c:v>55.52</c:v>
                </c:pt>
                <c:pt idx="2044">
                  <c:v>55.16</c:v>
                </c:pt>
                <c:pt idx="2045">
                  <c:v>54.52</c:v>
                </c:pt>
                <c:pt idx="2046">
                  <c:v>53.8</c:v>
                </c:pt>
                <c:pt idx="2047">
                  <c:v>54.42</c:v>
                </c:pt>
                <c:pt idx="2048">
                  <c:v>53.27</c:v>
                </c:pt>
                <c:pt idx="2049">
                  <c:v>53.52</c:v>
                </c:pt>
                <c:pt idx="2050">
                  <c:v>53.87</c:v>
                </c:pt>
                <c:pt idx="2051">
                  <c:v>53.54</c:v>
                </c:pt>
                <c:pt idx="2052">
                  <c:v>53.72</c:v>
                </c:pt>
                <c:pt idx="2053">
                  <c:v>53.06</c:v>
                </c:pt>
                <c:pt idx="2054">
                  <c:v>53.35</c:v>
                </c:pt>
                <c:pt idx="2055">
                  <c:v>53.01</c:v>
                </c:pt>
                <c:pt idx="2056">
                  <c:v>53.83</c:v>
                </c:pt>
                <c:pt idx="2057">
                  <c:v>52.53</c:v>
                </c:pt>
                <c:pt idx="2058">
                  <c:v>53.39</c:v>
                </c:pt>
                <c:pt idx="2059">
                  <c:v>54.92</c:v>
                </c:pt>
                <c:pt idx="2060">
                  <c:v>55.21</c:v>
                </c:pt>
                <c:pt idx="2061">
                  <c:v>54.14</c:v>
                </c:pt>
                <c:pt idx="2062">
                  <c:v>55.19</c:v>
                </c:pt>
                <c:pt idx="2063">
                  <c:v>56.07</c:v>
                </c:pt>
                <c:pt idx="2064">
                  <c:v>55.04</c:v>
                </c:pt>
                <c:pt idx="2065">
                  <c:v>55.14</c:v>
                </c:pt>
                <c:pt idx="2066">
                  <c:v>55.36</c:v>
                </c:pt>
                <c:pt idx="2067">
                  <c:v>54.53</c:v>
                </c:pt>
                <c:pt idx="2068">
                  <c:v>55.48</c:v>
                </c:pt>
                <c:pt idx="2069">
                  <c:v>54.7</c:v>
                </c:pt>
                <c:pt idx="2070">
                  <c:v>55.68</c:v>
                </c:pt>
                <c:pt idx="2071">
                  <c:v>55.19</c:v>
                </c:pt>
                <c:pt idx="2072">
                  <c:v>55.71</c:v>
                </c:pt>
                <c:pt idx="2073">
                  <c:v>54.99</c:v>
                </c:pt>
                <c:pt idx="2074">
                  <c:v>55.73</c:v>
                </c:pt>
                <c:pt idx="2075">
                  <c:v>55.06</c:v>
                </c:pt>
                <c:pt idx="2076">
                  <c:v>55.73</c:v>
                </c:pt>
                <c:pt idx="2077">
                  <c:v>55.18</c:v>
                </c:pt>
                <c:pt idx="2078">
                  <c:v>55.12</c:v>
                </c:pt>
                <c:pt idx="2079">
                  <c:v>54.58</c:v>
                </c:pt>
                <c:pt idx="2080">
                  <c:v>53.04</c:v>
                </c:pt>
                <c:pt idx="2081">
                  <c:v>51.83</c:v>
                </c:pt>
                <c:pt idx="2082">
                  <c:v>51.26</c:v>
                </c:pt>
                <c:pt idx="2083">
                  <c:v>51.18</c:v>
                </c:pt>
                <c:pt idx="2084">
                  <c:v>52.03</c:v>
                </c:pt>
                <c:pt idx="2085">
                  <c:v>52.57</c:v>
                </c:pt>
                <c:pt idx="2086">
                  <c:v>53.14</c:v>
                </c:pt>
                <c:pt idx="2087">
                  <c:v>53.37</c:v>
                </c:pt>
                <c:pt idx="2088">
                  <c:v>52.63</c:v>
                </c:pt>
                <c:pt idx="2089">
                  <c:v>53.63</c:v>
                </c:pt>
                <c:pt idx="2090">
                  <c:v>53.42</c:v>
                </c:pt>
                <c:pt idx="2091">
                  <c:v>53.63</c:v>
                </c:pt>
                <c:pt idx="2092">
                  <c:v>52.97</c:v>
                </c:pt>
                <c:pt idx="2093">
                  <c:v>52.9</c:v>
                </c:pt>
                <c:pt idx="2094">
                  <c:v>53.33</c:v>
                </c:pt>
                <c:pt idx="2095">
                  <c:v>52.76</c:v>
                </c:pt>
                <c:pt idx="2096">
                  <c:v>54.12</c:v>
                </c:pt>
                <c:pt idx="2097">
                  <c:v>54.96</c:v>
                </c:pt>
                <c:pt idx="2098">
                  <c:v>54.73</c:v>
                </c:pt>
                <c:pt idx="2099">
                  <c:v>55.42</c:v>
                </c:pt>
                <c:pt idx="2100">
                  <c:v>54.38</c:v>
                </c:pt>
                <c:pt idx="2101">
                  <c:v>55.12</c:v>
                </c:pt>
                <c:pt idx="2102">
                  <c:v>55.05</c:v>
                </c:pt>
                <c:pt idx="2103">
                  <c:v>55.3</c:v>
                </c:pt>
                <c:pt idx="2104">
                  <c:v>55.59</c:v>
                </c:pt>
                <c:pt idx="2105">
                  <c:v>55.07</c:v>
                </c:pt>
                <c:pt idx="2106">
                  <c:v>54.64</c:v>
                </c:pt>
                <c:pt idx="2107">
                  <c:v>54.96</c:v>
                </c:pt>
                <c:pt idx="2108">
                  <c:v>54.35</c:v>
                </c:pt>
                <c:pt idx="2109">
                  <c:v>55.32</c:v>
                </c:pt>
                <c:pt idx="2110">
                  <c:v>54.57</c:v>
                </c:pt>
                <c:pt idx="2111">
                  <c:v>55.2</c:v>
                </c:pt>
                <c:pt idx="2112">
                  <c:v>54.09</c:v>
                </c:pt>
                <c:pt idx="2113">
                  <c:v>54.85</c:v>
                </c:pt>
                <c:pt idx="2114">
                  <c:v>53.92</c:v>
                </c:pt>
                <c:pt idx="2115">
                  <c:v>54.08</c:v>
                </c:pt>
                <c:pt idx="2116">
                  <c:v>54.14</c:v>
                </c:pt>
                <c:pt idx="2117">
                  <c:v>54.46</c:v>
                </c:pt>
                <c:pt idx="2118">
                  <c:v>54.19</c:v>
                </c:pt>
                <c:pt idx="2119">
                  <c:v>53.72</c:v>
                </c:pt>
                <c:pt idx="2120">
                  <c:v>53.93</c:v>
                </c:pt>
                <c:pt idx="2121">
                  <c:v>53.92</c:v>
                </c:pt>
                <c:pt idx="2122">
                  <c:v>54.5</c:v>
                </c:pt>
                <c:pt idx="2123">
                  <c:v>54.21</c:v>
                </c:pt>
                <c:pt idx="2124">
                  <c:v>53.97</c:v>
                </c:pt>
                <c:pt idx="2125">
                  <c:v>54.09</c:v>
                </c:pt>
                <c:pt idx="2126">
                  <c:v>53.69</c:v>
                </c:pt>
                <c:pt idx="2127">
                  <c:v>53.99</c:v>
                </c:pt>
                <c:pt idx="2128">
                  <c:v>53.02</c:v>
                </c:pt>
                <c:pt idx="2129">
                  <c:v>52.89</c:v>
                </c:pt>
                <c:pt idx="2130">
                  <c:v>52.9</c:v>
                </c:pt>
                <c:pt idx="2131">
                  <c:v>52.76</c:v>
                </c:pt>
                <c:pt idx="2132">
                  <c:v>52.76</c:v>
                </c:pt>
                <c:pt idx="2133">
                  <c:v>52.54</c:v>
                </c:pt>
                <c:pt idx="2134">
                  <c:v>53.08</c:v>
                </c:pt>
                <c:pt idx="2135">
                  <c:v>53.16</c:v>
                </c:pt>
                <c:pt idx="2136">
                  <c:v>53.25</c:v>
                </c:pt>
                <c:pt idx="2137">
                  <c:v>52.53</c:v>
                </c:pt>
                <c:pt idx="2138">
                  <c:v>53.45</c:v>
                </c:pt>
                <c:pt idx="2139">
                  <c:v>52.85</c:v>
                </c:pt>
                <c:pt idx="2140">
                  <c:v>53.92</c:v>
                </c:pt>
                <c:pt idx="2141">
                  <c:v>50.39</c:v>
                </c:pt>
                <c:pt idx="2142">
                  <c:v>51.02</c:v>
                </c:pt>
                <c:pt idx="2143">
                  <c:v>50.46</c:v>
                </c:pt>
                <c:pt idx="2144">
                  <c:v>49.5</c:v>
                </c:pt>
                <c:pt idx="2145">
                  <c:v>50.54</c:v>
                </c:pt>
                <c:pt idx="2146">
                  <c:v>51.58</c:v>
                </c:pt>
                <c:pt idx="2147">
                  <c:v>51.29</c:v>
                </c:pt>
                <c:pt idx="2148">
                  <c:v>52.02</c:v>
                </c:pt>
                <c:pt idx="2149">
                  <c:v>52.8</c:v>
                </c:pt>
                <c:pt idx="2150">
                  <c:v>52.04</c:v>
                </c:pt>
                <c:pt idx="2151">
                  <c:v>52.63</c:v>
                </c:pt>
                <c:pt idx="2152">
                  <c:v>51.42</c:v>
                </c:pt>
                <c:pt idx="2153">
                  <c:v>52.8</c:v>
                </c:pt>
                <c:pt idx="2154">
                  <c:v>52.82</c:v>
                </c:pt>
                <c:pt idx="2155">
                  <c:v>53.2</c:v>
                </c:pt>
                <c:pt idx="2156">
                  <c:v>52.67</c:v>
                </c:pt>
                <c:pt idx="2157">
                  <c:v>53.34</c:v>
                </c:pt>
                <c:pt idx="2158">
                  <c:v>53.56</c:v>
                </c:pt>
                <c:pt idx="2159">
                  <c:v>52.83</c:v>
                </c:pt>
                <c:pt idx="2160">
                  <c:v>52.6</c:v>
                </c:pt>
                <c:pt idx="2161">
                  <c:v>52.13</c:v>
                </c:pt>
                <c:pt idx="2162">
                  <c:v>52.21</c:v>
                </c:pt>
                <c:pt idx="2163">
                  <c:v>51.49</c:v>
                </c:pt>
                <c:pt idx="2164">
                  <c:v>51.47</c:v>
                </c:pt>
                <c:pt idx="2165">
                  <c:v>50.21</c:v>
                </c:pt>
                <c:pt idx="2166">
                  <c:v>50.86</c:v>
                </c:pt>
                <c:pt idx="2167">
                  <c:v>50.36</c:v>
                </c:pt>
                <c:pt idx="2168">
                  <c:v>50.57</c:v>
                </c:pt>
                <c:pt idx="2169">
                  <c:v>50.13</c:v>
                </c:pt>
                <c:pt idx="2170">
                  <c:v>50.4</c:v>
                </c:pt>
                <c:pt idx="2171">
                  <c:v>49.77</c:v>
                </c:pt>
                <c:pt idx="2172">
                  <c:v>49.36</c:v>
                </c:pt>
                <c:pt idx="2173">
                  <c:v>48.61</c:v>
                </c:pt>
                <c:pt idx="2174">
                  <c:v>49.42</c:v>
                </c:pt>
                <c:pt idx="2175">
                  <c:v>49.35</c:v>
                </c:pt>
                <c:pt idx="2176">
                  <c:v>49.67</c:v>
                </c:pt>
                <c:pt idx="2177">
                  <c:v>49.28</c:v>
                </c:pt>
                <c:pt idx="2178">
                  <c:v>49.64</c:v>
                </c:pt>
                <c:pt idx="2179">
                  <c:v>48.61</c:v>
                </c:pt>
                <c:pt idx="2180">
                  <c:v>49.05</c:v>
                </c:pt>
                <c:pt idx="2181">
                  <c:v>48.72</c:v>
                </c:pt>
                <c:pt idx="2182">
                  <c:v>48.32</c:v>
                </c:pt>
                <c:pt idx="2183">
                  <c:v>48.43</c:v>
                </c:pt>
                <c:pt idx="2184">
                  <c:v>47.78</c:v>
                </c:pt>
                <c:pt idx="2185">
                  <c:v>48.54</c:v>
                </c:pt>
                <c:pt idx="2186">
                  <c:v>48.01</c:v>
                </c:pt>
                <c:pt idx="2187">
                  <c:v>48.48</c:v>
                </c:pt>
                <c:pt idx="2188">
                  <c:v>47.1</c:v>
                </c:pt>
                <c:pt idx="2189">
                  <c:v>48.07</c:v>
                </c:pt>
                <c:pt idx="2190">
                  <c:v>46.57</c:v>
                </c:pt>
                <c:pt idx="2191">
                  <c:v>47.27</c:v>
                </c:pt>
                <c:pt idx="2192">
                  <c:v>46.32</c:v>
                </c:pt>
                <c:pt idx="2193">
                  <c:v>46.38</c:v>
                </c:pt>
                <c:pt idx="2194">
                  <c:v>47.32</c:v>
                </c:pt>
                <c:pt idx="2195">
                  <c:v>47.74</c:v>
                </c:pt>
                <c:pt idx="2196">
                  <c:v>47.56</c:v>
                </c:pt>
                <c:pt idx="2197">
                  <c:v>48.33</c:v>
                </c:pt>
                <c:pt idx="2198">
                  <c:v>47.68</c:v>
                </c:pt>
                <c:pt idx="2199">
                  <c:v>48.02</c:v>
                </c:pt>
                <c:pt idx="2200">
                  <c:v>47.54</c:v>
                </c:pt>
                <c:pt idx="2201">
                  <c:v>47.46</c:v>
                </c:pt>
                <c:pt idx="2202">
                  <c:v>47.46</c:v>
                </c:pt>
                <c:pt idx="2203">
                  <c:v>47.83</c:v>
                </c:pt>
                <c:pt idx="2204">
                  <c:v>47.57</c:v>
                </c:pt>
                <c:pt idx="2205">
                  <c:v>47.84</c:v>
                </c:pt>
                <c:pt idx="2206">
                  <c:v>46.58</c:v>
                </c:pt>
                <c:pt idx="2207">
                  <c:v>47.28</c:v>
                </c:pt>
                <c:pt idx="2208">
                  <c:v>46.22</c:v>
                </c:pt>
                <c:pt idx="2209">
                  <c:v>46.26</c:v>
                </c:pt>
                <c:pt idx="2210">
                  <c:v>46.56</c:v>
                </c:pt>
                <c:pt idx="2211">
                  <c:v>46.25</c:v>
                </c:pt>
                <c:pt idx="2212">
                  <c:v>46.51</c:v>
                </c:pt>
                <c:pt idx="2213">
                  <c:v>46.29</c:v>
                </c:pt>
                <c:pt idx="2214">
                  <c:v>46.19</c:v>
                </c:pt>
                <c:pt idx="2215">
                  <c:v>47.58</c:v>
                </c:pt>
                <c:pt idx="2216">
                  <c:v>46.96</c:v>
                </c:pt>
                <c:pt idx="2217">
                  <c:v>46.78</c:v>
                </c:pt>
                <c:pt idx="2218">
                  <c:v>47.18</c:v>
                </c:pt>
                <c:pt idx="2219">
                  <c:v>46.99</c:v>
                </c:pt>
                <c:pt idx="2220">
                  <c:v>47.32</c:v>
                </c:pt>
                <c:pt idx="2221">
                  <c:v>47.44</c:v>
                </c:pt>
                <c:pt idx="2222">
                  <c:v>47.5</c:v>
                </c:pt>
                <c:pt idx="2223">
                  <c:v>46.72</c:v>
                </c:pt>
                <c:pt idx="2224">
                  <c:v>45</c:v>
                </c:pt>
                <c:pt idx="2225">
                  <c:v>44.34</c:v>
                </c:pt>
                <c:pt idx="2226">
                  <c:v>44.73</c:v>
                </c:pt>
                <c:pt idx="2227">
                  <c:v>44.74</c:v>
                </c:pt>
                <c:pt idx="2228">
                  <c:v>43.89</c:v>
                </c:pt>
                <c:pt idx="2229">
                  <c:v>42.9</c:v>
                </c:pt>
                <c:pt idx="2230">
                  <c:v>42.43</c:v>
                </c:pt>
                <c:pt idx="2231">
                  <c:v>42.95</c:v>
                </c:pt>
                <c:pt idx="2232">
                  <c:v>43.66</c:v>
                </c:pt>
                <c:pt idx="2233">
                  <c:v>43.87</c:v>
                </c:pt>
                <c:pt idx="2234">
                  <c:v>44.29</c:v>
                </c:pt>
                <c:pt idx="2235">
                  <c:v>43.97</c:v>
                </c:pt>
                <c:pt idx="2236">
                  <c:v>44.05</c:v>
                </c:pt>
                <c:pt idx="2237">
                  <c:v>43.83</c:v>
                </c:pt>
                <c:pt idx="2238">
                  <c:v>44.04</c:v>
                </c:pt>
                <c:pt idx="2239">
                  <c:v>43.33</c:v>
                </c:pt>
                <c:pt idx="2240">
                  <c:v>42.52</c:v>
                </c:pt>
                <c:pt idx="2241">
                  <c:v>42.58</c:v>
                </c:pt>
                <c:pt idx="2242">
                  <c:v>42.11</c:v>
                </c:pt>
                <c:pt idx="2243">
                  <c:v>42.3</c:v>
                </c:pt>
                <c:pt idx="2244">
                  <c:v>41.34</c:v>
                </c:pt>
                <c:pt idx="2245">
                  <c:v>40.98</c:v>
                </c:pt>
                <c:pt idx="2246">
                  <c:v>40.43</c:v>
                </c:pt>
                <c:pt idx="2247">
                  <c:v>41.28</c:v>
                </c:pt>
                <c:pt idx="2248">
                  <c:v>40.380000000000003</c:v>
                </c:pt>
                <c:pt idx="2249">
                  <c:v>40.36</c:v>
                </c:pt>
                <c:pt idx="2250">
                  <c:v>40.200000000000003</c:v>
                </c:pt>
                <c:pt idx="2251">
                  <c:v>40.549999999999997</c:v>
                </c:pt>
                <c:pt idx="2252">
                  <c:v>41.22</c:v>
                </c:pt>
                <c:pt idx="2253">
                  <c:v>41.64</c:v>
                </c:pt>
                <c:pt idx="2254">
                  <c:v>42.02</c:v>
                </c:pt>
                <c:pt idx="2255">
                  <c:v>41.23</c:v>
                </c:pt>
                <c:pt idx="2256">
                  <c:v>41</c:v>
                </c:pt>
                <c:pt idx="2257">
                  <c:v>42.07</c:v>
                </c:pt>
                <c:pt idx="2258">
                  <c:v>41.16</c:v>
                </c:pt>
                <c:pt idx="2259">
                  <c:v>41.29</c:v>
                </c:pt>
                <c:pt idx="2260">
                  <c:v>40.75</c:v>
                </c:pt>
                <c:pt idx="2261">
                  <c:v>40.880000000000003</c:v>
                </c:pt>
                <c:pt idx="2262">
                  <c:v>41.15</c:v>
                </c:pt>
                <c:pt idx="2263">
                  <c:v>40.479999999999997</c:v>
                </c:pt>
                <c:pt idx="2264">
                  <c:v>41.28</c:v>
                </c:pt>
                <c:pt idx="2265">
                  <c:v>41.93</c:v>
                </c:pt>
                <c:pt idx="2266">
                  <c:v>42.03</c:v>
                </c:pt>
                <c:pt idx="2267">
                  <c:v>42.17</c:v>
                </c:pt>
                <c:pt idx="2268">
                  <c:v>43.13</c:v>
                </c:pt>
                <c:pt idx="2269">
                  <c:v>43.05</c:v>
                </c:pt>
                <c:pt idx="2270">
                  <c:v>43.35</c:v>
                </c:pt>
                <c:pt idx="2271">
                  <c:v>43.66</c:v>
                </c:pt>
                <c:pt idx="2272">
                  <c:v>43.26</c:v>
                </c:pt>
                <c:pt idx="2273">
                  <c:v>43.1</c:v>
                </c:pt>
                <c:pt idx="2274">
                  <c:v>43</c:v>
                </c:pt>
                <c:pt idx="2275">
                  <c:v>42.18</c:v>
                </c:pt>
                <c:pt idx="2276">
                  <c:v>42.44</c:v>
                </c:pt>
                <c:pt idx="2277">
                  <c:v>42.63</c:v>
                </c:pt>
                <c:pt idx="2278">
                  <c:v>42.66</c:v>
                </c:pt>
                <c:pt idx="2279">
                  <c:v>42.45</c:v>
                </c:pt>
                <c:pt idx="2280">
                  <c:v>42.75</c:v>
                </c:pt>
                <c:pt idx="2281">
                  <c:v>42.76</c:v>
                </c:pt>
                <c:pt idx="2282">
                  <c:v>43.53</c:v>
                </c:pt>
                <c:pt idx="2283">
                  <c:v>44.34</c:v>
                </c:pt>
                <c:pt idx="2284">
                  <c:v>44.75</c:v>
                </c:pt>
                <c:pt idx="2285">
                  <c:v>44.43</c:v>
                </c:pt>
                <c:pt idx="2286">
                  <c:v>44.3</c:v>
                </c:pt>
                <c:pt idx="2287">
                  <c:v>43.39</c:v>
                </c:pt>
                <c:pt idx="2288">
                  <c:v>43.43</c:v>
                </c:pt>
                <c:pt idx="2289">
                  <c:v>43.75</c:v>
                </c:pt>
                <c:pt idx="2290">
                  <c:v>43.83</c:v>
                </c:pt>
                <c:pt idx="2291">
                  <c:v>44</c:v>
                </c:pt>
                <c:pt idx="2292">
                  <c:v>43.71</c:v>
                </c:pt>
                <c:pt idx="2293">
                  <c:v>43.55</c:v>
                </c:pt>
                <c:pt idx="2294">
                  <c:v>44.42</c:v>
                </c:pt>
                <c:pt idx="2295">
                  <c:v>44.34</c:v>
                </c:pt>
                <c:pt idx="2296">
                  <c:v>43.73</c:v>
                </c:pt>
                <c:pt idx="2297">
                  <c:v>43.76</c:v>
                </c:pt>
                <c:pt idx="2298">
                  <c:v>43.68</c:v>
                </c:pt>
                <c:pt idx="2299">
                  <c:v>43.98</c:v>
                </c:pt>
                <c:pt idx="2300">
                  <c:v>43.25</c:v>
                </c:pt>
                <c:pt idx="2301">
                  <c:v>42.53</c:v>
                </c:pt>
                <c:pt idx="2302">
                  <c:v>42.01</c:v>
                </c:pt>
                <c:pt idx="2303">
                  <c:v>41.27</c:v>
                </c:pt>
                <c:pt idx="2304">
                  <c:v>40.81</c:v>
                </c:pt>
                <c:pt idx="2305">
                  <c:v>41.27</c:v>
                </c:pt>
                <c:pt idx="2306">
                  <c:v>40.24</c:v>
                </c:pt>
                <c:pt idx="2307">
                  <c:v>40.299999999999997</c:v>
                </c:pt>
                <c:pt idx="2308">
                  <c:v>40.26</c:v>
                </c:pt>
                <c:pt idx="2309">
                  <c:v>40.229999999999997</c:v>
                </c:pt>
                <c:pt idx="2310">
                  <c:v>40.42</c:v>
                </c:pt>
                <c:pt idx="2311">
                  <c:v>40.32</c:v>
                </c:pt>
                <c:pt idx="2312">
                  <c:v>39.53</c:v>
                </c:pt>
                <c:pt idx="2313">
                  <c:v>39.94</c:v>
                </c:pt>
                <c:pt idx="2314">
                  <c:v>39.979999999999997</c:v>
                </c:pt>
                <c:pt idx="2315">
                  <c:v>39.5</c:v>
                </c:pt>
                <c:pt idx="2316">
                  <c:v>39.700000000000003</c:v>
                </c:pt>
                <c:pt idx="2317">
                  <c:v>40.01</c:v>
                </c:pt>
                <c:pt idx="2318">
                  <c:v>40.49</c:v>
                </c:pt>
                <c:pt idx="2319">
                  <c:v>40.54</c:v>
                </c:pt>
                <c:pt idx="2320">
                  <c:v>40.520000000000003</c:v>
                </c:pt>
                <c:pt idx="2321">
                  <c:v>40.659999999999997</c:v>
                </c:pt>
                <c:pt idx="2322">
                  <c:v>40.549999999999997</c:v>
                </c:pt>
                <c:pt idx="2323">
                  <c:v>40.42</c:v>
                </c:pt>
                <c:pt idx="2324">
                  <c:v>41.4</c:v>
                </c:pt>
                <c:pt idx="2325">
                  <c:v>42.24</c:v>
                </c:pt>
                <c:pt idx="2326">
                  <c:v>41.54</c:v>
                </c:pt>
                <c:pt idx="2327">
                  <c:v>42.21</c:v>
                </c:pt>
                <c:pt idx="2328">
                  <c:v>42.34</c:v>
                </c:pt>
                <c:pt idx="2329">
                  <c:v>41.65</c:v>
                </c:pt>
                <c:pt idx="2330">
                  <c:v>41.15</c:v>
                </c:pt>
                <c:pt idx="2331">
                  <c:v>42.21</c:v>
                </c:pt>
                <c:pt idx="2332">
                  <c:v>42.36</c:v>
                </c:pt>
                <c:pt idx="2333">
                  <c:v>42.87</c:v>
                </c:pt>
                <c:pt idx="2334">
                  <c:v>42.76</c:v>
                </c:pt>
                <c:pt idx="2335">
                  <c:v>43.31</c:v>
                </c:pt>
                <c:pt idx="2336">
                  <c:v>44.13</c:v>
                </c:pt>
                <c:pt idx="2337">
                  <c:v>44.16</c:v>
                </c:pt>
                <c:pt idx="2338">
                  <c:v>44.49</c:v>
                </c:pt>
                <c:pt idx="2339">
                  <c:v>43.99</c:v>
                </c:pt>
                <c:pt idx="2340">
                  <c:v>43.29</c:v>
                </c:pt>
                <c:pt idx="2341">
                  <c:v>43.5</c:v>
                </c:pt>
                <c:pt idx="2342">
                  <c:v>43.79</c:v>
                </c:pt>
                <c:pt idx="2343">
                  <c:v>43.69</c:v>
                </c:pt>
                <c:pt idx="2344">
                  <c:v>42.97</c:v>
                </c:pt>
                <c:pt idx="2345">
                  <c:v>43.61</c:v>
                </c:pt>
                <c:pt idx="2346">
                  <c:v>43.54</c:v>
                </c:pt>
                <c:pt idx="2347">
                  <c:v>42.84</c:v>
                </c:pt>
                <c:pt idx="2348">
                  <c:v>43.26</c:v>
                </c:pt>
                <c:pt idx="2349">
                  <c:v>42.27</c:v>
                </c:pt>
                <c:pt idx="2350">
                  <c:v>42.13</c:v>
                </c:pt>
                <c:pt idx="2351">
                  <c:v>41.85</c:v>
                </c:pt>
                <c:pt idx="2352">
                  <c:v>41.94</c:v>
                </c:pt>
                <c:pt idx="2353">
                  <c:v>42.01</c:v>
                </c:pt>
                <c:pt idx="2354">
                  <c:v>42.36</c:v>
                </c:pt>
                <c:pt idx="2355">
                  <c:v>41.07</c:v>
                </c:pt>
                <c:pt idx="2356">
                  <c:v>40.86</c:v>
                </c:pt>
                <c:pt idx="2357">
                  <c:v>40.71</c:v>
                </c:pt>
                <c:pt idx="2358">
                  <c:v>40.54</c:v>
                </c:pt>
                <c:pt idx="2359">
                  <c:v>40.94</c:v>
                </c:pt>
                <c:pt idx="2360">
                  <c:v>40.590000000000003</c:v>
                </c:pt>
                <c:pt idx="2361">
                  <c:v>41.11</c:v>
                </c:pt>
                <c:pt idx="2362">
                  <c:v>40.11</c:v>
                </c:pt>
                <c:pt idx="2363">
                  <c:v>39.799999999999997</c:v>
                </c:pt>
                <c:pt idx="2364">
                  <c:v>40.08</c:v>
                </c:pt>
                <c:pt idx="2365">
                  <c:v>39.86</c:v>
                </c:pt>
                <c:pt idx="2366">
                  <c:v>39.18</c:v>
                </c:pt>
                <c:pt idx="2367">
                  <c:v>38.83</c:v>
                </c:pt>
                <c:pt idx="2368">
                  <c:v>40.18</c:v>
                </c:pt>
                <c:pt idx="2369">
                  <c:v>40.98</c:v>
                </c:pt>
                <c:pt idx="2370">
                  <c:v>40.79</c:v>
                </c:pt>
                <c:pt idx="2371">
                  <c:v>40.909999999999997</c:v>
                </c:pt>
                <c:pt idx="2372">
                  <c:v>40.78</c:v>
                </c:pt>
                <c:pt idx="2373">
                  <c:v>39.92</c:v>
                </c:pt>
                <c:pt idx="2374">
                  <c:v>39.380000000000003</c:v>
                </c:pt>
                <c:pt idx="2375">
                  <c:v>38.75</c:v>
                </c:pt>
                <c:pt idx="2376">
                  <c:v>37.770000000000003</c:v>
                </c:pt>
                <c:pt idx="2377">
                  <c:v>37.81</c:v>
                </c:pt>
                <c:pt idx="2378">
                  <c:v>38.01</c:v>
                </c:pt>
                <c:pt idx="2379">
                  <c:v>38.340000000000003</c:v>
                </c:pt>
                <c:pt idx="2380">
                  <c:v>39.18</c:v>
                </c:pt>
                <c:pt idx="2381">
                  <c:v>39.11</c:v>
                </c:pt>
                <c:pt idx="2382">
                  <c:v>39.479999999999997</c:v>
                </c:pt>
                <c:pt idx="2383">
                  <c:v>39.49</c:v>
                </c:pt>
                <c:pt idx="2384">
                  <c:v>39.630000000000003</c:v>
                </c:pt>
                <c:pt idx="2385">
                  <c:v>40.39</c:v>
                </c:pt>
                <c:pt idx="2386">
                  <c:v>40.340000000000003</c:v>
                </c:pt>
                <c:pt idx="2387">
                  <c:v>40.21</c:v>
                </c:pt>
                <c:pt idx="2388">
                  <c:v>40.15</c:v>
                </c:pt>
                <c:pt idx="2389">
                  <c:v>39.69</c:v>
                </c:pt>
                <c:pt idx="2390">
                  <c:v>39.619999999999997</c:v>
                </c:pt>
                <c:pt idx="2391">
                  <c:v>39.79</c:v>
                </c:pt>
                <c:pt idx="2392">
                  <c:v>40.1</c:v>
                </c:pt>
                <c:pt idx="2393">
                  <c:v>41.05</c:v>
                </c:pt>
                <c:pt idx="2394">
                  <c:v>40.590000000000003</c:v>
                </c:pt>
                <c:pt idx="2395">
                  <c:v>40.340000000000003</c:v>
                </c:pt>
                <c:pt idx="2396">
                  <c:v>41.22</c:v>
                </c:pt>
                <c:pt idx="2397">
                  <c:v>40.46</c:v>
                </c:pt>
                <c:pt idx="2398">
                  <c:v>40.71</c:v>
                </c:pt>
                <c:pt idx="2399">
                  <c:v>39.909999999999997</c:v>
                </c:pt>
                <c:pt idx="2400">
                  <c:v>39.770000000000003</c:v>
                </c:pt>
                <c:pt idx="2401">
                  <c:v>40.020000000000003</c:v>
                </c:pt>
                <c:pt idx="2402">
                  <c:v>39.75</c:v>
                </c:pt>
                <c:pt idx="2403">
                  <c:v>40.1</c:v>
                </c:pt>
                <c:pt idx="2404">
                  <c:v>39.57</c:v>
                </c:pt>
                <c:pt idx="2405">
                  <c:v>39.24</c:v>
                </c:pt>
                <c:pt idx="2406">
                  <c:v>39.17</c:v>
                </c:pt>
                <c:pt idx="2407">
                  <c:v>39.1</c:v>
                </c:pt>
                <c:pt idx="2408">
                  <c:v>38.64</c:v>
                </c:pt>
                <c:pt idx="2409">
                  <c:v>38.67</c:v>
                </c:pt>
                <c:pt idx="2410">
                  <c:v>37.69</c:v>
                </c:pt>
                <c:pt idx="2411">
                  <c:v>37.04</c:v>
                </c:pt>
                <c:pt idx="2412">
                  <c:v>37.56</c:v>
                </c:pt>
                <c:pt idx="2413">
                  <c:v>36.869999999999997</c:v>
                </c:pt>
                <c:pt idx="2414">
                  <c:v>36.799999999999997</c:v>
                </c:pt>
                <c:pt idx="2415">
                  <c:v>37.119999999999997</c:v>
                </c:pt>
                <c:pt idx="2416">
                  <c:v>35.97</c:v>
                </c:pt>
                <c:pt idx="2417">
                  <c:v>35.92</c:v>
                </c:pt>
                <c:pt idx="2418">
                  <c:v>35.81</c:v>
                </c:pt>
                <c:pt idx="2419">
                  <c:v>34.869999999999997</c:v>
                </c:pt>
                <c:pt idx="2420">
                  <c:v>34.49</c:v>
                </c:pt>
                <c:pt idx="2421">
                  <c:v>34.86</c:v>
                </c:pt>
                <c:pt idx="2422">
                  <c:v>34.409999999999997</c:v>
                </c:pt>
                <c:pt idx="2423">
                  <c:v>34.17</c:v>
                </c:pt>
                <c:pt idx="2424">
                  <c:v>34.74</c:v>
                </c:pt>
                <c:pt idx="2425">
                  <c:v>34.89</c:v>
                </c:pt>
                <c:pt idx="2426">
                  <c:v>34.85</c:v>
                </c:pt>
                <c:pt idx="2427">
                  <c:v>34.53</c:v>
                </c:pt>
                <c:pt idx="2428">
                  <c:v>34.06</c:v>
                </c:pt>
                <c:pt idx="2429">
                  <c:v>34.71</c:v>
                </c:pt>
                <c:pt idx="2430">
                  <c:v>35.130000000000003</c:v>
                </c:pt>
                <c:pt idx="2431">
                  <c:v>35</c:v>
                </c:pt>
                <c:pt idx="2432">
                  <c:v>34.61</c:v>
                </c:pt>
                <c:pt idx="2433">
                  <c:v>34.85</c:v>
                </c:pt>
                <c:pt idx="2434">
                  <c:v>34.14</c:v>
                </c:pt>
                <c:pt idx="2435">
                  <c:v>34.590000000000003</c:v>
                </c:pt>
                <c:pt idx="2436">
                  <c:v>35.21</c:v>
                </c:pt>
                <c:pt idx="2437">
                  <c:v>34.83</c:v>
                </c:pt>
                <c:pt idx="2438">
                  <c:v>34.58</c:v>
                </c:pt>
                <c:pt idx="2439">
                  <c:v>33.950000000000003</c:v>
                </c:pt>
                <c:pt idx="2440">
                  <c:v>33.81</c:v>
                </c:pt>
                <c:pt idx="2441">
                  <c:v>32.67</c:v>
                </c:pt>
                <c:pt idx="2442">
                  <c:v>32.43</c:v>
                </c:pt>
                <c:pt idx="2443">
                  <c:v>33.18</c:v>
                </c:pt>
                <c:pt idx="2444">
                  <c:v>33.19</c:v>
                </c:pt>
                <c:pt idx="2445">
                  <c:v>33.22</c:v>
                </c:pt>
                <c:pt idx="2446">
                  <c:v>33.25</c:v>
                </c:pt>
                <c:pt idx="2447">
                  <c:v>33.42</c:v>
                </c:pt>
                <c:pt idx="2448">
                  <c:v>33.71</c:v>
                </c:pt>
                <c:pt idx="2449">
                  <c:v>33.07</c:v>
                </c:pt>
                <c:pt idx="2450">
                  <c:v>33.4</c:v>
                </c:pt>
                <c:pt idx="2451">
                  <c:v>33.880000000000003</c:v>
                </c:pt>
                <c:pt idx="2452">
                  <c:v>34.020000000000003</c:v>
                </c:pt>
                <c:pt idx="2453">
                  <c:v>33.46</c:v>
                </c:pt>
                <c:pt idx="2454">
                  <c:v>32.61</c:v>
                </c:pt>
                <c:pt idx="2455">
                  <c:v>32.85</c:v>
                </c:pt>
                <c:pt idx="2456">
                  <c:v>32.26</c:v>
                </c:pt>
                <c:pt idx="2457">
                  <c:v>31.94</c:v>
                </c:pt>
                <c:pt idx="2458">
                  <c:v>31.47</c:v>
                </c:pt>
                <c:pt idx="2459">
                  <c:v>31.77</c:v>
                </c:pt>
                <c:pt idx="2460">
                  <c:v>31.22</c:v>
                </c:pt>
                <c:pt idx="2461">
                  <c:v>31.28</c:v>
                </c:pt>
                <c:pt idx="2462">
                  <c:v>30.94</c:v>
                </c:pt>
                <c:pt idx="2463">
                  <c:v>31.54</c:v>
                </c:pt>
                <c:pt idx="2464">
                  <c:v>31.77</c:v>
                </c:pt>
                <c:pt idx="2465">
                  <c:v>31.83</c:v>
                </c:pt>
                <c:pt idx="2466">
                  <c:v>31.52</c:v>
                </c:pt>
                <c:pt idx="2467">
                  <c:v>31.82</c:v>
                </c:pt>
                <c:pt idx="2468">
                  <c:v>32.229999999999997</c:v>
                </c:pt>
                <c:pt idx="2469">
                  <c:v>32.11</c:v>
                </c:pt>
                <c:pt idx="2470">
                  <c:v>32.89</c:v>
                </c:pt>
                <c:pt idx="2471">
                  <c:v>33.340000000000003</c:v>
                </c:pt>
                <c:pt idx="2472">
                  <c:v>33.93</c:v>
                </c:pt>
                <c:pt idx="2473">
                  <c:v>34.17</c:v>
                </c:pt>
                <c:pt idx="2474">
                  <c:v>34.090000000000003</c:v>
                </c:pt>
                <c:pt idx="2475">
                  <c:v>34.44</c:v>
                </c:pt>
                <c:pt idx="2476">
                  <c:v>34.65</c:v>
                </c:pt>
                <c:pt idx="2477">
                  <c:v>35.01</c:v>
                </c:pt>
                <c:pt idx="2478">
                  <c:v>34.69</c:v>
                </c:pt>
                <c:pt idx="2479">
                  <c:v>33.94</c:v>
                </c:pt>
                <c:pt idx="2480">
                  <c:v>35.049999999999997</c:v>
                </c:pt>
                <c:pt idx="2481">
                  <c:v>34.57</c:v>
                </c:pt>
                <c:pt idx="2482">
                  <c:v>34.89</c:v>
                </c:pt>
                <c:pt idx="2483">
                  <c:v>35.46</c:v>
                </c:pt>
                <c:pt idx="2484">
                  <c:v>35.61</c:v>
                </c:pt>
                <c:pt idx="2485">
                  <c:v>35.659999999999997</c:v>
                </c:pt>
                <c:pt idx="2486">
                  <c:v>35.67</c:v>
                </c:pt>
                <c:pt idx="2487">
                  <c:v>35.549999999999997</c:v>
                </c:pt>
                <c:pt idx="2488">
                  <c:v>35.49</c:v>
                </c:pt>
                <c:pt idx="2489">
                  <c:v>35.58</c:v>
                </c:pt>
                <c:pt idx="2490">
                  <c:v>34.869999999999997</c:v>
                </c:pt>
                <c:pt idx="2491">
                  <c:v>35.020000000000003</c:v>
                </c:pt>
                <c:pt idx="2492">
                  <c:v>35.33</c:v>
                </c:pt>
                <c:pt idx="2493">
                  <c:v>35.340000000000003</c:v>
                </c:pt>
                <c:pt idx="2494">
                  <c:v>34.700000000000003</c:v>
                </c:pt>
                <c:pt idx="2495">
                  <c:v>34.340000000000003</c:v>
                </c:pt>
                <c:pt idx="2496">
                  <c:v>33.89</c:v>
                </c:pt>
                <c:pt idx="2497">
                  <c:v>33.26</c:v>
                </c:pt>
                <c:pt idx="2498">
                  <c:v>33.700000000000003</c:v>
                </c:pt>
                <c:pt idx="2499">
                  <c:v>33.090000000000003</c:v>
                </c:pt>
                <c:pt idx="2500">
                  <c:v>33.409999999999997</c:v>
                </c:pt>
                <c:pt idx="2501">
                  <c:v>33.81</c:v>
                </c:pt>
                <c:pt idx="2502">
                  <c:v>33.340000000000003</c:v>
                </c:pt>
                <c:pt idx="2503">
                  <c:v>34.18</c:v>
                </c:pt>
                <c:pt idx="2504">
                  <c:v>34.74</c:v>
                </c:pt>
                <c:pt idx="2505">
                  <c:v>34.4</c:v>
                </c:pt>
                <c:pt idx="2506">
                  <c:v>35.06</c:v>
                </c:pt>
                <c:pt idx="2507">
                  <c:v>34.29</c:v>
                </c:pt>
                <c:pt idx="2508">
                  <c:v>34.340000000000003</c:v>
                </c:pt>
                <c:pt idx="2509">
                  <c:v>33.65</c:v>
                </c:pt>
                <c:pt idx="2510">
                  <c:v>33.79</c:v>
                </c:pt>
                <c:pt idx="2511">
                  <c:v>33.97</c:v>
                </c:pt>
                <c:pt idx="2512">
                  <c:v>34.15</c:v>
                </c:pt>
                <c:pt idx="2513">
                  <c:v>33.68</c:v>
                </c:pt>
                <c:pt idx="2514">
                  <c:v>33.4</c:v>
                </c:pt>
                <c:pt idx="2515">
                  <c:v>33.520000000000003</c:v>
                </c:pt>
                <c:pt idx="2516">
                  <c:v>33.450000000000003</c:v>
                </c:pt>
                <c:pt idx="2517">
                  <c:v>33.57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913-4EAF-8981-A1143940F1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6537728"/>
        <c:axId val="236539264"/>
      </c:lineChart>
      <c:dateAx>
        <c:axId val="236537728"/>
        <c:scaling>
          <c:orientation val="minMax"/>
        </c:scaling>
        <c:delete val="0"/>
        <c:axPos val="b"/>
        <c:numFmt formatCode="[$-409]d/mmm/yy;@" sourceLinked="1"/>
        <c:majorTickMark val="out"/>
        <c:minorTickMark val="none"/>
        <c:tickLblPos val="nextTo"/>
        <c:crossAx val="236539264"/>
        <c:crosses val="autoZero"/>
        <c:auto val="1"/>
        <c:lblOffset val="100"/>
        <c:baseTimeUnit val="days"/>
      </c:dateAx>
      <c:valAx>
        <c:axId val="2365392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65377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BOEING</a:t>
            </a:r>
            <a:r>
              <a:rPr lang="en-US" b="1" baseline="0">
                <a:solidFill>
                  <a:sysClr val="windowText" lastClr="000000"/>
                </a:solidFill>
              </a:rPr>
              <a:t> DAILY STOCK RETURNS, DECEMBER 2013</a:t>
            </a:r>
            <a:endParaRPr lang="en-US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'Page 234'!$A$4:$A$24</c:f>
              <c:numCache>
                <c:formatCode>[$-409]d/mmm/yy;@</c:formatCode>
                <c:ptCount val="21"/>
                <c:pt idx="0">
                  <c:v>41610</c:v>
                </c:pt>
                <c:pt idx="1">
                  <c:v>41611</c:v>
                </c:pt>
                <c:pt idx="2">
                  <c:v>41612</c:v>
                </c:pt>
                <c:pt idx="3">
                  <c:v>41613</c:v>
                </c:pt>
                <c:pt idx="4">
                  <c:v>41614</c:v>
                </c:pt>
                <c:pt idx="5">
                  <c:v>41617</c:v>
                </c:pt>
                <c:pt idx="6">
                  <c:v>41618</c:v>
                </c:pt>
                <c:pt idx="7">
                  <c:v>41619</c:v>
                </c:pt>
                <c:pt idx="8">
                  <c:v>41620</c:v>
                </c:pt>
                <c:pt idx="9">
                  <c:v>41621</c:v>
                </c:pt>
                <c:pt idx="10">
                  <c:v>41624</c:v>
                </c:pt>
                <c:pt idx="11">
                  <c:v>41625</c:v>
                </c:pt>
                <c:pt idx="12">
                  <c:v>41626</c:v>
                </c:pt>
                <c:pt idx="13">
                  <c:v>41627</c:v>
                </c:pt>
                <c:pt idx="14">
                  <c:v>41628</c:v>
                </c:pt>
                <c:pt idx="15">
                  <c:v>41631</c:v>
                </c:pt>
                <c:pt idx="16">
                  <c:v>41632</c:v>
                </c:pt>
                <c:pt idx="17">
                  <c:v>41634</c:v>
                </c:pt>
                <c:pt idx="18">
                  <c:v>41635</c:v>
                </c:pt>
                <c:pt idx="19">
                  <c:v>41638</c:v>
                </c:pt>
                <c:pt idx="20">
                  <c:v>41639</c:v>
                </c:pt>
              </c:numCache>
            </c:numRef>
          </c:cat>
          <c:val>
            <c:numRef>
              <c:f>'Page 234'!$C$4:$C$24</c:f>
              <c:numCache>
                <c:formatCode>0.00%</c:formatCode>
                <c:ptCount val="21"/>
                <c:pt idx="0">
                  <c:v>-6.7796610169490457E-4</c:v>
                </c:pt>
                <c:pt idx="1">
                  <c:v>-1.6056083220262307E-2</c:v>
                </c:pt>
                <c:pt idx="2">
                  <c:v>-3.8305370412932138E-3</c:v>
                </c:pt>
                <c:pt idx="3">
                  <c:v>9.3824502037991309E-3</c:v>
                </c:pt>
                <c:pt idx="4">
                  <c:v>1.8438095238095142E-2</c:v>
                </c:pt>
                <c:pt idx="5">
                  <c:v>-3.6657439964089544E-3</c:v>
                </c:pt>
                <c:pt idx="6">
                  <c:v>-7.2833758822645756E-3</c:v>
                </c:pt>
                <c:pt idx="7">
                  <c:v>-8.5470085470085166E-3</c:v>
                </c:pt>
                <c:pt idx="8">
                  <c:v>3.0515715593528725E-3</c:v>
                </c:pt>
                <c:pt idx="9">
                  <c:v>6.5409187709157823E-3</c:v>
                </c:pt>
                <c:pt idx="10">
                  <c:v>6.6495390660419318E-3</c:v>
                </c:pt>
                <c:pt idx="11">
                  <c:v>8.557273682630262E-3</c:v>
                </c:pt>
                <c:pt idx="12">
                  <c:v>-2.828222685323234E-3</c:v>
                </c:pt>
                <c:pt idx="13">
                  <c:v>-2.3884161815195259E-3</c:v>
                </c:pt>
                <c:pt idx="14">
                  <c:v>1.1147688163998248E-2</c:v>
                </c:pt>
                <c:pt idx="15">
                  <c:v>-1.9977802441731862E-3</c:v>
                </c:pt>
                <c:pt idx="16">
                  <c:v>3.1138790035587505E-3</c:v>
                </c:pt>
                <c:pt idx="17">
                  <c:v>1.0569105691056846E-2</c:v>
                </c:pt>
                <c:pt idx="18">
                  <c:v>-9.946610107511078E-3</c:v>
                </c:pt>
                <c:pt idx="19">
                  <c:v>-7.1655462805643166E-3</c:v>
                </c:pt>
                <c:pt idx="20">
                  <c:v>4.2410714285714413E-3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AF6-4063-A394-A4695E39E3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6792448"/>
        <c:axId val="236798720"/>
      </c:lineChart>
      <c:dateAx>
        <c:axId val="236792448"/>
        <c:scaling>
          <c:orientation val="minMax"/>
        </c:scaling>
        <c:delete val="0"/>
        <c:axPos val="b"/>
        <c:numFmt formatCode="[$-409]d/mmm/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6798720"/>
        <c:crosses val="autoZero"/>
        <c:auto val="1"/>
        <c:lblOffset val="100"/>
        <c:baseTimeUnit val="days"/>
      </c:dateAx>
      <c:valAx>
        <c:axId val="23679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6792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Boeing Stock Daily Return</a:t>
            </a:r>
            <a:endParaRPr lang="en-US">
              <a:effectLst/>
            </a:endParaRPr>
          </a:p>
          <a:p>
            <a:pPr>
              <a:defRPr/>
            </a:pPr>
            <a:r>
              <a:rPr lang="en-US" sz="1800" b="1" i="0" baseline="0">
                <a:effectLst/>
              </a:rPr>
              <a:t>31 Dec 2003 - 31 Dec 2013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5"/>
          <c:order val="0"/>
          <c:tx>
            <c:strRef>
              <c:f>'Page 234 bottom'!$C$2</c:f>
              <c:strCache>
                <c:ptCount val="1"/>
                <c:pt idx="0">
                  <c:v>Daily return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chemeClr val="accent1"/>
              </a:solidFill>
            </c:spPr>
          </c:marker>
          <c:dPt>
            <c:idx val="121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3855-42C9-BA70-167B188FAAAB}"/>
              </c:ext>
            </c:extLst>
          </c:dPt>
          <c:dPt>
            <c:idx val="1215"/>
            <c:marker>
              <c:symbol val="x"/>
              <c:size val="11"/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3855-42C9-BA70-167B188FAAAB}"/>
              </c:ext>
            </c:extLst>
          </c:dPt>
          <c:dPt>
            <c:idx val="1222"/>
            <c:marker>
              <c:symbol val="x"/>
              <c:size val="9"/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3855-42C9-BA70-167B188FAAAB}"/>
              </c:ext>
            </c:extLst>
          </c:dPt>
          <c:cat>
            <c:numRef>
              <c:f>'Page 234 bottom'!$A$3:$A$2520</c:f>
              <c:numCache>
                <c:formatCode>[$-409]d/mmm/yy;@</c:formatCode>
                <c:ptCount val="2518"/>
                <c:pt idx="0">
                  <c:v>41639</c:v>
                </c:pt>
                <c:pt idx="1">
                  <c:v>41638</c:v>
                </c:pt>
                <c:pt idx="2">
                  <c:v>41635</c:v>
                </c:pt>
                <c:pt idx="3">
                  <c:v>41634</c:v>
                </c:pt>
                <c:pt idx="4">
                  <c:v>41632</c:v>
                </c:pt>
                <c:pt idx="5">
                  <c:v>41631</c:v>
                </c:pt>
                <c:pt idx="6">
                  <c:v>41628</c:v>
                </c:pt>
                <c:pt idx="7">
                  <c:v>41627</c:v>
                </c:pt>
                <c:pt idx="8">
                  <c:v>41626</c:v>
                </c:pt>
                <c:pt idx="9">
                  <c:v>41625</c:v>
                </c:pt>
                <c:pt idx="10">
                  <c:v>41624</c:v>
                </c:pt>
                <c:pt idx="11">
                  <c:v>41621</c:v>
                </c:pt>
                <c:pt idx="12">
                  <c:v>41620</c:v>
                </c:pt>
                <c:pt idx="13">
                  <c:v>41619</c:v>
                </c:pt>
                <c:pt idx="14">
                  <c:v>41618</c:v>
                </c:pt>
                <c:pt idx="15">
                  <c:v>41617</c:v>
                </c:pt>
                <c:pt idx="16">
                  <c:v>41614</c:v>
                </c:pt>
                <c:pt idx="17">
                  <c:v>41613</c:v>
                </c:pt>
                <c:pt idx="18">
                  <c:v>41612</c:v>
                </c:pt>
                <c:pt idx="19">
                  <c:v>41611</c:v>
                </c:pt>
                <c:pt idx="20">
                  <c:v>41610</c:v>
                </c:pt>
                <c:pt idx="21">
                  <c:v>41607</c:v>
                </c:pt>
                <c:pt idx="22">
                  <c:v>41605</c:v>
                </c:pt>
                <c:pt idx="23">
                  <c:v>41604</c:v>
                </c:pt>
                <c:pt idx="24">
                  <c:v>41603</c:v>
                </c:pt>
                <c:pt idx="25">
                  <c:v>41600</c:v>
                </c:pt>
                <c:pt idx="26">
                  <c:v>41599</c:v>
                </c:pt>
                <c:pt idx="27">
                  <c:v>41598</c:v>
                </c:pt>
                <c:pt idx="28">
                  <c:v>41597</c:v>
                </c:pt>
                <c:pt idx="29">
                  <c:v>41596</c:v>
                </c:pt>
                <c:pt idx="30">
                  <c:v>41593</c:v>
                </c:pt>
                <c:pt idx="31">
                  <c:v>41592</c:v>
                </c:pt>
                <c:pt idx="32">
                  <c:v>41591</c:v>
                </c:pt>
                <c:pt idx="33">
                  <c:v>41590</c:v>
                </c:pt>
                <c:pt idx="34">
                  <c:v>41589</c:v>
                </c:pt>
                <c:pt idx="35">
                  <c:v>41586</c:v>
                </c:pt>
                <c:pt idx="36">
                  <c:v>41585</c:v>
                </c:pt>
                <c:pt idx="37">
                  <c:v>41584</c:v>
                </c:pt>
                <c:pt idx="38">
                  <c:v>41583</c:v>
                </c:pt>
                <c:pt idx="39">
                  <c:v>41582</c:v>
                </c:pt>
                <c:pt idx="40">
                  <c:v>41579</c:v>
                </c:pt>
                <c:pt idx="41">
                  <c:v>41578</c:v>
                </c:pt>
                <c:pt idx="42">
                  <c:v>41577</c:v>
                </c:pt>
                <c:pt idx="43">
                  <c:v>41576</c:v>
                </c:pt>
                <c:pt idx="44">
                  <c:v>41575</c:v>
                </c:pt>
                <c:pt idx="45">
                  <c:v>41572</c:v>
                </c:pt>
                <c:pt idx="46">
                  <c:v>41571</c:v>
                </c:pt>
                <c:pt idx="47">
                  <c:v>41570</c:v>
                </c:pt>
                <c:pt idx="48">
                  <c:v>41569</c:v>
                </c:pt>
                <c:pt idx="49">
                  <c:v>41568</c:v>
                </c:pt>
                <c:pt idx="50">
                  <c:v>41565</c:v>
                </c:pt>
                <c:pt idx="51">
                  <c:v>41564</c:v>
                </c:pt>
                <c:pt idx="52">
                  <c:v>41563</c:v>
                </c:pt>
                <c:pt idx="53">
                  <c:v>41562</c:v>
                </c:pt>
                <c:pt idx="54">
                  <c:v>41561</c:v>
                </c:pt>
                <c:pt idx="55">
                  <c:v>41558</c:v>
                </c:pt>
                <c:pt idx="56">
                  <c:v>41557</c:v>
                </c:pt>
                <c:pt idx="57">
                  <c:v>41556</c:v>
                </c:pt>
                <c:pt idx="58">
                  <c:v>41555</c:v>
                </c:pt>
                <c:pt idx="59">
                  <c:v>41554</c:v>
                </c:pt>
                <c:pt idx="60">
                  <c:v>41551</c:v>
                </c:pt>
                <c:pt idx="61">
                  <c:v>41550</c:v>
                </c:pt>
                <c:pt idx="62">
                  <c:v>41549</c:v>
                </c:pt>
                <c:pt idx="63">
                  <c:v>41548</c:v>
                </c:pt>
                <c:pt idx="64">
                  <c:v>41547</c:v>
                </c:pt>
                <c:pt idx="65">
                  <c:v>41544</c:v>
                </c:pt>
                <c:pt idx="66">
                  <c:v>41543</c:v>
                </c:pt>
                <c:pt idx="67">
                  <c:v>41542</c:v>
                </c:pt>
                <c:pt idx="68">
                  <c:v>41541</c:v>
                </c:pt>
                <c:pt idx="69">
                  <c:v>41540</c:v>
                </c:pt>
                <c:pt idx="70">
                  <c:v>41537</c:v>
                </c:pt>
                <c:pt idx="71">
                  <c:v>41536</c:v>
                </c:pt>
                <c:pt idx="72">
                  <c:v>41535</c:v>
                </c:pt>
                <c:pt idx="73">
                  <c:v>41534</c:v>
                </c:pt>
                <c:pt idx="74">
                  <c:v>41533</c:v>
                </c:pt>
                <c:pt idx="75">
                  <c:v>41530</c:v>
                </c:pt>
                <c:pt idx="76">
                  <c:v>41529</c:v>
                </c:pt>
                <c:pt idx="77">
                  <c:v>41528</c:v>
                </c:pt>
                <c:pt idx="78">
                  <c:v>41527</c:v>
                </c:pt>
                <c:pt idx="79">
                  <c:v>41526</c:v>
                </c:pt>
                <c:pt idx="80">
                  <c:v>41523</c:v>
                </c:pt>
                <c:pt idx="81">
                  <c:v>41522</c:v>
                </c:pt>
                <c:pt idx="82">
                  <c:v>41521</c:v>
                </c:pt>
                <c:pt idx="83">
                  <c:v>41520</c:v>
                </c:pt>
                <c:pt idx="84">
                  <c:v>41516</c:v>
                </c:pt>
                <c:pt idx="85">
                  <c:v>41515</c:v>
                </c:pt>
                <c:pt idx="86">
                  <c:v>41514</c:v>
                </c:pt>
                <c:pt idx="87">
                  <c:v>41513</c:v>
                </c:pt>
                <c:pt idx="88">
                  <c:v>41512</c:v>
                </c:pt>
                <c:pt idx="89">
                  <c:v>41509</c:v>
                </c:pt>
                <c:pt idx="90">
                  <c:v>41508</c:v>
                </c:pt>
                <c:pt idx="91">
                  <c:v>41507</c:v>
                </c:pt>
                <c:pt idx="92">
                  <c:v>41506</c:v>
                </c:pt>
                <c:pt idx="93">
                  <c:v>41505</c:v>
                </c:pt>
                <c:pt idx="94">
                  <c:v>41502</c:v>
                </c:pt>
                <c:pt idx="95">
                  <c:v>41501</c:v>
                </c:pt>
                <c:pt idx="96">
                  <c:v>41500</c:v>
                </c:pt>
                <c:pt idx="97">
                  <c:v>41499</c:v>
                </c:pt>
                <c:pt idx="98">
                  <c:v>41498</c:v>
                </c:pt>
                <c:pt idx="99">
                  <c:v>41495</c:v>
                </c:pt>
                <c:pt idx="100">
                  <c:v>41494</c:v>
                </c:pt>
                <c:pt idx="101">
                  <c:v>41493</c:v>
                </c:pt>
                <c:pt idx="102">
                  <c:v>41492</c:v>
                </c:pt>
                <c:pt idx="103">
                  <c:v>41491</c:v>
                </c:pt>
                <c:pt idx="104">
                  <c:v>41488</c:v>
                </c:pt>
                <c:pt idx="105">
                  <c:v>41487</c:v>
                </c:pt>
                <c:pt idx="106">
                  <c:v>41486</c:v>
                </c:pt>
                <c:pt idx="107">
                  <c:v>41485</c:v>
                </c:pt>
                <c:pt idx="108">
                  <c:v>41484</c:v>
                </c:pt>
                <c:pt idx="109">
                  <c:v>41481</c:v>
                </c:pt>
                <c:pt idx="110">
                  <c:v>41480</c:v>
                </c:pt>
                <c:pt idx="111">
                  <c:v>41479</c:v>
                </c:pt>
                <c:pt idx="112">
                  <c:v>41478</c:v>
                </c:pt>
                <c:pt idx="113">
                  <c:v>41477</c:v>
                </c:pt>
                <c:pt idx="114">
                  <c:v>41474</c:v>
                </c:pt>
                <c:pt idx="115">
                  <c:v>41473</c:v>
                </c:pt>
                <c:pt idx="116">
                  <c:v>41472</c:v>
                </c:pt>
                <c:pt idx="117">
                  <c:v>41471</c:v>
                </c:pt>
                <c:pt idx="118">
                  <c:v>41470</c:v>
                </c:pt>
                <c:pt idx="119">
                  <c:v>41467</c:v>
                </c:pt>
                <c:pt idx="120">
                  <c:v>41466</c:v>
                </c:pt>
                <c:pt idx="121">
                  <c:v>41465</c:v>
                </c:pt>
                <c:pt idx="122">
                  <c:v>41464</c:v>
                </c:pt>
                <c:pt idx="123">
                  <c:v>41463</c:v>
                </c:pt>
                <c:pt idx="124">
                  <c:v>41460</c:v>
                </c:pt>
                <c:pt idx="125">
                  <c:v>41458</c:v>
                </c:pt>
                <c:pt idx="126">
                  <c:v>41457</c:v>
                </c:pt>
                <c:pt idx="127">
                  <c:v>41456</c:v>
                </c:pt>
                <c:pt idx="128">
                  <c:v>41453</c:v>
                </c:pt>
                <c:pt idx="129">
                  <c:v>41452</c:v>
                </c:pt>
                <c:pt idx="130">
                  <c:v>41451</c:v>
                </c:pt>
                <c:pt idx="131">
                  <c:v>41450</c:v>
                </c:pt>
                <c:pt idx="132">
                  <c:v>41449</c:v>
                </c:pt>
                <c:pt idx="133">
                  <c:v>41446</c:v>
                </c:pt>
                <c:pt idx="134">
                  <c:v>41445</c:v>
                </c:pt>
                <c:pt idx="135">
                  <c:v>41444</c:v>
                </c:pt>
                <c:pt idx="136">
                  <c:v>41443</c:v>
                </c:pt>
                <c:pt idx="137">
                  <c:v>41442</c:v>
                </c:pt>
                <c:pt idx="138">
                  <c:v>41439</c:v>
                </c:pt>
                <c:pt idx="139">
                  <c:v>41438</c:v>
                </c:pt>
                <c:pt idx="140">
                  <c:v>41437</c:v>
                </c:pt>
                <c:pt idx="141">
                  <c:v>41436</c:v>
                </c:pt>
                <c:pt idx="142">
                  <c:v>41435</c:v>
                </c:pt>
                <c:pt idx="143">
                  <c:v>41432</c:v>
                </c:pt>
                <c:pt idx="144">
                  <c:v>41431</c:v>
                </c:pt>
                <c:pt idx="145">
                  <c:v>41430</c:v>
                </c:pt>
                <c:pt idx="146">
                  <c:v>41429</c:v>
                </c:pt>
                <c:pt idx="147">
                  <c:v>41428</c:v>
                </c:pt>
                <c:pt idx="148">
                  <c:v>41425</c:v>
                </c:pt>
                <c:pt idx="149">
                  <c:v>41424</c:v>
                </c:pt>
                <c:pt idx="150">
                  <c:v>41423</c:v>
                </c:pt>
                <c:pt idx="151">
                  <c:v>41422</c:v>
                </c:pt>
                <c:pt idx="152">
                  <c:v>41418</c:v>
                </c:pt>
                <c:pt idx="153">
                  <c:v>41417</c:v>
                </c:pt>
                <c:pt idx="154">
                  <c:v>41416</c:v>
                </c:pt>
                <c:pt idx="155">
                  <c:v>41415</c:v>
                </c:pt>
                <c:pt idx="156">
                  <c:v>41414</c:v>
                </c:pt>
                <c:pt idx="157">
                  <c:v>41411</c:v>
                </c:pt>
                <c:pt idx="158">
                  <c:v>41410</c:v>
                </c:pt>
                <c:pt idx="159">
                  <c:v>41409</c:v>
                </c:pt>
                <c:pt idx="160">
                  <c:v>41408</c:v>
                </c:pt>
                <c:pt idx="161">
                  <c:v>41407</c:v>
                </c:pt>
                <c:pt idx="162">
                  <c:v>41404</c:v>
                </c:pt>
                <c:pt idx="163">
                  <c:v>41403</c:v>
                </c:pt>
                <c:pt idx="164">
                  <c:v>41402</c:v>
                </c:pt>
                <c:pt idx="165">
                  <c:v>41401</c:v>
                </c:pt>
                <c:pt idx="166">
                  <c:v>41400</c:v>
                </c:pt>
                <c:pt idx="167">
                  <c:v>41397</c:v>
                </c:pt>
                <c:pt idx="168">
                  <c:v>41396</c:v>
                </c:pt>
                <c:pt idx="169">
                  <c:v>41395</c:v>
                </c:pt>
                <c:pt idx="170">
                  <c:v>41394</c:v>
                </c:pt>
                <c:pt idx="171">
                  <c:v>41393</c:v>
                </c:pt>
                <c:pt idx="172">
                  <c:v>41390</c:v>
                </c:pt>
                <c:pt idx="173">
                  <c:v>41389</c:v>
                </c:pt>
                <c:pt idx="174">
                  <c:v>41388</c:v>
                </c:pt>
                <c:pt idx="175">
                  <c:v>41387</c:v>
                </c:pt>
                <c:pt idx="176">
                  <c:v>41386</c:v>
                </c:pt>
                <c:pt idx="177">
                  <c:v>41383</c:v>
                </c:pt>
                <c:pt idx="178">
                  <c:v>41382</c:v>
                </c:pt>
                <c:pt idx="179">
                  <c:v>41381</c:v>
                </c:pt>
                <c:pt idx="180">
                  <c:v>41380</c:v>
                </c:pt>
                <c:pt idx="181">
                  <c:v>41379</c:v>
                </c:pt>
                <c:pt idx="182">
                  <c:v>41376</c:v>
                </c:pt>
                <c:pt idx="183">
                  <c:v>41375</c:v>
                </c:pt>
                <c:pt idx="184">
                  <c:v>41374</c:v>
                </c:pt>
                <c:pt idx="185">
                  <c:v>41373</c:v>
                </c:pt>
                <c:pt idx="186">
                  <c:v>41372</c:v>
                </c:pt>
                <c:pt idx="187">
                  <c:v>41369</c:v>
                </c:pt>
                <c:pt idx="188">
                  <c:v>41368</c:v>
                </c:pt>
                <c:pt idx="189">
                  <c:v>41367</c:v>
                </c:pt>
                <c:pt idx="190">
                  <c:v>41366</c:v>
                </c:pt>
                <c:pt idx="191">
                  <c:v>41365</c:v>
                </c:pt>
                <c:pt idx="192">
                  <c:v>41361</c:v>
                </c:pt>
                <c:pt idx="193">
                  <c:v>41360</c:v>
                </c:pt>
                <c:pt idx="194">
                  <c:v>41359</c:v>
                </c:pt>
                <c:pt idx="195">
                  <c:v>41358</c:v>
                </c:pt>
                <c:pt idx="196">
                  <c:v>41355</c:v>
                </c:pt>
                <c:pt idx="197">
                  <c:v>41354</c:v>
                </c:pt>
                <c:pt idx="198">
                  <c:v>41353</c:v>
                </c:pt>
                <c:pt idx="199">
                  <c:v>41352</c:v>
                </c:pt>
                <c:pt idx="200">
                  <c:v>41351</c:v>
                </c:pt>
                <c:pt idx="201">
                  <c:v>41348</c:v>
                </c:pt>
                <c:pt idx="202">
                  <c:v>41347</c:v>
                </c:pt>
                <c:pt idx="203">
                  <c:v>41346</c:v>
                </c:pt>
                <c:pt idx="204">
                  <c:v>41345</c:v>
                </c:pt>
                <c:pt idx="205">
                  <c:v>41344</c:v>
                </c:pt>
                <c:pt idx="206">
                  <c:v>41341</c:v>
                </c:pt>
                <c:pt idx="207">
                  <c:v>41340</c:v>
                </c:pt>
                <c:pt idx="208">
                  <c:v>41339</c:v>
                </c:pt>
                <c:pt idx="209">
                  <c:v>41338</c:v>
                </c:pt>
                <c:pt idx="210">
                  <c:v>41337</c:v>
                </c:pt>
                <c:pt idx="211">
                  <c:v>41334</c:v>
                </c:pt>
                <c:pt idx="212">
                  <c:v>41333</c:v>
                </c:pt>
                <c:pt idx="213">
                  <c:v>41332</c:v>
                </c:pt>
                <c:pt idx="214">
                  <c:v>41331</c:v>
                </c:pt>
                <c:pt idx="215">
                  <c:v>41330</c:v>
                </c:pt>
                <c:pt idx="216">
                  <c:v>41327</c:v>
                </c:pt>
                <c:pt idx="217">
                  <c:v>41326</c:v>
                </c:pt>
                <c:pt idx="218">
                  <c:v>41325</c:v>
                </c:pt>
                <c:pt idx="219">
                  <c:v>41324</c:v>
                </c:pt>
                <c:pt idx="220">
                  <c:v>41320</c:v>
                </c:pt>
                <c:pt idx="221">
                  <c:v>41319</c:v>
                </c:pt>
                <c:pt idx="222">
                  <c:v>41318</c:v>
                </c:pt>
                <c:pt idx="223">
                  <c:v>41317</c:v>
                </c:pt>
                <c:pt idx="224">
                  <c:v>41316</c:v>
                </c:pt>
                <c:pt idx="225">
                  <c:v>41313</c:v>
                </c:pt>
                <c:pt idx="226">
                  <c:v>41312</c:v>
                </c:pt>
                <c:pt idx="227">
                  <c:v>41311</c:v>
                </c:pt>
                <c:pt idx="228">
                  <c:v>41310</c:v>
                </c:pt>
                <c:pt idx="229">
                  <c:v>41309</c:v>
                </c:pt>
                <c:pt idx="230">
                  <c:v>41306</c:v>
                </c:pt>
                <c:pt idx="231">
                  <c:v>41305</c:v>
                </c:pt>
                <c:pt idx="232">
                  <c:v>41304</c:v>
                </c:pt>
                <c:pt idx="233">
                  <c:v>41303</c:v>
                </c:pt>
                <c:pt idx="234">
                  <c:v>41302</c:v>
                </c:pt>
                <c:pt idx="235">
                  <c:v>41299</c:v>
                </c:pt>
                <c:pt idx="236">
                  <c:v>41298</c:v>
                </c:pt>
                <c:pt idx="237">
                  <c:v>41297</c:v>
                </c:pt>
                <c:pt idx="238">
                  <c:v>41296</c:v>
                </c:pt>
                <c:pt idx="239">
                  <c:v>41292</c:v>
                </c:pt>
                <c:pt idx="240">
                  <c:v>41291</c:v>
                </c:pt>
                <c:pt idx="241">
                  <c:v>41290</c:v>
                </c:pt>
                <c:pt idx="242">
                  <c:v>41289</c:v>
                </c:pt>
                <c:pt idx="243">
                  <c:v>41288</c:v>
                </c:pt>
                <c:pt idx="244">
                  <c:v>41285</c:v>
                </c:pt>
                <c:pt idx="245">
                  <c:v>41284</c:v>
                </c:pt>
                <c:pt idx="246">
                  <c:v>41283</c:v>
                </c:pt>
                <c:pt idx="247">
                  <c:v>41282</c:v>
                </c:pt>
                <c:pt idx="248">
                  <c:v>41281</c:v>
                </c:pt>
                <c:pt idx="249">
                  <c:v>41278</c:v>
                </c:pt>
                <c:pt idx="250">
                  <c:v>41277</c:v>
                </c:pt>
                <c:pt idx="251">
                  <c:v>41276</c:v>
                </c:pt>
                <c:pt idx="252">
                  <c:v>41274</c:v>
                </c:pt>
                <c:pt idx="253">
                  <c:v>41271</c:v>
                </c:pt>
                <c:pt idx="254">
                  <c:v>41270</c:v>
                </c:pt>
                <c:pt idx="255">
                  <c:v>41269</c:v>
                </c:pt>
                <c:pt idx="256">
                  <c:v>41267</c:v>
                </c:pt>
                <c:pt idx="257">
                  <c:v>41264</c:v>
                </c:pt>
                <c:pt idx="258">
                  <c:v>41263</c:v>
                </c:pt>
                <c:pt idx="259">
                  <c:v>41262</c:v>
                </c:pt>
                <c:pt idx="260">
                  <c:v>41261</c:v>
                </c:pt>
                <c:pt idx="261">
                  <c:v>41260</c:v>
                </c:pt>
                <c:pt idx="262">
                  <c:v>41257</c:v>
                </c:pt>
                <c:pt idx="263">
                  <c:v>41256</c:v>
                </c:pt>
                <c:pt idx="264">
                  <c:v>41255</c:v>
                </c:pt>
                <c:pt idx="265">
                  <c:v>41254</c:v>
                </c:pt>
                <c:pt idx="266">
                  <c:v>41253</c:v>
                </c:pt>
                <c:pt idx="267">
                  <c:v>41250</c:v>
                </c:pt>
                <c:pt idx="268">
                  <c:v>41249</c:v>
                </c:pt>
                <c:pt idx="269">
                  <c:v>41248</c:v>
                </c:pt>
                <c:pt idx="270">
                  <c:v>41247</c:v>
                </c:pt>
                <c:pt idx="271">
                  <c:v>41246</c:v>
                </c:pt>
                <c:pt idx="272">
                  <c:v>41243</c:v>
                </c:pt>
                <c:pt idx="273">
                  <c:v>41242</c:v>
                </c:pt>
                <c:pt idx="274">
                  <c:v>41241</c:v>
                </c:pt>
                <c:pt idx="275">
                  <c:v>41240</c:v>
                </c:pt>
                <c:pt idx="276">
                  <c:v>41239</c:v>
                </c:pt>
                <c:pt idx="277">
                  <c:v>41236</c:v>
                </c:pt>
                <c:pt idx="278">
                  <c:v>41234</c:v>
                </c:pt>
                <c:pt idx="279">
                  <c:v>41233</c:v>
                </c:pt>
                <c:pt idx="280">
                  <c:v>41232</c:v>
                </c:pt>
                <c:pt idx="281">
                  <c:v>41229</c:v>
                </c:pt>
                <c:pt idx="282">
                  <c:v>41228</c:v>
                </c:pt>
                <c:pt idx="283">
                  <c:v>41227</c:v>
                </c:pt>
                <c:pt idx="284">
                  <c:v>41226</c:v>
                </c:pt>
                <c:pt idx="285">
                  <c:v>41225</c:v>
                </c:pt>
                <c:pt idx="286">
                  <c:v>41222</c:v>
                </c:pt>
                <c:pt idx="287">
                  <c:v>41221</c:v>
                </c:pt>
                <c:pt idx="288">
                  <c:v>41220</c:v>
                </c:pt>
                <c:pt idx="289">
                  <c:v>41219</c:v>
                </c:pt>
                <c:pt idx="290">
                  <c:v>41218</c:v>
                </c:pt>
                <c:pt idx="291">
                  <c:v>41215</c:v>
                </c:pt>
                <c:pt idx="292">
                  <c:v>41214</c:v>
                </c:pt>
                <c:pt idx="293">
                  <c:v>41213</c:v>
                </c:pt>
                <c:pt idx="294">
                  <c:v>41208</c:v>
                </c:pt>
                <c:pt idx="295">
                  <c:v>41207</c:v>
                </c:pt>
                <c:pt idx="296">
                  <c:v>41206</c:v>
                </c:pt>
                <c:pt idx="297">
                  <c:v>41205</c:v>
                </c:pt>
                <c:pt idx="298">
                  <c:v>41204</c:v>
                </c:pt>
                <c:pt idx="299">
                  <c:v>41201</c:v>
                </c:pt>
                <c:pt idx="300">
                  <c:v>41200</c:v>
                </c:pt>
                <c:pt idx="301">
                  <c:v>41199</c:v>
                </c:pt>
                <c:pt idx="302">
                  <c:v>41198</c:v>
                </c:pt>
                <c:pt idx="303">
                  <c:v>41197</c:v>
                </c:pt>
                <c:pt idx="304">
                  <c:v>41194</c:v>
                </c:pt>
                <c:pt idx="305">
                  <c:v>41193</c:v>
                </c:pt>
                <c:pt idx="306">
                  <c:v>41192</c:v>
                </c:pt>
                <c:pt idx="307">
                  <c:v>41191</c:v>
                </c:pt>
                <c:pt idx="308">
                  <c:v>41190</c:v>
                </c:pt>
                <c:pt idx="309">
                  <c:v>41187</c:v>
                </c:pt>
                <c:pt idx="310">
                  <c:v>41186</c:v>
                </c:pt>
                <c:pt idx="311">
                  <c:v>41185</c:v>
                </c:pt>
                <c:pt idx="312">
                  <c:v>41184</c:v>
                </c:pt>
                <c:pt idx="313">
                  <c:v>41183</c:v>
                </c:pt>
                <c:pt idx="314">
                  <c:v>41180</c:v>
                </c:pt>
                <c:pt idx="315">
                  <c:v>41179</c:v>
                </c:pt>
                <c:pt idx="316">
                  <c:v>41178</c:v>
                </c:pt>
                <c:pt idx="317">
                  <c:v>41177</c:v>
                </c:pt>
                <c:pt idx="318">
                  <c:v>41176</c:v>
                </c:pt>
                <c:pt idx="319">
                  <c:v>41173</c:v>
                </c:pt>
                <c:pt idx="320">
                  <c:v>41172</c:v>
                </c:pt>
                <c:pt idx="321">
                  <c:v>41171</c:v>
                </c:pt>
                <c:pt idx="322">
                  <c:v>41170</c:v>
                </c:pt>
                <c:pt idx="323">
                  <c:v>41169</c:v>
                </c:pt>
                <c:pt idx="324">
                  <c:v>41166</c:v>
                </c:pt>
                <c:pt idx="325">
                  <c:v>41165</c:v>
                </c:pt>
                <c:pt idx="326">
                  <c:v>41164</c:v>
                </c:pt>
                <c:pt idx="327">
                  <c:v>41163</c:v>
                </c:pt>
                <c:pt idx="328">
                  <c:v>41162</c:v>
                </c:pt>
                <c:pt idx="329">
                  <c:v>41159</c:v>
                </c:pt>
                <c:pt idx="330">
                  <c:v>41158</c:v>
                </c:pt>
                <c:pt idx="331">
                  <c:v>41157</c:v>
                </c:pt>
                <c:pt idx="332">
                  <c:v>41156</c:v>
                </c:pt>
                <c:pt idx="333">
                  <c:v>41152</c:v>
                </c:pt>
                <c:pt idx="334">
                  <c:v>41151</c:v>
                </c:pt>
                <c:pt idx="335">
                  <c:v>41150</c:v>
                </c:pt>
                <c:pt idx="336">
                  <c:v>41149</c:v>
                </c:pt>
                <c:pt idx="337">
                  <c:v>41148</c:v>
                </c:pt>
                <c:pt idx="338">
                  <c:v>41145</c:v>
                </c:pt>
                <c:pt idx="339">
                  <c:v>41144</c:v>
                </c:pt>
                <c:pt idx="340">
                  <c:v>41143</c:v>
                </c:pt>
                <c:pt idx="341">
                  <c:v>41142</c:v>
                </c:pt>
                <c:pt idx="342">
                  <c:v>41141</c:v>
                </c:pt>
                <c:pt idx="343">
                  <c:v>41138</c:v>
                </c:pt>
                <c:pt idx="344">
                  <c:v>41137</c:v>
                </c:pt>
                <c:pt idx="345">
                  <c:v>41136</c:v>
                </c:pt>
                <c:pt idx="346">
                  <c:v>41135</c:v>
                </c:pt>
                <c:pt idx="347">
                  <c:v>41134</c:v>
                </c:pt>
                <c:pt idx="348">
                  <c:v>41131</c:v>
                </c:pt>
                <c:pt idx="349">
                  <c:v>41130</c:v>
                </c:pt>
                <c:pt idx="350">
                  <c:v>41129</c:v>
                </c:pt>
                <c:pt idx="351">
                  <c:v>41128</c:v>
                </c:pt>
                <c:pt idx="352">
                  <c:v>41127</c:v>
                </c:pt>
                <c:pt idx="353">
                  <c:v>41124</c:v>
                </c:pt>
                <c:pt idx="354">
                  <c:v>41123</c:v>
                </c:pt>
                <c:pt idx="355">
                  <c:v>41122</c:v>
                </c:pt>
                <c:pt idx="356">
                  <c:v>41121</c:v>
                </c:pt>
                <c:pt idx="357">
                  <c:v>41120</c:v>
                </c:pt>
                <c:pt idx="358">
                  <c:v>41117</c:v>
                </c:pt>
                <c:pt idx="359">
                  <c:v>41116</c:v>
                </c:pt>
                <c:pt idx="360">
                  <c:v>41115</c:v>
                </c:pt>
                <c:pt idx="361">
                  <c:v>41114</c:v>
                </c:pt>
                <c:pt idx="362">
                  <c:v>41113</c:v>
                </c:pt>
                <c:pt idx="363">
                  <c:v>41110</c:v>
                </c:pt>
                <c:pt idx="364">
                  <c:v>41109</c:v>
                </c:pt>
                <c:pt idx="365">
                  <c:v>41108</c:v>
                </c:pt>
                <c:pt idx="366">
                  <c:v>41107</c:v>
                </c:pt>
                <c:pt idx="367">
                  <c:v>41106</c:v>
                </c:pt>
                <c:pt idx="368">
                  <c:v>41103</c:v>
                </c:pt>
                <c:pt idx="369">
                  <c:v>41102</c:v>
                </c:pt>
                <c:pt idx="370">
                  <c:v>41101</c:v>
                </c:pt>
                <c:pt idx="371">
                  <c:v>41100</c:v>
                </c:pt>
                <c:pt idx="372">
                  <c:v>41099</c:v>
                </c:pt>
                <c:pt idx="373">
                  <c:v>41096</c:v>
                </c:pt>
                <c:pt idx="374">
                  <c:v>41095</c:v>
                </c:pt>
                <c:pt idx="375">
                  <c:v>41093</c:v>
                </c:pt>
                <c:pt idx="376">
                  <c:v>41092</c:v>
                </c:pt>
                <c:pt idx="377">
                  <c:v>41089</c:v>
                </c:pt>
                <c:pt idx="378">
                  <c:v>41088</c:v>
                </c:pt>
                <c:pt idx="379">
                  <c:v>41087</c:v>
                </c:pt>
                <c:pt idx="380">
                  <c:v>41086</c:v>
                </c:pt>
                <c:pt idx="381">
                  <c:v>41085</c:v>
                </c:pt>
                <c:pt idx="382">
                  <c:v>41082</c:v>
                </c:pt>
                <c:pt idx="383">
                  <c:v>41081</c:v>
                </c:pt>
                <c:pt idx="384">
                  <c:v>41080</c:v>
                </c:pt>
                <c:pt idx="385">
                  <c:v>41079</c:v>
                </c:pt>
                <c:pt idx="386">
                  <c:v>41078</c:v>
                </c:pt>
                <c:pt idx="387">
                  <c:v>41075</c:v>
                </c:pt>
                <c:pt idx="388">
                  <c:v>41074</c:v>
                </c:pt>
                <c:pt idx="389">
                  <c:v>41073</c:v>
                </c:pt>
                <c:pt idx="390">
                  <c:v>41072</c:v>
                </c:pt>
                <c:pt idx="391">
                  <c:v>41071</c:v>
                </c:pt>
                <c:pt idx="392">
                  <c:v>41068</c:v>
                </c:pt>
                <c:pt idx="393">
                  <c:v>41067</c:v>
                </c:pt>
                <c:pt idx="394">
                  <c:v>41066</c:v>
                </c:pt>
                <c:pt idx="395">
                  <c:v>41065</c:v>
                </c:pt>
                <c:pt idx="396">
                  <c:v>41064</c:v>
                </c:pt>
                <c:pt idx="397">
                  <c:v>41061</c:v>
                </c:pt>
                <c:pt idx="398">
                  <c:v>41060</c:v>
                </c:pt>
                <c:pt idx="399">
                  <c:v>41059</c:v>
                </c:pt>
                <c:pt idx="400">
                  <c:v>41058</c:v>
                </c:pt>
                <c:pt idx="401">
                  <c:v>41054</c:v>
                </c:pt>
                <c:pt idx="402">
                  <c:v>41053</c:v>
                </c:pt>
                <c:pt idx="403">
                  <c:v>41052</c:v>
                </c:pt>
                <c:pt idx="404">
                  <c:v>41051</c:v>
                </c:pt>
                <c:pt idx="405">
                  <c:v>41050</c:v>
                </c:pt>
                <c:pt idx="406">
                  <c:v>41047</c:v>
                </c:pt>
                <c:pt idx="407">
                  <c:v>41046</c:v>
                </c:pt>
                <c:pt idx="408">
                  <c:v>41045</c:v>
                </c:pt>
                <c:pt idx="409">
                  <c:v>41044</c:v>
                </c:pt>
                <c:pt idx="410">
                  <c:v>41043</c:v>
                </c:pt>
                <c:pt idx="411">
                  <c:v>41040</c:v>
                </c:pt>
                <c:pt idx="412">
                  <c:v>41039</c:v>
                </c:pt>
                <c:pt idx="413">
                  <c:v>41038</c:v>
                </c:pt>
                <c:pt idx="414">
                  <c:v>41037</c:v>
                </c:pt>
                <c:pt idx="415">
                  <c:v>41036</c:v>
                </c:pt>
                <c:pt idx="416">
                  <c:v>41033</c:v>
                </c:pt>
                <c:pt idx="417">
                  <c:v>41032</c:v>
                </c:pt>
                <c:pt idx="418">
                  <c:v>41031</c:v>
                </c:pt>
                <c:pt idx="419">
                  <c:v>41030</c:v>
                </c:pt>
                <c:pt idx="420">
                  <c:v>41029</c:v>
                </c:pt>
                <c:pt idx="421">
                  <c:v>41026</c:v>
                </c:pt>
                <c:pt idx="422">
                  <c:v>41025</c:v>
                </c:pt>
                <c:pt idx="423">
                  <c:v>41024</c:v>
                </c:pt>
                <c:pt idx="424">
                  <c:v>41023</c:v>
                </c:pt>
                <c:pt idx="425">
                  <c:v>41022</c:v>
                </c:pt>
                <c:pt idx="426">
                  <c:v>41019</c:v>
                </c:pt>
                <c:pt idx="427">
                  <c:v>41018</c:v>
                </c:pt>
                <c:pt idx="428">
                  <c:v>41017</c:v>
                </c:pt>
                <c:pt idx="429">
                  <c:v>41016</c:v>
                </c:pt>
                <c:pt idx="430">
                  <c:v>41015</c:v>
                </c:pt>
                <c:pt idx="431">
                  <c:v>41012</c:v>
                </c:pt>
                <c:pt idx="432">
                  <c:v>41011</c:v>
                </c:pt>
                <c:pt idx="433">
                  <c:v>41010</c:v>
                </c:pt>
                <c:pt idx="434">
                  <c:v>41009</c:v>
                </c:pt>
                <c:pt idx="435">
                  <c:v>41008</c:v>
                </c:pt>
                <c:pt idx="436">
                  <c:v>41004</c:v>
                </c:pt>
                <c:pt idx="437">
                  <c:v>41003</c:v>
                </c:pt>
                <c:pt idx="438">
                  <c:v>41002</c:v>
                </c:pt>
                <c:pt idx="439">
                  <c:v>41001</c:v>
                </c:pt>
                <c:pt idx="440">
                  <c:v>40998</c:v>
                </c:pt>
                <c:pt idx="441">
                  <c:v>40997</c:v>
                </c:pt>
                <c:pt idx="442">
                  <c:v>40996</c:v>
                </c:pt>
                <c:pt idx="443">
                  <c:v>40995</c:v>
                </c:pt>
                <c:pt idx="444">
                  <c:v>40994</c:v>
                </c:pt>
                <c:pt idx="445">
                  <c:v>40991</c:v>
                </c:pt>
                <c:pt idx="446">
                  <c:v>40990</c:v>
                </c:pt>
                <c:pt idx="447">
                  <c:v>40989</c:v>
                </c:pt>
                <c:pt idx="448">
                  <c:v>40988</c:v>
                </c:pt>
                <c:pt idx="449">
                  <c:v>40987</c:v>
                </c:pt>
                <c:pt idx="450">
                  <c:v>40984</c:v>
                </c:pt>
                <c:pt idx="451">
                  <c:v>40983</c:v>
                </c:pt>
                <c:pt idx="452">
                  <c:v>40982</c:v>
                </c:pt>
                <c:pt idx="453">
                  <c:v>40981</c:v>
                </c:pt>
                <c:pt idx="454">
                  <c:v>40980</c:v>
                </c:pt>
                <c:pt idx="455">
                  <c:v>40977</c:v>
                </c:pt>
                <c:pt idx="456">
                  <c:v>40976</c:v>
                </c:pt>
                <c:pt idx="457">
                  <c:v>40975</c:v>
                </c:pt>
                <c:pt idx="458">
                  <c:v>40974</c:v>
                </c:pt>
                <c:pt idx="459">
                  <c:v>40973</c:v>
                </c:pt>
                <c:pt idx="460">
                  <c:v>40970</c:v>
                </c:pt>
                <c:pt idx="461">
                  <c:v>40969</c:v>
                </c:pt>
                <c:pt idx="462">
                  <c:v>40968</c:v>
                </c:pt>
                <c:pt idx="463">
                  <c:v>40967</c:v>
                </c:pt>
                <c:pt idx="464">
                  <c:v>40966</c:v>
                </c:pt>
                <c:pt idx="465">
                  <c:v>40963</c:v>
                </c:pt>
                <c:pt idx="466">
                  <c:v>40962</c:v>
                </c:pt>
                <c:pt idx="467">
                  <c:v>40961</c:v>
                </c:pt>
                <c:pt idx="468">
                  <c:v>40960</c:v>
                </c:pt>
                <c:pt idx="469">
                  <c:v>40956</c:v>
                </c:pt>
                <c:pt idx="470">
                  <c:v>40955</c:v>
                </c:pt>
                <c:pt idx="471">
                  <c:v>40954</c:v>
                </c:pt>
                <c:pt idx="472">
                  <c:v>40953</c:v>
                </c:pt>
                <c:pt idx="473">
                  <c:v>40952</c:v>
                </c:pt>
                <c:pt idx="474">
                  <c:v>40949</c:v>
                </c:pt>
                <c:pt idx="475">
                  <c:v>40948</c:v>
                </c:pt>
                <c:pt idx="476">
                  <c:v>40947</c:v>
                </c:pt>
                <c:pt idx="477">
                  <c:v>40946</c:v>
                </c:pt>
                <c:pt idx="478">
                  <c:v>40945</c:v>
                </c:pt>
                <c:pt idx="479">
                  <c:v>40942</c:v>
                </c:pt>
                <c:pt idx="480">
                  <c:v>40941</c:v>
                </c:pt>
                <c:pt idx="481">
                  <c:v>40940</c:v>
                </c:pt>
                <c:pt idx="482">
                  <c:v>40939</c:v>
                </c:pt>
                <c:pt idx="483">
                  <c:v>40938</c:v>
                </c:pt>
                <c:pt idx="484">
                  <c:v>40935</c:v>
                </c:pt>
                <c:pt idx="485">
                  <c:v>40934</c:v>
                </c:pt>
                <c:pt idx="486">
                  <c:v>40933</c:v>
                </c:pt>
                <c:pt idx="487">
                  <c:v>40932</c:v>
                </c:pt>
                <c:pt idx="488">
                  <c:v>40931</c:v>
                </c:pt>
                <c:pt idx="489">
                  <c:v>40928</c:v>
                </c:pt>
                <c:pt idx="490">
                  <c:v>40927</c:v>
                </c:pt>
                <c:pt idx="491">
                  <c:v>40926</c:v>
                </c:pt>
                <c:pt idx="492">
                  <c:v>40925</c:v>
                </c:pt>
                <c:pt idx="493">
                  <c:v>40921</c:v>
                </c:pt>
                <c:pt idx="494">
                  <c:v>40920</c:v>
                </c:pt>
                <c:pt idx="495">
                  <c:v>40919</c:v>
                </c:pt>
                <c:pt idx="496">
                  <c:v>40918</c:v>
                </c:pt>
                <c:pt idx="497">
                  <c:v>40917</c:v>
                </c:pt>
                <c:pt idx="498">
                  <c:v>40914</c:v>
                </c:pt>
                <c:pt idx="499">
                  <c:v>40913</c:v>
                </c:pt>
                <c:pt idx="500">
                  <c:v>40912</c:v>
                </c:pt>
                <c:pt idx="501">
                  <c:v>40911</c:v>
                </c:pt>
                <c:pt idx="502">
                  <c:v>40907</c:v>
                </c:pt>
                <c:pt idx="503">
                  <c:v>40906</c:v>
                </c:pt>
                <c:pt idx="504">
                  <c:v>40905</c:v>
                </c:pt>
                <c:pt idx="505">
                  <c:v>40904</c:v>
                </c:pt>
                <c:pt idx="506">
                  <c:v>40900</c:v>
                </c:pt>
                <c:pt idx="507">
                  <c:v>40899</c:v>
                </c:pt>
                <c:pt idx="508">
                  <c:v>40898</c:v>
                </c:pt>
                <c:pt idx="509">
                  <c:v>40897</c:v>
                </c:pt>
                <c:pt idx="510">
                  <c:v>40896</c:v>
                </c:pt>
                <c:pt idx="511">
                  <c:v>40893</c:v>
                </c:pt>
                <c:pt idx="512">
                  <c:v>40892</c:v>
                </c:pt>
                <c:pt idx="513">
                  <c:v>40891</c:v>
                </c:pt>
                <c:pt idx="514">
                  <c:v>40890</c:v>
                </c:pt>
                <c:pt idx="515">
                  <c:v>40889</c:v>
                </c:pt>
                <c:pt idx="516">
                  <c:v>40886</c:v>
                </c:pt>
                <c:pt idx="517">
                  <c:v>40885</c:v>
                </c:pt>
                <c:pt idx="518">
                  <c:v>40884</c:v>
                </c:pt>
                <c:pt idx="519">
                  <c:v>40883</c:v>
                </c:pt>
                <c:pt idx="520">
                  <c:v>40882</c:v>
                </c:pt>
                <c:pt idx="521">
                  <c:v>40879</c:v>
                </c:pt>
                <c:pt idx="522">
                  <c:v>40878</c:v>
                </c:pt>
                <c:pt idx="523">
                  <c:v>40877</c:v>
                </c:pt>
                <c:pt idx="524">
                  <c:v>40876</c:v>
                </c:pt>
                <c:pt idx="525">
                  <c:v>40875</c:v>
                </c:pt>
                <c:pt idx="526">
                  <c:v>40872</c:v>
                </c:pt>
                <c:pt idx="527">
                  <c:v>40870</c:v>
                </c:pt>
                <c:pt idx="528">
                  <c:v>40869</c:v>
                </c:pt>
                <c:pt idx="529">
                  <c:v>40868</c:v>
                </c:pt>
                <c:pt idx="530">
                  <c:v>40865</c:v>
                </c:pt>
                <c:pt idx="531">
                  <c:v>40864</c:v>
                </c:pt>
                <c:pt idx="532">
                  <c:v>40863</c:v>
                </c:pt>
                <c:pt idx="533">
                  <c:v>40862</c:v>
                </c:pt>
                <c:pt idx="534">
                  <c:v>40861</c:v>
                </c:pt>
                <c:pt idx="535">
                  <c:v>40858</c:v>
                </c:pt>
                <c:pt idx="536">
                  <c:v>40857</c:v>
                </c:pt>
                <c:pt idx="537">
                  <c:v>40856</c:v>
                </c:pt>
                <c:pt idx="538">
                  <c:v>40855</c:v>
                </c:pt>
                <c:pt idx="539">
                  <c:v>40854</c:v>
                </c:pt>
                <c:pt idx="540">
                  <c:v>40851</c:v>
                </c:pt>
                <c:pt idx="541">
                  <c:v>40850</c:v>
                </c:pt>
                <c:pt idx="542">
                  <c:v>40849</c:v>
                </c:pt>
                <c:pt idx="543">
                  <c:v>40848</c:v>
                </c:pt>
                <c:pt idx="544">
                  <c:v>40847</c:v>
                </c:pt>
                <c:pt idx="545">
                  <c:v>40844</c:v>
                </c:pt>
                <c:pt idx="546">
                  <c:v>40843</c:v>
                </c:pt>
                <c:pt idx="547">
                  <c:v>40842</c:v>
                </c:pt>
                <c:pt idx="548">
                  <c:v>40841</c:v>
                </c:pt>
                <c:pt idx="549">
                  <c:v>40840</c:v>
                </c:pt>
                <c:pt idx="550">
                  <c:v>40837</c:v>
                </c:pt>
                <c:pt idx="551">
                  <c:v>40836</c:v>
                </c:pt>
                <c:pt idx="552">
                  <c:v>40835</c:v>
                </c:pt>
                <c:pt idx="553">
                  <c:v>40834</c:v>
                </c:pt>
                <c:pt idx="554">
                  <c:v>40833</c:v>
                </c:pt>
                <c:pt idx="555">
                  <c:v>40830</c:v>
                </c:pt>
                <c:pt idx="556">
                  <c:v>40829</c:v>
                </c:pt>
                <c:pt idx="557">
                  <c:v>40828</c:v>
                </c:pt>
                <c:pt idx="558">
                  <c:v>40827</c:v>
                </c:pt>
                <c:pt idx="559">
                  <c:v>40826</c:v>
                </c:pt>
                <c:pt idx="560">
                  <c:v>40823</c:v>
                </c:pt>
                <c:pt idx="561">
                  <c:v>40822</c:v>
                </c:pt>
                <c:pt idx="562">
                  <c:v>40821</c:v>
                </c:pt>
                <c:pt idx="563">
                  <c:v>40820</c:v>
                </c:pt>
                <c:pt idx="564">
                  <c:v>40819</c:v>
                </c:pt>
                <c:pt idx="565">
                  <c:v>40816</c:v>
                </c:pt>
                <c:pt idx="566">
                  <c:v>40815</c:v>
                </c:pt>
                <c:pt idx="567">
                  <c:v>40814</c:v>
                </c:pt>
                <c:pt idx="568">
                  <c:v>40813</c:v>
                </c:pt>
                <c:pt idx="569">
                  <c:v>40812</c:v>
                </c:pt>
                <c:pt idx="570">
                  <c:v>40809</c:v>
                </c:pt>
                <c:pt idx="571">
                  <c:v>40808</c:v>
                </c:pt>
                <c:pt idx="572">
                  <c:v>40807</c:v>
                </c:pt>
                <c:pt idx="573">
                  <c:v>40806</c:v>
                </c:pt>
                <c:pt idx="574">
                  <c:v>40805</c:v>
                </c:pt>
                <c:pt idx="575">
                  <c:v>40802</c:v>
                </c:pt>
                <c:pt idx="576">
                  <c:v>40801</c:v>
                </c:pt>
                <c:pt idx="577">
                  <c:v>40800</c:v>
                </c:pt>
                <c:pt idx="578">
                  <c:v>40799</c:v>
                </c:pt>
                <c:pt idx="579">
                  <c:v>40798</c:v>
                </c:pt>
                <c:pt idx="580">
                  <c:v>40795</c:v>
                </c:pt>
                <c:pt idx="581">
                  <c:v>40794</c:v>
                </c:pt>
                <c:pt idx="582">
                  <c:v>40793</c:v>
                </c:pt>
                <c:pt idx="583">
                  <c:v>40792</c:v>
                </c:pt>
                <c:pt idx="584">
                  <c:v>40788</c:v>
                </c:pt>
                <c:pt idx="585">
                  <c:v>40787</c:v>
                </c:pt>
                <c:pt idx="586">
                  <c:v>40786</c:v>
                </c:pt>
                <c:pt idx="587">
                  <c:v>40785</c:v>
                </c:pt>
                <c:pt idx="588">
                  <c:v>40784</c:v>
                </c:pt>
                <c:pt idx="589">
                  <c:v>40781</c:v>
                </c:pt>
                <c:pt idx="590">
                  <c:v>40780</c:v>
                </c:pt>
                <c:pt idx="591">
                  <c:v>40779</c:v>
                </c:pt>
                <c:pt idx="592">
                  <c:v>40778</c:v>
                </c:pt>
                <c:pt idx="593">
                  <c:v>40777</c:v>
                </c:pt>
                <c:pt idx="594">
                  <c:v>40774</c:v>
                </c:pt>
                <c:pt idx="595">
                  <c:v>40773</c:v>
                </c:pt>
                <c:pt idx="596">
                  <c:v>40772</c:v>
                </c:pt>
                <c:pt idx="597">
                  <c:v>40771</c:v>
                </c:pt>
                <c:pt idx="598">
                  <c:v>40770</c:v>
                </c:pt>
                <c:pt idx="599">
                  <c:v>40767</c:v>
                </c:pt>
                <c:pt idx="600">
                  <c:v>40766</c:v>
                </c:pt>
                <c:pt idx="601">
                  <c:v>40765</c:v>
                </c:pt>
                <c:pt idx="602">
                  <c:v>40764</c:v>
                </c:pt>
                <c:pt idx="603">
                  <c:v>40763</c:v>
                </c:pt>
                <c:pt idx="604">
                  <c:v>40760</c:v>
                </c:pt>
                <c:pt idx="605">
                  <c:v>40759</c:v>
                </c:pt>
                <c:pt idx="606">
                  <c:v>40758</c:v>
                </c:pt>
                <c:pt idx="607">
                  <c:v>40757</c:v>
                </c:pt>
                <c:pt idx="608">
                  <c:v>40756</c:v>
                </c:pt>
                <c:pt idx="609">
                  <c:v>40753</c:v>
                </c:pt>
                <c:pt idx="610">
                  <c:v>40752</c:v>
                </c:pt>
                <c:pt idx="611">
                  <c:v>40751</c:v>
                </c:pt>
                <c:pt idx="612">
                  <c:v>40750</c:v>
                </c:pt>
                <c:pt idx="613">
                  <c:v>40749</c:v>
                </c:pt>
                <c:pt idx="614">
                  <c:v>40746</c:v>
                </c:pt>
                <c:pt idx="615">
                  <c:v>40745</c:v>
                </c:pt>
                <c:pt idx="616">
                  <c:v>40744</c:v>
                </c:pt>
                <c:pt idx="617">
                  <c:v>40743</c:v>
                </c:pt>
                <c:pt idx="618">
                  <c:v>40742</c:v>
                </c:pt>
                <c:pt idx="619">
                  <c:v>40739</c:v>
                </c:pt>
                <c:pt idx="620">
                  <c:v>40738</c:v>
                </c:pt>
                <c:pt idx="621">
                  <c:v>40737</c:v>
                </c:pt>
                <c:pt idx="622">
                  <c:v>40736</c:v>
                </c:pt>
                <c:pt idx="623">
                  <c:v>40735</c:v>
                </c:pt>
                <c:pt idx="624">
                  <c:v>40732</c:v>
                </c:pt>
                <c:pt idx="625">
                  <c:v>40731</c:v>
                </c:pt>
                <c:pt idx="626">
                  <c:v>40730</c:v>
                </c:pt>
                <c:pt idx="627">
                  <c:v>40729</c:v>
                </c:pt>
                <c:pt idx="628">
                  <c:v>40725</c:v>
                </c:pt>
                <c:pt idx="629">
                  <c:v>40724</c:v>
                </c:pt>
                <c:pt idx="630">
                  <c:v>40723</c:v>
                </c:pt>
                <c:pt idx="631">
                  <c:v>40722</c:v>
                </c:pt>
                <c:pt idx="632">
                  <c:v>40721</c:v>
                </c:pt>
                <c:pt idx="633">
                  <c:v>40718</c:v>
                </c:pt>
                <c:pt idx="634">
                  <c:v>40717</c:v>
                </c:pt>
                <c:pt idx="635">
                  <c:v>40716</c:v>
                </c:pt>
                <c:pt idx="636">
                  <c:v>40715</c:v>
                </c:pt>
                <c:pt idx="637">
                  <c:v>40714</c:v>
                </c:pt>
                <c:pt idx="638">
                  <c:v>40711</c:v>
                </c:pt>
                <c:pt idx="639">
                  <c:v>40710</c:v>
                </c:pt>
                <c:pt idx="640">
                  <c:v>40709</c:v>
                </c:pt>
                <c:pt idx="641">
                  <c:v>40708</c:v>
                </c:pt>
                <c:pt idx="642">
                  <c:v>40707</c:v>
                </c:pt>
                <c:pt idx="643">
                  <c:v>40704</c:v>
                </c:pt>
                <c:pt idx="644">
                  <c:v>40703</c:v>
                </c:pt>
                <c:pt idx="645">
                  <c:v>40702</c:v>
                </c:pt>
                <c:pt idx="646">
                  <c:v>40701</c:v>
                </c:pt>
                <c:pt idx="647">
                  <c:v>40700</c:v>
                </c:pt>
                <c:pt idx="648">
                  <c:v>40697</c:v>
                </c:pt>
                <c:pt idx="649">
                  <c:v>40696</c:v>
                </c:pt>
                <c:pt idx="650">
                  <c:v>40695</c:v>
                </c:pt>
                <c:pt idx="651">
                  <c:v>40694</c:v>
                </c:pt>
                <c:pt idx="652">
                  <c:v>40690</c:v>
                </c:pt>
                <c:pt idx="653">
                  <c:v>40689</c:v>
                </c:pt>
                <c:pt idx="654">
                  <c:v>40688</c:v>
                </c:pt>
                <c:pt idx="655">
                  <c:v>40687</c:v>
                </c:pt>
                <c:pt idx="656">
                  <c:v>40686</c:v>
                </c:pt>
                <c:pt idx="657">
                  <c:v>40683</c:v>
                </c:pt>
                <c:pt idx="658">
                  <c:v>40682</c:v>
                </c:pt>
                <c:pt idx="659">
                  <c:v>40681</c:v>
                </c:pt>
                <c:pt idx="660">
                  <c:v>40680</c:v>
                </c:pt>
                <c:pt idx="661">
                  <c:v>40679</c:v>
                </c:pt>
                <c:pt idx="662">
                  <c:v>40676</c:v>
                </c:pt>
                <c:pt idx="663">
                  <c:v>40675</c:v>
                </c:pt>
                <c:pt idx="664">
                  <c:v>40674</c:v>
                </c:pt>
                <c:pt idx="665">
                  <c:v>40673</c:v>
                </c:pt>
                <c:pt idx="666">
                  <c:v>40672</c:v>
                </c:pt>
                <c:pt idx="667">
                  <c:v>40669</c:v>
                </c:pt>
                <c:pt idx="668">
                  <c:v>40668</c:v>
                </c:pt>
                <c:pt idx="669">
                  <c:v>40667</c:v>
                </c:pt>
                <c:pt idx="670">
                  <c:v>40666</c:v>
                </c:pt>
                <c:pt idx="671">
                  <c:v>40665</c:v>
                </c:pt>
                <c:pt idx="672">
                  <c:v>40662</c:v>
                </c:pt>
                <c:pt idx="673">
                  <c:v>40661</c:v>
                </c:pt>
                <c:pt idx="674">
                  <c:v>40660</c:v>
                </c:pt>
                <c:pt idx="675">
                  <c:v>40659</c:v>
                </c:pt>
                <c:pt idx="676">
                  <c:v>40658</c:v>
                </c:pt>
                <c:pt idx="677">
                  <c:v>40654</c:v>
                </c:pt>
                <c:pt idx="678">
                  <c:v>40653</c:v>
                </c:pt>
                <c:pt idx="679">
                  <c:v>40652</c:v>
                </c:pt>
                <c:pt idx="680">
                  <c:v>40651</c:v>
                </c:pt>
                <c:pt idx="681">
                  <c:v>40648</c:v>
                </c:pt>
                <c:pt idx="682">
                  <c:v>40647</c:v>
                </c:pt>
                <c:pt idx="683">
                  <c:v>40646</c:v>
                </c:pt>
                <c:pt idx="684">
                  <c:v>40645</c:v>
                </c:pt>
                <c:pt idx="685">
                  <c:v>40644</c:v>
                </c:pt>
                <c:pt idx="686">
                  <c:v>40641</c:v>
                </c:pt>
                <c:pt idx="687">
                  <c:v>40640</c:v>
                </c:pt>
                <c:pt idx="688">
                  <c:v>40639</c:v>
                </c:pt>
                <c:pt idx="689">
                  <c:v>40638</c:v>
                </c:pt>
                <c:pt idx="690">
                  <c:v>40637</c:v>
                </c:pt>
                <c:pt idx="691">
                  <c:v>40634</c:v>
                </c:pt>
                <c:pt idx="692">
                  <c:v>40633</c:v>
                </c:pt>
                <c:pt idx="693">
                  <c:v>40632</c:v>
                </c:pt>
                <c:pt idx="694">
                  <c:v>40631</c:v>
                </c:pt>
                <c:pt idx="695">
                  <c:v>40630</c:v>
                </c:pt>
                <c:pt idx="696">
                  <c:v>40627</c:v>
                </c:pt>
                <c:pt idx="697">
                  <c:v>40626</c:v>
                </c:pt>
                <c:pt idx="698">
                  <c:v>40625</c:v>
                </c:pt>
                <c:pt idx="699">
                  <c:v>40624</c:v>
                </c:pt>
                <c:pt idx="700">
                  <c:v>40623</c:v>
                </c:pt>
                <c:pt idx="701">
                  <c:v>40620</c:v>
                </c:pt>
                <c:pt idx="702">
                  <c:v>40619</c:v>
                </c:pt>
                <c:pt idx="703">
                  <c:v>40618</c:v>
                </c:pt>
                <c:pt idx="704">
                  <c:v>40617</c:v>
                </c:pt>
                <c:pt idx="705">
                  <c:v>40616</c:v>
                </c:pt>
                <c:pt idx="706">
                  <c:v>40613</c:v>
                </c:pt>
                <c:pt idx="707">
                  <c:v>40612</c:v>
                </c:pt>
                <c:pt idx="708">
                  <c:v>40611</c:v>
                </c:pt>
                <c:pt idx="709">
                  <c:v>40610</c:v>
                </c:pt>
                <c:pt idx="710">
                  <c:v>40609</c:v>
                </c:pt>
                <c:pt idx="711">
                  <c:v>40606</c:v>
                </c:pt>
                <c:pt idx="712">
                  <c:v>40605</c:v>
                </c:pt>
                <c:pt idx="713">
                  <c:v>40604</c:v>
                </c:pt>
                <c:pt idx="714">
                  <c:v>40603</c:v>
                </c:pt>
                <c:pt idx="715">
                  <c:v>40602</c:v>
                </c:pt>
                <c:pt idx="716">
                  <c:v>40599</c:v>
                </c:pt>
                <c:pt idx="717">
                  <c:v>40598</c:v>
                </c:pt>
                <c:pt idx="718">
                  <c:v>40597</c:v>
                </c:pt>
                <c:pt idx="719">
                  <c:v>40596</c:v>
                </c:pt>
                <c:pt idx="720">
                  <c:v>40592</c:v>
                </c:pt>
                <c:pt idx="721">
                  <c:v>40591</c:v>
                </c:pt>
                <c:pt idx="722">
                  <c:v>40590</c:v>
                </c:pt>
                <c:pt idx="723">
                  <c:v>40589</c:v>
                </c:pt>
                <c:pt idx="724">
                  <c:v>40588</c:v>
                </c:pt>
                <c:pt idx="725">
                  <c:v>40585</c:v>
                </c:pt>
                <c:pt idx="726">
                  <c:v>40584</c:v>
                </c:pt>
                <c:pt idx="727">
                  <c:v>40583</c:v>
                </c:pt>
                <c:pt idx="728">
                  <c:v>40582</c:v>
                </c:pt>
                <c:pt idx="729">
                  <c:v>40581</c:v>
                </c:pt>
                <c:pt idx="730">
                  <c:v>40578</c:v>
                </c:pt>
                <c:pt idx="731">
                  <c:v>40577</c:v>
                </c:pt>
                <c:pt idx="732">
                  <c:v>40576</c:v>
                </c:pt>
                <c:pt idx="733">
                  <c:v>40575</c:v>
                </c:pt>
                <c:pt idx="734">
                  <c:v>40574</c:v>
                </c:pt>
                <c:pt idx="735">
                  <c:v>40571</c:v>
                </c:pt>
                <c:pt idx="736">
                  <c:v>40570</c:v>
                </c:pt>
                <c:pt idx="737">
                  <c:v>40569</c:v>
                </c:pt>
                <c:pt idx="738">
                  <c:v>40568</c:v>
                </c:pt>
                <c:pt idx="739">
                  <c:v>40567</c:v>
                </c:pt>
                <c:pt idx="740">
                  <c:v>40564</c:v>
                </c:pt>
                <c:pt idx="741">
                  <c:v>40563</c:v>
                </c:pt>
                <c:pt idx="742">
                  <c:v>40562</c:v>
                </c:pt>
                <c:pt idx="743">
                  <c:v>40561</c:v>
                </c:pt>
                <c:pt idx="744">
                  <c:v>40557</c:v>
                </c:pt>
                <c:pt idx="745">
                  <c:v>40556</c:v>
                </c:pt>
                <c:pt idx="746">
                  <c:v>40555</c:v>
                </c:pt>
                <c:pt idx="747">
                  <c:v>40554</c:v>
                </c:pt>
                <c:pt idx="748">
                  <c:v>40553</c:v>
                </c:pt>
                <c:pt idx="749">
                  <c:v>40550</c:v>
                </c:pt>
                <c:pt idx="750">
                  <c:v>40549</c:v>
                </c:pt>
                <c:pt idx="751">
                  <c:v>40548</c:v>
                </c:pt>
                <c:pt idx="752">
                  <c:v>40547</c:v>
                </c:pt>
                <c:pt idx="753">
                  <c:v>40546</c:v>
                </c:pt>
                <c:pt idx="754">
                  <c:v>40543</c:v>
                </c:pt>
                <c:pt idx="755">
                  <c:v>40542</c:v>
                </c:pt>
                <c:pt idx="756">
                  <c:v>40541</c:v>
                </c:pt>
                <c:pt idx="757">
                  <c:v>40540</c:v>
                </c:pt>
                <c:pt idx="758">
                  <c:v>40539</c:v>
                </c:pt>
                <c:pt idx="759">
                  <c:v>40535</c:v>
                </c:pt>
                <c:pt idx="760">
                  <c:v>40534</c:v>
                </c:pt>
                <c:pt idx="761">
                  <c:v>40533</c:v>
                </c:pt>
                <c:pt idx="762">
                  <c:v>40532</c:v>
                </c:pt>
                <c:pt idx="763">
                  <c:v>40529</c:v>
                </c:pt>
                <c:pt idx="764">
                  <c:v>40528</c:v>
                </c:pt>
                <c:pt idx="765">
                  <c:v>40527</c:v>
                </c:pt>
                <c:pt idx="766">
                  <c:v>40526</c:v>
                </c:pt>
                <c:pt idx="767">
                  <c:v>40525</c:v>
                </c:pt>
                <c:pt idx="768">
                  <c:v>40522</c:v>
                </c:pt>
                <c:pt idx="769">
                  <c:v>40521</c:v>
                </c:pt>
                <c:pt idx="770">
                  <c:v>40520</c:v>
                </c:pt>
                <c:pt idx="771">
                  <c:v>40519</c:v>
                </c:pt>
                <c:pt idx="772">
                  <c:v>40518</c:v>
                </c:pt>
                <c:pt idx="773">
                  <c:v>40515</c:v>
                </c:pt>
                <c:pt idx="774">
                  <c:v>40514</c:v>
                </c:pt>
                <c:pt idx="775">
                  <c:v>40513</c:v>
                </c:pt>
                <c:pt idx="776">
                  <c:v>40512</c:v>
                </c:pt>
                <c:pt idx="777">
                  <c:v>40511</c:v>
                </c:pt>
                <c:pt idx="778">
                  <c:v>40508</c:v>
                </c:pt>
                <c:pt idx="779">
                  <c:v>40506</c:v>
                </c:pt>
                <c:pt idx="780">
                  <c:v>40505</c:v>
                </c:pt>
                <c:pt idx="781">
                  <c:v>40504</c:v>
                </c:pt>
                <c:pt idx="782">
                  <c:v>40501</c:v>
                </c:pt>
                <c:pt idx="783">
                  <c:v>40500</c:v>
                </c:pt>
                <c:pt idx="784">
                  <c:v>40499</c:v>
                </c:pt>
                <c:pt idx="785">
                  <c:v>40498</c:v>
                </c:pt>
                <c:pt idx="786">
                  <c:v>40497</c:v>
                </c:pt>
                <c:pt idx="787">
                  <c:v>40494</c:v>
                </c:pt>
                <c:pt idx="788">
                  <c:v>40493</c:v>
                </c:pt>
                <c:pt idx="789">
                  <c:v>40492</c:v>
                </c:pt>
                <c:pt idx="790">
                  <c:v>40491</c:v>
                </c:pt>
                <c:pt idx="791">
                  <c:v>40490</c:v>
                </c:pt>
                <c:pt idx="792">
                  <c:v>40487</c:v>
                </c:pt>
                <c:pt idx="793">
                  <c:v>40486</c:v>
                </c:pt>
                <c:pt idx="794">
                  <c:v>40485</c:v>
                </c:pt>
                <c:pt idx="795">
                  <c:v>40484</c:v>
                </c:pt>
                <c:pt idx="796">
                  <c:v>40483</c:v>
                </c:pt>
                <c:pt idx="797">
                  <c:v>40480</c:v>
                </c:pt>
                <c:pt idx="798">
                  <c:v>40479</c:v>
                </c:pt>
                <c:pt idx="799">
                  <c:v>40478</c:v>
                </c:pt>
                <c:pt idx="800">
                  <c:v>40477</c:v>
                </c:pt>
                <c:pt idx="801">
                  <c:v>40476</c:v>
                </c:pt>
                <c:pt idx="802">
                  <c:v>40473</c:v>
                </c:pt>
                <c:pt idx="803">
                  <c:v>40472</c:v>
                </c:pt>
                <c:pt idx="804">
                  <c:v>40471</c:v>
                </c:pt>
                <c:pt idx="805">
                  <c:v>40470</c:v>
                </c:pt>
                <c:pt idx="806">
                  <c:v>40469</c:v>
                </c:pt>
                <c:pt idx="807">
                  <c:v>40466</c:v>
                </c:pt>
                <c:pt idx="808">
                  <c:v>40465</c:v>
                </c:pt>
                <c:pt idx="809">
                  <c:v>40464</c:v>
                </c:pt>
                <c:pt idx="810">
                  <c:v>40463</c:v>
                </c:pt>
                <c:pt idx="811">
                  <c:v>40462</c:v>
                </c:pt>
                <c:pt idx="812">
                  <c:v>40459</c:v>
                </c:pt>
                <c:pt idx="813">
                  <c:v>40458</c:v>
                </c:pt>
                <c:pt idx="814">
                  <c:v>40457</c:v>
                </c:pt>
                <c:pt idx="815">
                  <c:v>40456</c:v>
                </c:pt>
                <c:pt idx="816">
                  <c:v>40455</c:v>
                </c:pt>
                <c:pt idx="817">
                  <c:v>40452</c:v>
                </c:pt>
                <c:pt idx="818">
                  <c:v>40451</c:v>
                </c:pt>
                <c:pt idx="819">
                  <c:v>40450</c:v>
                </c:pt>
                <c:pt idx="820">
                  <c:v>40449</c:v>
                </c:pt>
                <c:pt idx="821">
                  <c:v>40448</c:v>
                </c:pt>
                <c:pt idx="822">
                  <c:v>40445</c:v>
                </c:pt>
                <c:pt idx="823">
                  <c:v>40444</c:v>
                </c:pt>
                <c:pt idx="824">
                  <c:v>40443</c:v>
                </c:pt>
                <c:pt idx="825">
                  <c:v>40442</c:v>
                </c:pt>
                <c:pt idx="826">
                  <c:v>40441</c:v>
                </c:pt>
                <c:pt idx="827">
                  <c:v>40438</c:v>
                </c:pt>
                <c:pt idx="828">
                  <c:v>40437</c:v>
                </c:pt>
                <c:pt idx="829">
                  <c:v>40436</c:v>
                </c:pt>
                <c:pt idx="830">
                  <c:v>40435</c:v>
                </c:pt>
                <c:pt idx="831">
                  <c:v>40434</c:v>
                </c:pt>
                <c:pt idx="832">
                  <c:v>40431</c:v>
                </c:pt>
                <c:pt idx="833">
                  <c:v>40430</c:v>
                </c:pt>
                <c:pt idx="834">
                  <c:v>40429</c:v>
                </c:pt>
                <c:pt idx="835">
                  <c:v>40428</c:v>
                </c:pt>
                <c:pt idx="836">
                  <c:v>40424</c:v>
                </c:pt>
                <c:pt idx="837">
                  <c:v>40423</c:v>
                </c:pt>
                <c:pt idx="838">
                  <c:v>40422</c:v>
                </c:pt>
                <c:pt idx="839">
                  <c:v>40421</c:v>
                </c:pt>
                <c:pt idx="840">
                  <c:v>40420</c:v>
                </c:pt>
                <c:pt idx="841">
                  <c:v>40417</c:v>
                </c:pt>
                <c:pt idx="842">
                  <c:v>40416</c:v>
                </c:pt>
                <c:pt idx="843">
                  <c:v>40415</c:v>
                </c:pt>
                <c:pt idx="844">
                  <c:v>40414</c:v>
                </c:pt>
                <c:pt idx="845">
                  <c:v>40413</c:v>
                </c:pt>
                <c:pt idx="846">
                  <c:v>40410</c:v>
                </c:pt>
                <c:pt idx="847">
                  <c:v>40409</c:v>
                </c:pt>
                <c:pt idx="848">
                  <c:v>40408</c:v>
                </c:pt>
                <c:pt idx="849">
                  <c:v>40407</c:v>
                </c:pt>
                <c:pt idx="850">
                  <c:v>40406</c:v>
                </c:pt>
                <c:pt idx="851">
                  <c:v>40403</c:v>
                </c:pt>
                <c:pt idx="852">
                  <c:v>40402</c:v>
                </c:pt>
                <c:pt idx="853">
                  <c:v>40401</c:v>
                </c:pt>
                <c:pt idx="854">
                  <c:v>40400</c:v>
                </c:pt>
                <c:pt idx="855">
                  <c:v>40399</c:v>
                </c:pt>
                <c:pt idx="856">
                  <c:v>40396</c:v>
                </c:pt>
                <c:pt idx="857">
                  <c:v>40395</c:v>
                </c:pt>
                <c:pt idx="858">
                  <c:v>40394</c:v>
                </c:pt>
                <c:pt idx="859">
                  <c:v>40393</c:v>
                </c:pt>
                <c:pt idx="860">
                  <c:v>40392</c:v>
                </c:pt>
                <c:pt idx="861">
                  <c:v>40389</c:v>
                </c:pt>
                <c:pt idx="862">
                  <c:v>40388</c:v>
                </c:pt>
                <c:pt idx="863">
                  <c:v>40387</c:v>
                </c:pt>
                <c:pt idx="864">
                  <c:v>40386</c:v>
                </c:pt>
                <c:pt idx="865">
                  <c:v>40385</c:v>
                </c:pt>
                <c:pt idx="866">
                  <c:v>40382</c:v>
                </c:pt>
                <c:pt idx="867">
                  <c:v>40381</c:v>
                </c:pt>
                <c:pt idx="868">
                  <c:v>40380</c:v>
                </c:pt>
                <c:pt idx="869">
                  <c:v>40379</c:v>
                </c:pt>
                <c:pt idx="870">
                  <c:v>40378</c:v>
                </c:pt>
                <c:pt idx="871">
                  <c:v>40375</c:v>
                </c:pt>
                <c:pt idx="872">
                  <c:v>40374</c:v>
                </c:pt>
                <c:pt idx="873">
                  <c:v>40373</c:v>
                </c:pt>
                <c:pt idx="874">
                  <c:v>40372</c:v>
                </c:pt>
                <c:pt idx="875">
                  <c:v>40371</c:v>
                </c:pt>
                <c:pt idx="876">
                  <c:v>40368</c:v>
                </c:pt>
                <c:pt idx="877">
                  <c:v>40367</c:v>
                </c:pt>
                <c:pt idx="878">
                  <c:v>40366</c:v>
                </c:pt>
                <c:pt idx="879">
                  <c:v>40365</c:v>
                </c:pt>
                <c:pt idx="880">
                  <c:v>40361</c:v>
                </c:pt>
                <c:pt idx="881">
                  <c:v>40360</c:v>
                </c:pt>
                <c:pt idx="882">
                  <c:v>40359</c:v>
                </c:pt>
                <c:pt idx="883">
                  <c:v>40358</c:v>
                </c:pt>
                <c:pt idx="884">
                  <c:v>40357</c:v>
                </c:pt>
                <c:pt idx="885">
                  <c:v>40354</c:v>
                </c:pt>
                <c:pt idx="886">
                  <c:v>40353</c:v>
                </c:pt>
                <c:pt idx="887">
                  <c:v>40352</c:v>
                </c:pt>
                <c:pt idx="888">
                  <c:v>40351</c:v>
                </c:pt>
                <c:pt idx="889">
                  <c:v>40350</c:v>
                </c:pt>
                <c:pt idx="890">
                  <c:v>40347</c:v>
                </c:pt>
                <c:pt idx="891">
                  <c:v>40346</c:v>
                </c:pt>
                <c:pt idx="892">
                  <c:v>40345</c:v>
                </c:pt>
                <c:pt idx="893">
                  <c:v>40344</c:v>
                </c:pt>
                <c:pt idx="894">
                  <c:v>40343</c:v>
                </c:pt>
                <c:pt idx="895">
                  <c:v>40340</c:v>
                </c:pt>
                <c:pt idx="896">
                  <c:v>40339</c:v>
                </c:pt>
                <c:pt idx="897">
                  <c:v>40338</c:v>
                </c:pt>
                <c:pt idx="898">
                  <c:v>40337</c:v>
                </c:pt>
                <c:pt idx="899">
                  <c:v>40336</c:v>
                </c:pt>
                <c:pt idx="900">
                  <c:v>40333</c:v>
                </c:pt>
                <c:pt idx="901">
                  <c:v>40332</c:v>
                </c:pt>
                <c:pt idx="902">
                  <c:v>40331</c:v>
                </c:pt>
                <c:pt idx="903">
                  <c:v>40330</c:v>
                </c:pt>
                <c:pt idx="904">
                  <c:v>40326</c:v>
                </c:pt>
                <c:pt idx="905">
                  <c:v>40325</c:v>
                </c:pt>
                <c:pt idx="906">
                  <c:v>40324</c:v>
                </c:pt>
                <c:pt idx="907">
                  <c:v>40323</c:v>
                </c:pt>
                <c:pt idx="908">
                  <c:v>40322</c:v>
                </c:pt>
                <c:pt idx="909">
                  <c:v>40319</c:v>
                </c:pt>
                <c:pt idx="910">
                  <c:v>40318</c:v>
                </c:pt>
                <c:pt idx="911">
                  <c:v>40317</c:v>
                </c:pt>
                <c:pt idx="912">
                  <c:v>40316</c:v>
                </c:pt>
                <c:pt idx="913">
                  <c:v>40315</c:v>
                </c:pt>
                <c:pt idx="914">
                  <c:v>40312</c:v>
                </c:pt>
                <c:pt idx="915">
                  <c:v>40311</c:v>
                </c:pt>
                <c:pt idx="916">
                  <c:v>40310</c:v>
                </c:pt>
                <c:pt idx="917">
                  <c:v>40309</c:v>
                </c:pt>
                <c:pt idx="918">
                  <c:v>40308</c:v>
                </c:pt>
                <c:pt idx="919">
                  <c:v>40305</c:v>
                </c:pt>
                <c:pt idx="920">
                  <c:v>40304</c:v>
                </c:pt>
                <c:pt idx="921">
                  <c:v>40303</c:v>
                </c:pt>
                <c:pt idx="922">
                  <c:v>40302</c:v>
                </c:pt>
                <c:pt idx="923">
                  <c:v>40301</c:v>
                </c:pt>
                <c:pt idx="924">
                  <c:v>40298</c:v>
                </c:pt>
                <c:pt idx="925">
                  <c:v>40297</c:v>
                </c:pt>
                <c:pt idx="926">
                  <c:v>40296</c:v>
                </c:pt>
                <c:pt idx="927">
                  <c:v>40295</c:v>
                </c:pt>
                <c:pt idx="928">
                  <c:v>40294</c:v>
                </c:pt>
                <c:pt idx="929">
                  <c:v>40291</c:v>
                </c:pt>
                <c:pt idx="930">
                  <c:v>40290</c:v>
                </c:pt>
                <c:pt idx="931">
                  <c:v>40289</c:v>
                </c:pt>
                <c:pt idx="932">
                  <c:v>40288</c:v>
                </c:pt>
                <c:pt idx="933">
                  <c:v>40287</c:v>
                </c:pt>
                <c:pt idx="934">
                  <c:v>40284</c:v>
                </c:pt>
                <c:pt idx="935">
                  <c:v>40283</c:v>
                </c:pt>
                <c:pt idx="936">
                  <c:v>40282</c:v>
                </c:pt>
                <c:pt idx="937">
                  <c:v>40281</c:v>
                </c:pt>
                <c:pt idx="938">
                  <c:v>40280</c:v>
                </c:pt>
                <c:pt idx="939">
                  <c:v>40277</c:v>
                </c:pt>
                <c:pt idx="940">
                  <c:v>40276</c:v>
                </c:pt>
                <c:pt idx="941">
                  <c:v>40275</c:v>
                </c:pt>
                <c:pt idx="942">
                  <c:v>40274</c:v>
                </c:pt>
                <c:pt idx="943">
                  <c:v>40273</c:v>
                </c:pt>
                <c:pt idx="944">
                  <c:v>40269</c:v>
                </c:pt>
                <c:pt idx="945">
                  <c:v>40268</c:v>
                </c:pt>
                <c:pt idx="946">
                  <c:v>40267</c:v>
                </c:pt>
                <c:pt idx="947">
                  <c:v>40266</c:v>
                </c:pt>
                <c:pt idx="948">
                  <c:v>40263</c:v>
                </c:pt>
                <c:pt idx="949">
                  <c:v>40262</c:v>
                </c:pt>
                <c:pt idx="950">
                  <c:v>40261</c:v>
                </c:pt>
                <c:pt idx="951">
                  <c:v>40260</c:v>
                </c:pt>
                <c:pt idx="952">
                  <c:v>40259</c:v>
                </c:pt>
                <c:pt idx="953">
                  <c:v>40256</c:v>
                </c:pt>
                <c:pt idx="954">
                  <c:v>40255</c:v>
                </c:pt>
                <c:pt idx="955">
                  <c:v>40254</c:v>
                </c:pt>
                <c:pt idx="956">
                  <c:v>40253</c:v>
                </c:pt>
                <c:pt idx="957">
                  <c:v>40252</c:v>
                </c:pt>
                <c:pt idx="958">
                  <c:v>40249</c:v>
                </c:pt>
                <c:pt idx="959">
                  <c:v>40248</c:v>
                </c:pt>
                <c:pt idx="960">
                  <c:v>40247</c:v>
                </c:pt>
                <c:pt idx="961">
                  <c:v>40246</c:v>
                </c:pt>
                <c:pt idx="962">
                  <c:v>40245</c:v>
                </c:pt>
                <c:pt idx="963">
                  <c:v>40242</c:v>
                </c:pt>
                <c:pt idx="964">
                  <c:v>40241</c:v>
                </c:pt>
                <c:pt idx="965">
                  <c:v>40240</c:v>
                </c:pt>
                <c:pt idx="966">
                  <c:v>40239</c:v>
                </c:pt>
                <c:pt idx="967">
                  <c:v>40238</c:v>
                </c:pt>
                <c:pt idx="968">
                  <c:v>40235</c:v>
                </c:pt>
                <c:pt idx="969">
                  <c:v>40234</c:v>
                </c:pt>
                <c:pt idx="970">
                  <c:v>40233</c:v>
                </c:pt>
                <c:pt idx="971">
                  <c:v>40232</c:v>
                </c:pt>
                <c:pt idx="972">
                  <c:v>40231</c:v>
                </c:pt>
                <c:pt idx="973">
                  <c:v>40228</c:v>
                </c:pt>
                <c:pt idx="974">
                  <c:v>40227</c:v>
                </c:pt>
                <c:pt idx="975">
                  <c:v>40226</c:v>
                </c:pt>
                <c:pt idx="976">
                  <c:v>40225</c:v>
                </c:pt>
                <c:pt idx="977">
                  <c:v>40221</c:v>
                </c:pt>
                <c:pt idx="978">
                  <c:v>40220</c:v>
                </c:pt>
                <c:pt idx="979">
                  <c:v>40219</c:v>
                </c:pt>
                <c:pt idx="980">
                  <c:v>40218</c:v>
                </c:pt>
                <c:pt idx="981">
                  <c:v>40217</c:v>
                </c:pt>
                <c:pt idx="982">
                  <c:v>40214</c:v>
                </c:pt>
                <c:pt idx="983">
                  <c:v>40213</c:v>
                </c:pt>
                <c:pt idx="984">
                  <c:v>40212</c:v>
                </c:pt>
                <c:pt idx="985">
                  <c:v>40211</c:v>
                </c:pt>
                <c:pt idx="986">
                  <c:v>40210</c:v>
                </c:pt>
                <c:pt idx="987">
                  <c:v>40207</c:v>
                </c:pt>
                <c:pt idx="988">
                  <c:v>40206</c:v>
                </c:pt>
                <c:pt idx="989">
                  <c:v>40205</c:v>
                </c:pt>
                <c:pt idx="990">
                  <c:v>40204</c:v>
                </c:pt>
                <c:pt idx="991">
                  <c:v>40203</c:v>
                </c:pt>
                <c:pt idx="992">
                  <c:v>40200</c:v>
                </c:pt>
                <c:pt idx="993">
                  <c:v>40199</c:v>
                </c:pt>
                <c:pt idx="994">
                  <c:v>40198</c:v>
                </c:pt>
                <c:pt idx="995">
                  <c:v>40197</c:v>
                </c:pt>
                <c:pt idx="996">
                  <c:v>40193</c:v>
                </c:pt>
                <c:pt idx="997">
                  <c:v>40192</c:v>
                </c:pt>
                <c:pt idx="998">
                  <c:v>40191</c:v>
                </c:pt>
                <c:pt idx="999">
                  <c:v>40190</c:v>
                </c:pt>
                <c:pt idx="1000">
                  <c:v>40189</c:v>
                </c:pt>
                <c:pt idx="1001">
                  <c:v>40186</c:v>
                </c:pt>
                <c:pt idx="1002">
                  <c:v>40185</c:v>
                </c:pt>
                <c:pt idx="1003">
                  <c:v>40184</c:v>
                </c:pt>
                <c:pt idx="1004">
                  <c:v>40183</c:v>
                </c:pt>
                <c:pt idx="1005">
                  <c:v>40182</c:v>
                </c:pt>
                <c:pt idx="1006">
                  <c:v>40178</c:v>
                </c:pt>
                <c:pt idx="1007">
                  <c:v>40177</c:v>
                </c:pt>
                <c:pt idx="1008">
                  <c:v>40176</c:v>
                </c:pt>
                <c:pt idx="1009">
                  <c:v>40175</c:v>
                </c:pt>
                <c:pt idx="1010">
                  <c:v>40171</c:v>
                </c:pt>
                <c:pt idx="1011">
                  <c:v>40170</c:v>
                </c:pt>
                <c:pt idx="1012">
                  <c:v>40169</c:v>
                </c:pt>
                <c:pt idx="1013">
                  <c:v>40168</c:v>
                </c:pt>
                <c:pt idx="1014">
                  <c:v>40165</c:v>
                </c:pt>
                <c:pt idx="1015">
                  <c:v>40164</c:v>
                </c:pt>
                <c:pt idx="1016">
                  <c:v>40163</c:v>
                </c:pt>
                <c:pt idx="1017">
                  <c:v>40162</c:v>
                </c:pt>
                <c:pt idx="1018">
                  <c:v>40161</c:v>
                </c:pt>
                <c:pt idx="1019">
                  <c:v>40158</c:v>
                </c:pt>
                <c:pt idx="1020">
                  <c:v>40157</c:v>
                </c:pt>
                <c:pt idx="1021">
                  <c:v>40156</c:v>
                </c:pt>
                <c:pt idx="1022">
                  <c:v>40155</c:v>
                </c:pt>
                <c:pt idx="1023">
                  <c:v>40154</c:v>
                </c:pt>
                <c:pt idx="1024">
                  <c:v>40151</c:v>
                </c:pt>
                <c:pt idx="1025">
                  <c:v>40150</c:v>
                </c:pt>
                <c:pt idx="1026">
                  <c:v>40149</c:v>
                </c:pt>
                <c:pt idx="1027">
                  <c:v>40148</c:v>
                </c:pt>
                <c:pt idx="1028">
                  <c:v>40147</c:v>
                </c:pt>
                <c:pt idx="1029">
                  <c:v>40144</c:v>
                </c:pt>
                <c:pt idx="1030">
                  <c:v>40142</c:v>
                </c:pt>
                <c:pt idx="1031">
                  <c:v>40141</c:v>
                </c:pt>
                <c:pt idx="1032">
                  <c:v>40140</c:v>
                </c:pt>
                <c:pt idx="1033">
                  <c:v>40137</c:v>
                </c:pt>
                <c:pt idx="1034">
                  <c:v>40136</c:v>
                </c:pt>
                <c:pt idx="1035">
                  <c:v>40135</c:v>
                </c:pt>
                <c:pt idx="1036">
                  <c:v>40134</c:v>
                </c:pt>
                <c:pt idx="1037">
                  <c:v>40133</c:v>
                </c:pt>
                <c:pt idx="1038">
                  <c:v>40130</c:v>
                </c:pt>
                <c:pt idx="1039">
                  <c:v>40129</c:v>
                </c:pt>
                <c:pt idx="1040">
                  <c:v>40128</c:v>
                </c:pt>
                <c:pt idx="1041">
                  <c:v>40127</c:v>
                </c:pt>
                <c:pt idx="1042">
                  <c:v>40126</c:v>
                </c:pt>
                <c:pt idx="1043">
                  <c:v>40123</c:v>
                </c:pt>
                <c:pt idx="1044">
                  <c:v>40122</c:v>
                </c:pt>
                <c:pt idx="1045">
                  <c:v>40121</c:v>
                </c:pt>
                <c:pt idx="1046">
                  <c:v>40120</c:v>
                </c:pt>
                <c:pt idx="1047">
                  <c:v>40119</c:v>
                </c:pt>
                <c:pt idx="1048">
                  <c:v>40116</c:v>
                </c:pt>
                <c:pt idx="1049">
                  <c:v>40115</c:v>
                </c:pt>
                <c:pt idx="1050">
                  <c:v>40114</c:v>
                </c:pt>
                <c:pt idx="1051">
                  <c:v>40113</c:v>
                </c:pt>
                <c:pt idx="1052">
                  <c:v>40112</c:v>
                </c:pt>
                <c:pt idx="1053">
                  <c:v>40109</c:v>
                </c:pt>
                <c:pt idx="1054">
                  <c:v>40108</c:v>
                </c:pt>
                <c:pt idx="1055">
                  <c:v>40107</c:v>
                </c:pt>
                <c:pt idx="1056">
                  <c:v>40106</c:v>
                </c:pt>
                <c:pt idx="1057">
                  <c:v>40105</c:v>
                </c:pt>
                <c:pt idx="1058">
                  <c:v>40102</c:v>
                </c:pt>
                <c:pt idx="1059">
                  <c:v>40101</c:v>
                </c:pt>
                <c:pt idx="1060">
                  <c:v>40100</c:v>
                </c:pt>
                <c:pt idx="1061">
                  <c:v>40099</c:v>
                </c:pt>
                <c:pt idx="1062">
                  <c:v>40098</c:v>
                </c:pt>
                <c:pt idx="1063">
                  <c:v>40095</c:v>
                </c:pt>
                <c:pt idx="1064">
                  <c:v>40094</c:v>
                </c:pt>
                <c:pt idx="1065">
                  <c:v>40093</c:v>
                </c:pt>
                <c:pt idx="1066">
                  <c:v>40092</c:v>
                </c:pt>
                <c:pt idx="1067">
                  <c:v>40091</c:v>
                </c:pt>
                <c:pt idx="1068">
                  <c:v>40088</c:v>
                </c:pt>
                <c:pt idx="1069">
                  <c:v>40087</c:v>
                </c:pt>
                <c:pt idx="1070">
                  <c:v>40086</c:v>
                </c:pt>
                <c:pt idx="1071">
                  <c:v>40085</c:v>
                </c:pt>
                <c:pt idx="1072">
                  <c:v>40084</c:v>
                </c:pt>
                <c:pt idx="1073">
                  <c:v>40081</c:v>
                </c:pt>
                <c:pt idx="1074">
                  <c:v>40080</c:v>
                </c:pt>
                <c:pt idx="1075">
                  <c:v>40079</c:v>
                </c:pt>
                <c:pt idx="1076">
                  <c:v>40078</c:v>
                </c:pt>
                <c:pt idx="1077">
                  <c:v>40077</c:v>
                </c:pt>
                <c:pt idx="1078">
                  <c:v>40074</c:v>
                </c:pt>
                <c:pt idx="1079">
                  <c:v>40073</c:v>
                </c:pt>
                <c:pt idx="1080">
                  <c:v>40072</c:v>
                </c:pt>
                <c:pt idx="1081">
                  <c:v>40071</c:v>
                </c:pt>
                <c:pt idx="1082">
                  <c:v>40070</c:v>
                </c:pt>
                <c:pt idx="1083">
                  <c:v>40067</c:v>
                </c:pt>
                <c:pt idx="1084">
                  <c:v>40066</c:v>
                </c:pt>
                <c:pt idx="1085">
                  <c:v>40065</c:v>
                </c:pt>
                <c:pt idx="1086">
                  <c:v>40064</c:v>
                </c:pt>
                <c:pt idx="1087">
                  <c:v>40060</c:v>
                </c:pt>
                <c:pt idx="1088">
                  <c:v>40059</c:v>
                </c:pt>
                <c:pt idx="1089">
                  <c:v>40058</c:v>
                </c:pt>
                <c:pt idx="1090">
                  <c:v>40057</c:v>
                </c:pt>
                <c:pt idx="1091">
                  <c:v>40056</c:v>
                </c:pt>
                <c:pt idx="1092">
                  <c:v>40053</c:v>
                </c:pt>
                <c:pt idx="1093">
                  <c:v>40052</c:v>
                </c:pt>
                <c:pt idx="1094">
                  <c:v>40051</c:v>
                </c:pt>
                <c:pt idx="1095">
                  <c:v>40050</c:v>
                </c:pt>
                <c:pt idx="1096">
                  <c:v>40049</c:v>
                </c:pt>
                <c:pt idx="1097">
                  <c:v>40046</c:v>
                </c:pt>
                <c:pt idx="1098">
                  <c:v>40045</c:v>
                </c:pt>
                <c:pt idx="1099">
                  <c:v>40044</c:v>
                </c:pt>
                <c:pt idx="1100">
                  <c:v>40043</c:v>
                </c:pt>
                <c:pt idx="1101">
                  <c:v>40042</c:v>
                </c:pt>
                <c:pt idx="1102">
                  <c:v>40039</c:v>
                </c:pt>
                <c:pt idx="1103">
                  <c:v>40038</c:v>
                </c:pt>
                <c:pt idx="1104">
                  <c:v>40037</c:v>
                </c:pt>
                <c:pt idx="1105">
                  <c:v>40036</c:v>
                </c:pt>
                <c:pt idx="1106">
                  <c:v>40035</c:v>
                </c:pt>
                <c:pt idx="1107">
                  <c:v>40032</c:v>
                </c:pt>
                <c:pt idx="1108">
                  <c:v>40031</c:v>
                </c:pt>
                <c:pt idx="1109">
                  <c:v>40030</c:v>
                </c:pt>
                <c:pt idx="1110">
                  <c:v>40029</c:v>
                </c:pt>
                <c:pt idx="1111">
                  <c:v>40028</c:v>
                </c:pt>
                <c:pt idx="1112">
                  <c:v>40025</c:v>
                </c:pt>
                <c:pt idx="1113">
                  <c:v>40024</c:v>
                </c:pt>
                <c:pt idx="1114">
                  <c:v>40023</c:v>
                </c:pt>
                <c:pt idx="1115">
                  <c:v>40022</c:v>
                </c:pt>
                <c:pt idx="1116">
                  <c:v>40021</c:v>
                </c:pt>
                <c:pt idx="1117">
                  <c:v>40018</c:v>
                </c:pt>
                <c:pt idx="1118">
                  <c:v>40017</c:v>
                </c:pt>
                <c:pt idx="1119">
                  <c:v>40016</c:v>
                </c:pt>
                <c:pt idx="1120">
                  <c:v>40015</c:v>
                </c:pt>
                <c:pt idx="1121">
                  <c:v>40014</c:v>
                </c:pt>
                <c:pt idx="1122">
                  <c:v>40011</c:v>
                </c:pt>
                <c:pt idx="1123">
                  <c:v>40010</c:v>
                </c:pt>
                <c:pt idx="1124">
                  <c:v>40009</c:v>
                </c:pt>
                <c:pt idx="1125">
                  <c:v>40008</c:v>
                </c:pt>
                <c:pt idx="1126">
                  <c:v>40007</c:v>
                </c:pt>
                <c:pt idx="1127">
                  <c:v>40004</c:v>
                </c:pt>
                <c:pt idx="1128">
                  <c:v>40003</c:v>
                </c:pt>
                <c:pt idx="1129">
                  <c:v>40002</c:v>
                </c:pt>
                <c:pt idx="1130">
                  <c:v>40001</c:v>
                </c:pt>
                <c:pt idx="1131">
                  <c:v>40000</c:v>
                </c:pt>
                <c:pt idx="1132">
                  <c:v>39996</c:v>
                </c:pt>
                <c:pt idx="1133">
                  <c:v>39995</c:v>
                </c:pt>
                <c:pt idx="1134">
                  <c:v>39994</c:v>
                </c:pt>
                <c:pt idx="1135">
                  <c:v>39993</c:v>
                </c:pt>
                <c:pt idx="1136">
                  <c:v>39990</c:v>
                </c:pt>
                <c:pt idx="1137">
                  <c:v>39989</c:v>
                </c:pt>
                <c:pt idx="1138">
                  <c:v>39988</c:v>
                </c:pt>
                <c:pt idx="1139">
                  <c:v>39987</c:v>
                </c:pt>
                <c:pt idx="1140">
                  <c:v>39986</c:v>
                </c:pt>
                <c:pt idx="1141">
                  <c:v>39983</c:v>
                </c:pt>
                <c:pt idx="1142">
                  <c:v>39982</c:v>
                </c:pt>
                <c:pt idx="1143">
                  <c:v>39981</c:v>
                </c:pt>
                <c:pt idx="1144">
                  <c:v>39980</c:v>
                </c:pt>
                <c:pt idx="1145">
                  <c:v>39979</c:v>
                </c:pt>
                <c:pt idx="1146">
                  <c:v>39976</c:v>
                </c:pt>
                <c:pt idx="1147">
                  <c:v>39975</c:v>
                </c:pt>
                <c:pt idx="1148">
                  <c:v>39974</c:v>
                </c:pt>
                <c:pt idx="1149">
                  <c:v>39973</c:v>
                </c:pt>
                <c:pt idx="1150">
                  <c:v>39972</c:v>
                </c:pt>
                <c:pt idx="1151">
                  <c:v>39969</c:v>
                </c:pt>
                <c:pt idx="1152">
                  <c:v>39968</c:v>
                </c:pt>
                <c:pt idx="1153">
                  <c:v>39967</c:v>
                </c:pt>
                <c:pt idx="1154">
                  <c:v>39966</c:v>
                </c:pt>
                <c:pt idx="1155">
                  <c:v>39965</c:v>
                </c:pt>
                <c:pt idx="1156">
                  <c:v>39962</c:v>
                </c:pt>
                <c:pt idx="1157">
                  <c:v>39961</c:v>
                </c:pt>
                <c:pt idx="1158">
                  <c:v>39960</c:v>
                </c:pt>
                <c:pt idx="1159">
                  <c:v>39959</c:v>
                </c:pt>
                <c:pt idx="1160">
                  <c:v>39955</c:v>
                </c:pt>
                <c:pt idx="1161">
                  <c:v>39954</c:v>
                </c:pt>
                <c:pt idx="1162">
                  <c:v>39953</c:v>
                </c:pt>
                <c:pt idx="1163">
                  <c:v>39952</c:v>
                </c:pt>
                <c:pt idx="1164">
                  <c:v>39951</c:v>
                </c:pt>
                <c:pt idx="1165">
                  <c:v>39948</c:v>
                </c:pt>
                <c:pt idx="1166">
                  <c:v>39947</c:v>
                </c:pt>
                <c:pt idx="1167">
                  <c:v>39946</c:v>
                </c:pt>
                <c:pt idx="1168">
                  <c:v>39945</c:v>
                </c:pt>
                <c:pt idx="1169">
                  <c:v>39944</c:v>
                </c:pt>
                <c:pt idx="1170">
                  <c:v>39941</c:v>
                </c:pt>
                <c:pt idx="1171">
                  <c:v>39940</c:v>
                </c:pt>
                <c:pt idx="1172">
                  <c:v>39939</c:v>
                </c:pt>
                <c:pt idx="1173">
                  <c:v>39938</c:v>
                </c:pt>
                <c:pt idx="1174">
                  <c:v>39937</c:v>
                </c:pt>
                <c:pt idx="1175">
                  <c:v>39934</c:v>
                </c:pt>
                <c:pt idx="1176">
                  <c:v>39933</c:v>
                </c:pt>
                <c:pt idx="1177">
                  <c:v>39932</c:v>
                </c:pt>
                <c:pt idx="1178">
                  <c:v>39931</c:v>
                </c:pt>
                <c:pt idx="1179">
                  <c:v>39930</c:v>
                </c:pt>
                <c:pt idx="1180">
                  <c:v>39927</c:v>
                </c:pt>
                <c:pt idx="1181">
                  <c:v>39926</c:v>
                </c:pt>
                <c:pt idx="1182">
                  <c:v>39925</c:v>
                </c:pt>
                <c:pt idx="1183">
                  <c:v>39924</c:v>
                </c:pt>
                <c:pt idx="1184">
                  <c:v>39923</c:v>
                </c:pt>
                <c:pt idx="1185">
                  <c:v>39920</c:v>
                </c:pt>
                <c:pt idx="1186">
                  <c:v>39919</c:v>
                </c:pt>
                <c:pt idx="1187">
                  <c:v>39918</c:v>
                </c:pt>
                <c:pt idx="1188">
                  <c:v>39917</c:v>
                </c:pt>
                <c:pt idx="1189">
                  <c:v>39916</c:v>
                </c:pt>
                <c:pt idx="1190">
                  <c:v>39912</c:v>
                </c:pt>
                <c:pt idx="1191">
                  <c:v>39911</c:v>
                </c:pt>
                <c:pt idx="1192">
                  <c:v>39910</c:v>
                </c:pt>
                <c:pt idx="1193">
                  <c:v>39909</c:v>
                </c:pt>
                <c:pt idx="1194">
                  <c:v>39906</c:v>
                </c:pt>
                <c:pt idx="1195">
                  <c:v>39905</c:v>
                </c:pt>
                <c:pt idx="1196">
                  <c:v>39904</c:v>
                </c:pt>
                <c:pt idx="1197">
                  <c:v>39903</c:v>
                </c:pt>
                <c:pt idx="1198">
                  <c:v>39902</c:v>
                </c:pt>
                <c:pt idx="1199">
                  <c:v>39899</c:v>
                </c:pt>
                <c:pt idx="1200">
                  <c:v>39898</c:v>
                </c:pt>
                <c:pt idx="1201">
                  <c:v>39897</c:v>
                </c:pt>
                <c:pt idx="1202">
                  <c:v>39896</c:v>
                </c:pt>
                <c:pt idx="1203">
                  <c:v>39895</c:v>
                </c:pt>
                <c:pt idx="1204">
                  <c:v>39892</c:v>
                </c:pt>
                <c:pt idx="1205">
                  <c:v>39891</c:v>
                </c:pt>
                <c:pt idx="1206">
                  <c:v>39890</c:v>
                </c:pt>
                <c:pt idx="1207">
                  <c:v>39889</c:v>
                </c:pt>
                <c:pt idx="1208">
                  <c:v>39888</c:v>
                </c:pt>
                <c:pt idx="1209">
                  <c:v>39885</c:v>
                </c:pt>
                <c:pt idx="1210">
                  <c:v>39884</c:v>
                </c:pt>
                <c:pt idx="1211">
                  <c:v>39883</c:v>
                </c:pt>
                <c:pt idx="1212">
                  <c:v>39882</c:v>
                </c:pt>
                <c:pt idx="1213">
                  <c:v>39881</c:v>
                </c:pt>
                <c:pt idx="1214">
                  <c:v>39878</c:v>
                </c:pt>
                <c:pt idx="1215">
                  <c:v>39877</c:v>
                </c:pt>
                <c:pt idx="1216">
                  <c:v>39876</c:v>
                </c:pt>
                <c:pt idx="1217">
                  <c:v>39875</c:v>
                </c:pt>
                <c:pt idx="1218">
                  <c:v>39874</c:v>
                </c:pt>
                <c:pt idx="1219">
                  <c:v>39871</c:v>
                </c:pt>
                <c:pt idx="1220">
                  <c:v>39870</c:v>
                </c:pt>
                <c:pt idx="1221">
                  <c:v>39869</c:v>
                </c:pt>
                <c:pt idx="1222">
                  <c:v>39868</c:v>
                </c:pt>
                <c:pt idx="1223">
                  <c:v>39867</c:v>
                </c:pt>
                <c:pt idx="1224">
                  <c:v>39864</c:v>
                </c:pt>
                <c:pt idx="1225">
                  <c:v>39863</c:v>
                </c:pt>
                <c:pt idx="1226">
                  <c:v>39862</c:v>
                </c:pt>
                <c:pt idx="1227">
                  <c:v>39861</c:v>
                </c:pt>
                <c:pt idx="1228">
                  <c:v>39857</c:v>
                </c:pt>
                <c:pt idx="1229">
                  <c:v>39856</c:v>
                </c:pt>
                <c:pt idx="1230">
                  <c:v>39855</c:v>
                </c:pt>
                <c:pt idx="1231">
                  <c:v>39854</c:v>
                </c:pt>
                <c:pt idx="1232">
                  <c:v>39853</c:v>
                </c:pt>
                <c:pt idx="1233">
                  <c:v>39850</c:v>
                </c:pt>
                <c:pt idx="1234">
                  <c:v>39849</c:v>
                </c:pt>
                <c:pt idx="1235">
                  <c:v>39848</c:v>
                </c:pt>
                <c:pt idx="1236">
                  <c:v>39847</c:v>
                </c:pt>
                <c:pt idx="1237">
                  <c:v>39846</c:v>
                </c:pt>
                <c:pt idx="1238">
                  <c:v>39843</c:v>
                </c:pt>
                <c:pt idx="1239">
                  <c:v>39842</c:v>
                </c:pt>
                <c:pt idx="1240">
                  <c:v>39841</c:v>
                </c:pt>
                <c:pt idx="1241">
                  <c:v>39840</c:v>
                </c:pt>
                <c:pt idx="1242">
                  <c:v>39839</c:v>
                </c:pt>
                <c:pt idx="1243">
                  <c:v>39836</c:v>
                </c:pt>
                <c:pt idx="1244">
                  <c:v>39835</c:v>
                </c:pt>
                <c:pt idx="1245">
                  <c:v>39834</c:v>
                </c:pt>
                <c:pt idx="1246">
                  <c:v>39833</c:v>
                </c:pt>
                <c:pt idx="1247">
                  <c:v>39829</c:v>
                </c:pt>
                <c:pt idx="1248">
                  <c:v>39828</c:v>
                </c:pt>
                <c:pt idx="1249">
                  <c:v>39827</c:v>
                </c:pt>
                <c:pt idx="1250">
                  <c:v>39826</c:v>
                </c:pt>
                <c:pt idx="1251">
                  <c:v>39825</c:v>
                </c:pt>
                <c:pt idx="1252">
                  <c:v>39822</c:v>
                </c:pt>
                <c:pt idx="1253">
                  <c:v>39821</c:v>
                </c:pt>
                <c:pt idx="1254">
                  <c:v>39820</c:v>
                </c:pt>
                <c:pt idx="1255">
                  <c:v>39819</c:v>
                </c:pt>
                <c:pt idx="1256">
                  <c:v>39818</c:v>
                </c:pt>
                <c:pt idx="1257">
                  <c:v>39815</c:v>
                </c:pt>
                <c:pt idx="1258">
                  <c:v>39813</c:v>
                </c:pt>
                <c:pt idx="1259">
                  <c:v>39812</c:v>
                </c:pt>
                <c:pt idx="1260">
                  <c:v>39811</c:v>
                </c:pt>
                <c:pt idx="1261">
                  <c:v>39808</c:v>
                </c:pt>
                <c:pt idx="1262">
                  <c:v>39806</c:v>
                </c:pt>
                <c:pt idx="1263">
                  <c:v>39805</c:v>
                </c:pt>
                <c:pt idx="1264">
                  <c:v>39804</c:v>
                </c:pt>
                <c:pt idx="1265">
                  <c:v>39801</c:v>
                </c:pt>
                <c:pt idx="1266">
                  <c:v>39800</c:v>
                </c:pt>
                <c:pt idx="1267">
                  <c:v>39799</c:v>
                </c:pt>
                <c:pt idx="1268">
                  <c:v>39798</c:v>
                </c:pt>
                <c:pt idx="1269">
                  <c:v>39797</c:v>
                </c:pt>
                <c:pt idx="1270">
                  <c:v>39794</c:v>
                </c:pt>
                <c:pt idx="1271">
                  <c:v>39793</c:v>
                </c:pt>
                <c:pt idx="1272">
                  <c:v>39792</c:v>
                </c:pt>
                <c:pt idx="1273">
                  <c:v>39791</c:v>
                </c:pt>
                <c:pt idx="1274">
                  <c:v>39790</c:v>
                </c:pt>
                <c:pt idx="1275">
                  <c:v>39787</c:v>
                </c:pt>
                <c:pt idx="1276">
                  <c:v>39786</c:v>
                </c:pt>
                <c:pt idx="1277">
                  <c:v>39785</c:v>
                </c:pt>
                <c:pt idx="1278">
                  <c:v>39784</c:v>
                </c:pt>
                <c:pt idx="1279">
                  <c:v>39783</c:v>
                </c:pt>
                <c:pt idx="1280">
                  <c:v>39780</c:v>
                </c:pt>
                <c:pt idx="1281">
                  <c:v>39778</c:v>
                </c:pt>
                <c:pt idx="1282">
                  <c:v>39777</c:v>
                </c:pt>
                <c:pt idx="1283">
                  <c:v>39776</c:v>
                </c:pt>
                <c:pt idx="1284">
                  <c:v>39773</c:v>
                </c:pt>
                <c:pt idx="1285">
                  <c:v>39772</c:v>
                </c:pt>
                <c:pt idx="1286">
                  <c:v>39771</c:v>
                </c:pt>
                <c:pt idx="1287">
                  <c:v>39770</c:v>
                </c:pt>
                <c:pt idx="1288">
                  <c:v>39769</c:v>
                </c:pt>
                <c:pt idx="1289">
                  <c:v>39766</c:v>
                </c:pt>
                <c:pt idx="1290">
                  <c:v>39765</c:v>
                </c:pt>
                <c:pt idx="1291">
                  <c:v>39764</c:v>
                </c:pt>
                <c:pt idx="1292">
                  <c:v>39763</c:v>
                </c:pt>
                <c:pt idx="1293">
                  <c:v>39762</c:v>
                </c:pt>
                <c:pt idx="1294">
                  <c:v>39759</c:v>
                </c:pt>
                <c:pt idx="1295">
                  <c:v>39758</c:v>
                </c:pt>
                <c:pt idx="1296">
                  <c:v>39757</c:v>
                </c:pt>
                <c:pt idx="1297">
                  <c:v>39756</c:v>
                </c:pt>
                <c:pt idx="1298">
                  <c:v>39755</c:v>
                </c:pt>
                <c:pt idx="1299">
                  <c:v>39752</c:v>
                </c:pt>
                <c:pt idx="1300">
                  <c:v>39751</c:v>
                </c:pt>
                <c:pt idx="1301">
                  <c:v>39750</c:v>
                </c:pt>
                <c:pt idx="1302">
                  <c:v>39749</c:v>
                </c:pt>
                <c:pt idx="1303">
                  <c:v>39748</c:v>
                </c:pt>
                <c:pt idx="1304">
                  <c:v>39745</c:v>
                </c:pt>
                <c:pt idx="1305">
                  <c:v>39744</c:v>
                </c:pt>
                <c:pt idx="1306">
                  <c:v>39743</c:v>
                </c:pt>
                <c:pt idx="1307">
                  <c:v>39742</c:v>
                </c:pt>
                <c:pt idx="1308">
                  <c:v>39741</c:v>
                </c:pt>
                <c:pt idx="1309">
                  <c:v>39738</c:v>
                </c:pt>
                <c:pt idx="1310">
                  <c:v>39737</c:v>
                </c:pt>
                <c:pt idx="1311">
                  <c:v>39736</c:v>
                </c:pt>
                <c:pt idx="1312">
                  <c:v>39735</c:v>
                </c:pt>
                <c:pt idx="1313">
                  <c:v>39734</c:v>
                </c:pt>
                <c:pt idx="1314">
                  <c:v>39731</c:v>
                </c:pt>
                <c:pt idx="1315">
                  <c:v>39730</c:v>
                </c:pt>
                <c:pt idx="1316">
                  <c:v>39729</c:v>
                </c:pt>
                <c:pt idx="1317">
                  <c:v>39728</c:v>
                </c:pt>
                <c:pt idx="1318">
                  <c:v>39727</c:v>
                </c:pt>
                <c:pt idx="1319">
                  <c:v>39724</c:v>
                </c:pt>
                <c:pt idx="1320">
                  <c:v>39723</c:v>
                </c:pt>
                <c:pt idx="1321">
                  <c:v>39722</c:v>
                </c:pt>
                <c:pt idx="1322">
                  <c:v>39721</c:v>
                </c:pt>
                <c:pt idx="1323">
                  <c:v>39720</c:v>
                </c:pt>
                <c:pt idx="1324">
                  <c:v>39717</c:v>
                </c:pt>
                <c:pt idx="1325">
                  <c:v>39716</c:v>
                </c:pt>
                <c:pt idx="1326">
                  <c:v>39715</c:v>
                </c:pt>
                <c:pt idx="1327">
                  <c:v>39714</c:v>
                </c:pt>
                <c:pt idx="1328">
                  <c:v>39713</c:v>
                </c:pt>
                <c:pt idx="1329">
                  <c:v>39710</c:v>
                </c:pt>
                <c:pt idx="1330">
                  <c:v>39709</c:v>
                </c:pt>
                <c:pt idx="1331">
                  <c:v>39708</c:v>
                </c:pt>
                <c:pt idx="1332">
                  <c:v>39707</c:v>
                </c:pt>
                <c:pt idx="1333">
                  <c:v>39706</c:v>
                </c:pt>
                <c:pt idx="1334">
                  <c:v>39703</c:v>
                </c:pt>
                <c:pt idx="1335">
                  <c:v>39702</c:v>
                </c:pt>
                <c:pt idx="1336">
                  <c:v>39701</c:v>
                </c:pt>
                <c:pt idx="1337">
                  <c:v>39700</c:v>
                </c:pt>
                <c:pt idx="1338">
                  <c:v>39699</c:v>
                </c:pt>
                <c:pt idx="1339">
                  <c:v>39696</c:v>
                </c:pt>
                <c:pt idx="1340">
                  <c:v>39695</c:v>
                </c:pt>
                <c:pt idx="1341">
                  <c:v>39694</c:v>
                </c:pt>
                <c:pt idx="1342">
                  <c:v>39693</c:v>
                </c:pt>
                <c:pt idx="1343">
                  <c:v>39689</c:v>
                </c:pt>
                <c:pt idx="1344">
                  <c:v>39688</c:v>
                </c:pt>
                <c:pt idx="1345">
                  <c:v>39687</c:v>
                </c:pt>
                <c:pt idx="1346">
                  <c:v>39686</c:v>
                </c:pt>
                <c:pt idx="1347">
                  <c:v>39685</c:v>
                </c:pt>
                <c:pt idx="1348">
                  <c:v>39682</c:v>
                </c:pt>
                <c:pt idx="1349">
                  <c:v>39681</c:v>
                </c:pt>
                <c:pt idx="1350">
                  <c:v>39680</c:v>
                </c:pt>
                <c:pt idx="1351">
                  <c:v>39679</c:v>
                </c:pt>
                <c:pt idx="1352">
                  <c:v>39678</c:v>
                </c:pt>
                <c:pt idx="1353">
                  <c:v>39675</c:v>
                </c:pt>
                <c:pt idx="1354">
                  <c:v>39674</c:v>
                </c:pt>
                <c:pt idx="1355">
                  <c:v>39673</c:v>
                </c:pt>
                <c:pt idx="1356">
                  <c:v>39672</c:v>
                </c:pt>
                <c:pt idx="1357">
                  <c:v>39671</c:v>
                </c:pt>
                <c:pt idx="1358">
                  <c:v>39668</c:v>
                </c:pt>
                <c:pt idx="1359">
                  <c:v>39667</c:v>
                </c:pt>
                <c:pt idx="1360">
                  <c:v>39666</c:v>
                </c:pt>
                <c:pt idx="1361">
                  <c:v>39665</c:v>
                </c:pt>
                <c:pt idx="1362">
                  <c:v>39664</c:v>
                </c:pt>
                <c:pt idx="1363">
                  <c:v>39661</c:v>
                </c:pt>
                <c:pt idx="1364">
                  <c:v>39660</c:v>
                </c:pt>
                <c:pt idx="1365">
                  <c:v>39659</c:v>
                </c:pt>
                <c:pt idx="1366">
                  <c:v>39658</c:v>
                </c:pt>
                <c:pt idx="1367">
                  <c:v>39657</c:v>
                </c:pt>
                <c:pt idx="1368">
                  <c:v>39654</c:v>
                </c:pt>
                <c:pt idx="1369">
                  <c:v>39653</c:v>
                </c:pt>
                <c:pt idx="1370">
                  <c:v>39652</c:v>
                </c:pt>
                <c:pt idx="1371">
                  <c:v>39651</c:v>
                </c:pt>
                <c:pt idx="1372">
                  <c:v>39650</c:v>
                </c:pt>
                <c:pt idx="1373">
                  <c:v>39647</c:v>
                </c:pt>
                <c:pt idx="1374">
                  <c:v>39646</c:v>
                </c:pt>
                <c:pt idx="1375">
                  <c:v>39645</c:v>
                </c:pt>
                <c:pt idx="1376">
                  <c:v>39644</c:v>
                </c:pt>
                <c:pt idx="1377">
                  <c:v>39643</c:v>
                </c:pt>
                <c:pt idx="1378">
                  <c:v>39640</c:v>
                </c:pt>
                <c:pt idx="1379">
                  <c:v>39639</c:v>
                </c:pt>
                <c:pt idx="1380">
                  <c:v>39638</c:v>
                </c:pt>
                <c:pt idx="1381">
                  <c:v>39637</c:v>
                </c:pt>
                <c:pt idx="1382">
                  <c:v>39636</c:v>
                </c:pt>
                <c:pt idx="1383">
                  <c:v>39632</c:v>
                </c:pt>
                <c:pt idx="1384">
                  <c:v>39631</c:v>
                </c:pt>
                <c:pt idx="1385">
                  <c:v>39630</c:v>
                </c:pt>
                <c:pt idx="1386">
                  <c:v>39629</c:v>
                </c:pt>
                <c:pt idx="1387">
                  <c:v>39626</c:v>
                </c:pt>
                <c:pt idx="1388">
                  <c:v>39625</c:v>
                </c:pt>
                <c:pt idx="1389">
                  <c:v>39624</c:v>
                </c:pt>
                <c:pt idx="1390">
                  <c:v>39623</c:v>
                </c:pt>
                <c:pt idx="1391">
                  <c:v>39622</c:v>
                </c:pt>
                <c:pt idx="1392">
                  <c:v>39619</c:v>
                </c:pt>
                <c:pt idx="1393">
                  <c:v>39618</c:v>
                </c:pt>
                <c:pt idx="1394">
                  <c:v>39617</c:v>
                </c:pt>
                <c:pt idx="1395">
                  <c:v>39616</c:v>
                </c:pt>
                <c:pt idx="1396">
                  <c:v>39615</c:v>
                </c:pt>
                <c:pt idx="1397">
                  <c:v>39612</c:v>
                </c:pt>
                <c:pt idx="1398">
                  <c:v>39611</c:v>
                </c:pt>
                <c:pt idx="1399">
                  <c:v>39610</c:v>
                </c:pt>
                <c:pt idx="1400">
                  <c:v>39609</c:v>
                </c:pt>
                <c:pt idx="1401">
                  <c:v>39608</c:v>
                </c:pt>
                <c:pt idx="1402">
                  <c:v>39605</c:v>
                </c:pt>
                <c:pt idx="1403">
                  <c:v>39604</c:v>
                </c:pt>
                <c:pt idx="1404">
                  <c:v>39603</c:v>
                </c:pt>
                <c:pt idx="1405">
                  <c:v>39602</c:v>
                </c:pt>
                <c:pt idx="1406">
                  <c:v>39601</c:v>
                </c:pt>
                <c:pt idx="1407">
                  <c:v>39598</c:v>
                </c:pt>
                <c:pt idx="1408">
                  <c:v>39597</c:v>
                </c:pt>
                <c:pt idx="1409">
                  <c:v>39596</c:v>
                </c:pt>
                <c:pt idx="1410">
                  <c:v>39595</c:v>
                </c:pt>
                <c:pt idx="1411">
                  <c:v>39591</c:v>
                </c:pt>
                <c:pt idx="1412">
                  <c:v>39590</c:v>
                </c:pt>
                <c:pt idx="1413">
                  <c:v>39589</c:v>
                </c:pt>
                <c:pt idx="1414">
                  <c:v>39588</c:v>
                </c:pt>
                <c:pt idx="1415">
                  <c:v>39587</c:v>
                </c:pt>
                <c:pt idx="1416">
                  <c:v>39584</c:v>
                </c:pt>
                <c:pt idx="1417">
                  <c:v>39583</c:v>
                </c:pt>
                <c:pt idx="1418">
                  <c:v>39582</c:v>
                </c:pt>
                <c:pt idx="1419">
                  <c:v>39581</c:v>
                </c:pt>
                <c:pt idx="1420">
                  <c:v>39580</c:v>
                </c:pt>
                <c:pt idx="1421">
                  <c:v>39577</c:v>
                </c:pt>
                <c:pt idx="1422">
                  <c:v>39576</c:v>
                </c:pt>
                <c:pt idx="1423">
                  <c:v>39575</c:v>
                </c:pt>
                <c:pt idx="1424">
                  <c:v>39574</c:v>
                </c:pt>
                <c:pt idx="1425">
                  <c:v>39573</c:v>
                </c:pt>
                <c:pt idx="1426">
                  <c:v>39570</c:v>
                </c:pt>
                <c:pt idx="1427">
                  <c:v>39569</c:v>
                </c:pt>
                <c:pt idx="1428">
                  <c:v>39568</c:v>
                </c:pt>
                <c:pt idx="1429">
                  <c:v>39567</c:v>
                </c:pt>
                <c:pt idx="1430">
                  <c:v>39566</c:v>
                </c:pt>
                <c:pt idx="1431">
                  <c:v>39563</c:v>
                </c:pt>
                <c:pt idx="1432">
                  <c:v>39562</c:v>
                </c:pt>
                <c:pt idx="1433">
                  <c:v>39561</c:v>
                </c:pt>
                <c:pt idx="1434">
                  <c:v>39560</c:v>
                </c:pt>
                <c:pt idx="1435">
                  <c:v>39559</c:v>
                </c:pt>
                <c:pt idx="1436">
                  <c:v>39556</c:v>
                </c:pt>
                <c:pt idx="1437">
                  <c:v>39555</c:v>
                </c:pt>
                <c:pt idx="1438">
                  <c:v>39554</c:v>
                </c:pt>
                <c:pt idx="1439">
                  <c:v>39553</c:v>
                </c:pt>
                <c:pt idx="1440">
                  <c:v>39552</c:v>
                </c:pt>
                <c:pt idx="1441">
                  <c:v>39549</c:v>
                </c:pt>
                <c:pt idx="1442">
                  <c:v>39548</c:v>
                </c:pt>
                <c:pt idx="1443">
                  <c:v>39547</c:v>
                </c:pt>
                <c:pt idx="1444">
                  <c:v>39546</c:v>
                </c:pt>
                <c:pt idx="1445">
                  <c:v>39545</c:v>
                </c:pt>
                <c:pt idx="1446">
                  <c:v>39542</c:v>
                </c:pt>
                <c:pt idx="1447">
                  <c:v>39541</c:v>
                </c:pt>
                <c:pt idx="1448">
                  <c:v>39540</c:v>
                </c:pt>
                <c:pt idx="1449">
                  <c:v>39539</c:v>
                </c:pt>
                <c:pt idx="1450">
                  <c:v>39538</c:v>
                </c:pt>
                <c:pt idx="1451">
                  <c:v>39535</c:v>
                </c:pt>
                <c:pt idx="1452">
                  <c:v>39534</c:v>
                </c:pt>
                <c:pt idx="1453">
                  <c:v>39533</c:v>
                </c:pt>
                <c:pt idx="1454">
                  <c:v>39532</c:v>
                </c:pt>
                <c:pt idx="1455">
                  <c:v>39531</c:v>
                </c:pt>
                <c:pt idx="1456">
                  <c:v>39527</c:v>
                </c:pt>
                <c:pt idx="1457">
                  <c:v>39526</c:v>
                </c:pt>
                <c:pt idx="1458">
                  <c:v>39525</c:v>
                </c:pt>
                <c:pt idx="1459">
                  <c:v>39524</c:v>
                </c:pt>
                <c:pt idx="1460">
                  <c:v>39521</c:v>
                </c:pt>
                <c:pt idx="1461">
                  <c:v>39520</c:v>
                </c:pt>
                <c:pt idx="1462">
                  <c:v>39519</c:v>
                </c:pt>
                <c:pt idx="1463">
                  <c:v>39518</c:v>
                </c:pt>
                <c:pt idx="1464">
                  <c:v>39517</c:v>
                </c:pt>
                <c:pt idx="1465">
                  <c:v>39514</c:v>
                </c:pt>
                <c:pt idx="1466">
                  <c:v>39513</c:v>
                </c:pt>
                <c:pt idx="1467">
                  <c:v>39512</c:v>
                </c:pt>
                <c:pt idx="1468">
                  <c:v>39511</c:v>
                </c:pt>
                <c:pt idx="1469">
                  <c:v>39510</c:v>
                </c:pt>
                <c:pt idx="1470">
                  <c:v>39507</c:v>
                </c:pt>
                <c:pt idx="1471">
                  <c:v>39506</c:v>
                </c:pt>
                <c:pt idx="1472">
                  <c:v>39505</c:v>
                </c:pt>
                <c:pt idx="1473">
                  <c:v>39504</c:v>
                </c:pt>
                <c:pt idx="1474">
                  <c:v>39503</c:v>
                </c:pt>
                <c:pt idx="1475">
                  <c:v>39500</c:v>
                </c:pt>
                <c:pt idx="1476">
                  <c:v>39499</c:v>
                </c:pt>
                <c:pt idx="1477">
                  <c:v>39498</c:v>
                </c:pt>
                <c:pt idx="1478">
                  <c:v>39497</c:v>
                </c:pt>
                <c:pt idx="1479">
                  <c:v>39493</c:v>
                </c:pt>
                <c:pt idx="1480">
                  <c:v>39492</c:v>
                </c:pt>
                <c:pt idx="1481">
                  <c:v>39491</c:v>
                </c:pt>
                <c:pt idx="1482">
                  <c:v>39490</c:v>
                </c:pt>
                <c:pt idx="1483">
                  <c:v>39489</c:v>
                </c:pt>
                <c:pt idx="1484">
                  <c:v>39486</c:v>
                </c:pt>
                <c:pt idx="1485">
                  <c:v>39485</c:v>
                </c:pt>
                <c:pt idx="1486">
                  <c:v>39484</c:v>
                </c:pt>
                <c:pt idx="1487">
                  <c:v>39483</c:v>
                </c:pt>
                <c:pt idx="1488">
                  <c:v>39482</c:v>
                </c:pt>
                <c:pt idx="1489">
                  <c:v>39479</c:v>
                </c:pt>
                <c:pt idx="1490">
                  <c:v>39478</c:v>
                </c:pt>
                <c:pt idx="1491">
                  <c:v>39477</c:v>
                </c:pt>
                <c:pt idx="1492">
                  <c:v>39476</c:v>
                </c:pt>
                <c:pt idx="1493">
                  <c:v>39475</c:v>
                </c:pt>
                <c:pt idx="1494">
                  <c:v>39472</c:v>
                </c:pt>
                <c:pt idx="1495">
                  <c:v>39471</c:v>
                </c:pt>
                <c:pt idx="1496">
                  <c:v>39470</c:v>
                </c:pt>
                <c:pt idx="1497">
                  <c:v>39469</c:v>
                </c:pt>
                <c:pt idx="1498">
                  <c:v>39465</c:v>
                </c:pt>
                <c:pt idx="1499">
                  <c:v>39464</c:v>
                </c:pt>
                <c:pt idx="1500">
                  <c:v>39463</c:v>
                </c:pt>
                <c:pt idx="1501">
                  <c:v>39462</c:v>
                </c:pt>
                <c:pt idx="1502">
                  <c:v>39461</c:v>
                </c:pt>
                <c:pt idx="1503">
                  <c:v>39458</c:v>
                </c:pt>
                <c:pt idx="1504">
                  <c:v>39457</c:v>
                </c:pt>
                <c:pt idx="1505">
                  <c:v>39456</c:v>
                </c:pt>
                <c:pt idx="1506">
                  <c:v>39455</c:v>
                </c:pt>
                <c:pt idx="1507">
                  <c:v>39454</c:v>
                </c:pt>
                <c:pt idx="1508">
                  <c:v>39451</c:v>
                </c:pt>
                <c:pt idx="1509">
                  <c:v>39450</c:v>
                </c:pt>
                <c:pt idx="1510">
                  <c:v>39449</c:v>
                </c:pt>
                <c:pt idx="1511">
                  <c:v>39447</c:v>
                </c:pt>
                <c:pt idx="1512">
                  <c:v>39444</c:v>
                </c:pt>
                <c:pt idx="1513">
                  <c:v>39443</c:v>
                </c:pt>
                <c:pt idx="1514">
                  <c:v>39442</c:v>
                </c:pt>
                <c:pt idx="1515">
                  <c:v>39440</c:v>
                </c:pt>
                <c:pt idx="1516">
                  <c:v>39437</c:v>
                </c:pt>
                <c:pt idx="1517">
                  <c:v>39436</c:v>
                </c:pt>
                <c:pt idx="1518">
                  <c:v>39435</c:v>
                </c:pt>
                <c:pt idx="1519">
                  <c:v>39434</c:v>
                </c:pt>
                <c:pt idx="1520">
                  <c:v>39433</c:v>
                </c:pt>
                <c:pt idx="1521">
                  <c:v>39430</c:v>
                </c:pt>
                <c:pt idx="1522">
                  <c:v>39429</c:v>
                </c:pt>
                <c:pt idx="1523">
                  <c:v>39428</c:v>
                </c:pt>
                <c:pt idx="1524">
                  <c:v>39427</c:v>
                </c:pt>
                <c:pt idx="1525">
                  <c:v>39426</c:v>
                </c:pt>
                <c:pt idx="1526">
                  <c:v>39423</c:v>
                </c:pt>
                <c:pt idx="1527">
                  <c:v>39422</c:v>
                </c:pt>
                <c:pt idx="1528">
                  <c:v>39421</c:v>
                </c:pt>
                <c:pt idx="1529">
                  <c:v>39420</c:v>
                </c:pt>
                <c:pt idx="1530">
                  <c:v>39419</c:v>
                </c:pt>
                <c:pt idx="1531">
                  <c:v>39416</c:v>
                </c:pt>
                <c:pt idx="1532">
                  <c:v>39415</c:v>
                </c:pt>
                <c:pt idx="1533">
                  <c:v>39414</c:v>
                </c:pt>
                <c:pt idx="1534">
                  <c:v>39413</c:v>
                </c:pt>
                <c:pt idx="1535">
                  <c:v>39412</c:v>
                </c:pt>
                <c:pt idx="1536">
                  <c:v>39409</c:v>
                </c:pt>
                <c:pt idx="1537">
                  <c:v>39407</c:v>
                </c:pt>
                <c:pt idx="1538">
                  <c:v>39406</c:v>
                </c:pt>
                <c:pt idx="1539">
                  <c:v>39405</c:v>
                </c:pt>
                <c:pt idx="1540">
                  <c:v>39402</c:v>
                </c:pt>
                <c:pt idx="1541">
                  <c:v>39401</c:v>
                </c:pt>
                <c:pt idx="1542">
                  <c:v>39400</c:v>
                </c:pt>
                <c:pt idx="1543">
                  <c:v>39399</c:v>
                </c:pt>
                <c:pt idx="1544">
                  <c:v>39398</c:v>
                </c:pt>
                <c:pt idx="1545">
                  <c:v>39395</c:v>
                </c:pt>
                <c:pt idx="1546">
                  <c:v>39394</c:v>
                </c:pt>
                <c:pt idx="1547">
                  <c:v>39393</c:v>
                </c:pt>
                <c:pt idx="1548">
                  <c:v>39392</c:v>
                </c:pt>
                <c:pt idx="1549">
                  <c:v>39391</c:v>
                </c:pt>
                <c:pt idx="1550">
                  <c:v>39388</c:v>
                </c:pt>
                <c:pt idx="1551">
                  <c:v>39387</c:v>
                </c:pt>
                <c:pt idx="1552">
                  <c:v>39386</c:v>
                </c:pt>
                <c:pt idx="1553">
                  <c:v>39385</c:v>
                </c:pt>
                <c:pt idx="1554">
                  <c:v>39384</c:v>
                </c:pt>
                <c:pt idx="1555">
                  <c:v>39381</c:v>
                </c:pt>
                <c:pt idx="1556">
                  <c:v>39380</c:v>
                </c:pt>
                <c:pt idx="1557">
                  <c:v>39379</c:v>
                </c:pt>
                <c:pt idx="1558">
                  <c:v>39378</c:v>
                </c:pt>
                <c:pt idx="1559">
                  <c:v>39377</c:v>
                </c:pt>
                <c:pt idx="1560">
                  <c:v>39374</c:v>
                </c:pt>
                <c:pt idx="1561">
                  <c:v>39373</c:v>
                </c:pt>
                <c:pt idx="1562">
                  <c:v>39372</c:v>
                </c:pt>
                <c:pt idx="1563">
                  <c:v>39371</c:v>
                </c:pt>
                <c:pt idx="1564">
                  <c:v>39370</c:v>
                </c:pt>
                <c:pt idx="1565">
                  <c:v>39367</c:v>
                </c:pt>
                <c:pt idx="1566">
                  <c:v>39366</c:v>
                </c:pt>
                <c:pt idx="1567">
                  <c:v>39365</c:v>
                </c:pt>
                <c:pt idx="1568">
                  <c:v>39364</c:v>
                </c:pt>
                <c:pt idx="1569">
                  <c:v>39363</c:v>
                </c:pt>
                <c:pt idx="1570">
                  <c:v>39360</c:v>
                </c:pt>
                <c:pt idx="1571">
                  <c:v>39359</c:v>
                </c:pt>
                <c:pt idx="1572">
                  <c:v>39358</c:v>
                </c:pt>
                <c:pt idx="1573">
                  <c:v>39357</c:v>
                </c:pt>
                <c:pt idx="1574">
                  <c:v>39356</c:v>
                </c:pt>
                <c:pt idx="1575">
                  <c:v>39353</c:v>
                </c:pt>
                <c:pt idx="1576">
                  <c:v>39352</c:v>
                </c:pt>
                <c:pt idx="1577">
                  <c:v>39351</c:v>
                </c:pt>
                <c:pt idx="1578">
                  <c:v>39350</c:v>
                </c:pt>
                <c:pt idx="1579">
                  <c:v>39349</c:v>
                </c:pt>
                <c:pt idx="1580">
                  <c:v>39346</c:v>
                </c:pt>
                <c:pt idx="1581">
                  <c:v>39345</c:v>
                </c:pt>
                <c:pt idx="1582">
                  <c:v>39344</c:v>
                </c:pt>
                <c:pt idx="1583">
                  <c:v>39343</c:v>
                </c:pt>
                <c:pt idx="1584">
                  <c:v>39342</c:v>
                </c:pt>
                <c:pt idx="1585">
                  <c:v>39339</c:v>
                </c:pt>
                <c:pt idx="1586">
                  <c:v>39338</c:v>
                </c:pt>
                <c:pt idx="1587">
                  <c:v>39337</c:v>
                </c:pt>
                <c:pt idx="1588">
                  <c:v>39336</c:v>
                </c:pt>
                <c:pt idx="1589">
                  <c:v>39335</c:v>
                </c:pt>
                <c:pt idx="1590">
                  <c:v>39332</c:v>
                </c:pt>
                <c:pt idx="1591">
                  <c:v>39331</c:v>
                </c:pt>
                <c:pt idx="1592">
                  <c:v>39330</c:v>
                </c:pt>
                <c:pt idx="1593">
                  <c:v>39329</c:v>
                </c:pt>
                <c:pt idx="1594">
                  <c:v>39325</c:v>
                </c:pt>
                <c:pt idx="1595">
                  <c:v>39324</c:v>
                </c:pt>
                <c:pt idx="1596">
                  <c:v>39323</c:v>
                </c:pt>
                <c:pt idx="1597">
                  <c:v>39322</c:v>
                </c:pt>
                <c:pt idx="1598">
                  <c:v>39321</c:v>
                </c:pt>
                <c:pt idx="1599">
                  <c:v>39318</c:v>
                </c:pt>
                <c:pt idx="1600">
                  <c:v>39317</c:v>
                </c:pt>
                <c:pt idx="1601">
                  <c:v>39316</c:v>
                </c:pt>
                <c:pt idx="1602">
                  <c:v>39315</c:v>
                </c:pt>
                <c:pt idx="1603">
                  <c:v>39314</c:v>
                </c:pt>
                <c:pt idx="1604">
                  <c:v>39311</c:v>
                </c:pt>
                <c:pt idx="1605">
                  <c:v>39310</c:v>
                </c:pt>
                <c:pt idx="1606">
                  <c:v>39309</c:v>
                </c:pt>
                <c:pt idx="1607">
                  <c:v>39308</c:v>
                </c:pt>
                <c:pt idx="1608">
                  <c:v>39307</c:v>
                </c:pt>
                <c:pt idx="1609">
                  <c:v>39304</c:v>
                </c:pt>
                <c:pt idx="1610">
                  <c:v>39303</c:v>
                </c:pt>
                <c:pt idx="1611">
                  <c:v>39302</c:v>
                </c:pt>
                <c:pt idx="1612">
                  <c:v>39301</c:v>
                </c:pt>
                <c:pt idx="1613">
                  <c:v>39300</c:v>
                </c:pt>
                <c:pt idx="1614">
                  <c:v>39297</c:v>
                </c:pt>
                <c:pt idx="1615">
                  <c:v>39296</c:v>
                </c:pt>
                <c:pt idx="1616">
                  <c:v>39295</c:v>
                </c:pt>
                <c:pt idx="1617">
                  <c:v>39294</c:v>
                </c:pt>
                <c:pt idx="1618">
                  <c:v>39293</c:v>
                </c:pt>
                <c:pt idx="1619">
                  <c:v>39290</c:v>
                </c:pt>
                <c:pt idx="1620">
                  <c:v>39289</c:v>
                </c:pt>
                <c:pt idx="1621">
                  <c:v>39288</c:v>
                </c:pt>
                <c:pt idx="1622">
                  <c:v>39287</c:v>
                </c:pt>
                <c:pt idx="1623">
                  <c:v>39286</c:v>
                </c:pt>
                <c:pt idx="1624">
                  <c:v>39283</c:v>
                </c:pt>
                <c:pt idx="1625">
                  <c:v>39282</c:v>
                </c:pt>
                <c:pt idx="1626">
                  <c:v>39281</c:v>
                </c:pt>
                <c:pt idx="1627">
                  <c:v>39280</c:v>
                </c:pt>
                <c:pt idx="1628">
                  <c:v>39279</c:v>
                </c:pt>
                <c:pt idx="1629">
                  <c:v>39276</c:v>
                </c:pt>
                <c:pt idx="1630">
                  <c:v>39275</c:v>
                </c:pt>
                <c:pt idx="1631">
                  <c:v>39274</c:v>
                </c:pt>
                <c:pt idx="1632">
                  <c:v>39273</c:v>
                </c:pt>
                <c:pt idx="1633">
                  <c:v>39272</c:v>
                </c:pt>
                <c:pt idx="1634">
                  <c:v>39269</c:v>
                </c:pt>
                <c:pt idx="1635">
                  <c:v>39268</c:v>
                </c:pt>
                <c:pt idx="1636">
                  <c:v>39266</c:v>
                </c:pt>
                <c:pt idx="1637">
                  <c:v>39265</c:v>
                </c:pt>
                <c:pt idx="1638">
                  <c:v>39262</c:v>
                </c:pt>
                <c:pt idx="1639">
                  <c:v>39261</c:v>
                </c:pt>
                <c:pt idx="1640">
                  <c:v>39260</c:v>
                </c:pt>
                <c:pt idx="1641">
                  <c:v>39259</c:v>
                </c:pt>
                <c:pt idx="1642">
                  <c:v>39258</c:v>
                </c:pt>
                <c:pt idx="1643">
                  <c:v>39255</c:v>
                </c:pt>
                <c:pt idx="1644">
                  <c:v>39254</c:v>
                </c:pt>
                <c:pt idx="1645">
                  <c:v>39253</c:v>
                </c:pt>
                <c:pt idx="1646">
                  <c:v>39252</c:v>
                </c:pt>
                <c:pt idx="1647">
                  <c:v>39251</c:v>
                </c:pt>
                <c:pt idx="1648">
                  <c:v>39248</c:v>
                </c:pt>
                <c:pt idx="1649">
                  <c:v>39247</c:v>
                </c:pt>
                <c:pt idx="1650">
                  <c:v>39246</c:v>
                </c:pt>
                <c:pt idx="1651">
                  <c:v>39245</c:v>
                </c:pt>
                <c:pt idx="1652">
                  <c:v>39244</c:v>
                </c:pt>
                <c:pt idx="1653">
                  <c:v>39241</c:v>
                </c:pt>
                <c:pt idx="1654">
                  <c:v>39240</c:v>
                </c:pt>
                <c:pt idx="1655">
                  <c:v>39239</c:v>
                </c:pt>
                <c:pt idx="1656">
                  <c:v>39238</c:v>
                </c:pt>
                <c:pt idx="1657">
                  <c:v>39237</c:v>
                </c:pt>
                <c:pt idx="1658">
                  <c:v>39234</c:v>
                </c:pt>
                <c:pt idx="1659">
                  <c:v>39233</c:v>
                </c:pt>
                <c:pt idx="1660">
                  <c:v>39232</c:v>
                </c:pt>
                <c:pt idx="1661">
                  <c:v>39231</c:v>
                </c:pt>
                <c:pt idx="1662">
                  <c:v>39227</c:v>
                </c:pt>
                <c:pt idx="1663">
                  <c:v>39226</c:v>
                </c:pt>
                <c:pt idx="1664">
                  <c:v>39225</c:v>
                </c:pt>
                <c:pt idx="1665">
                  <c:v>39224</c:v>
                </c:pt>
                <c:pt idx="1666">
                  <c:v>39223</c:v>
                </c:pt>
                <c:pt idx="1667">
                  <c:v>39220</c:v>
                </c:pt>
                <c:pt idx="1668">
                  <c:v>39219</c:v>
                </c:pt>
                <c:pt idx="1669">
                  <c:v>39218</c:v>
                </c:pt>
                <c:pt idx="1670">
                  <c:v>39217</c:v>
                </c:pt>
                <c:pt idx="1671">
                  <c:v>39216</c:v>
                </c:pt>
                <c:pt idx="1672">
                  <c:v>39213</c:v>
                </c:pt>
                <c:pt idx="1673">
                  <c:v>39212</c:v>
                </c:pt>
                <c:pt idx="1674">
                  <c:v>39211</c:v>
                </c:pt>
                <c:pt idx="1675">
                  <c:v>39210</c:v>
                </c:pt>
                <c:pt idx="1676">
                  <c:v>39209</c:v>
                </c:pt>
                <c:pt idx="1677">
                  <c:v>39206</c:v>
                </c:pt>
                <c:pt idx="1678">
                  <c:v>39205</c:v>
                </c:pt>
                <c:pt idx="1679">
                  <c:v>39204</c:v>
                </c:pt>
                <c:pt idx="1680">
                  <c:v>39203</c:v>
                </c:pt>
                <c:pt idx="1681">
                  <c:v>39202</c:v>
                </c:pt>
                <c:pt idx="1682">
                  <c:v>39199</c:v>
                </c:pt>
                <c:pt idx="1683">
                  <c:v>39198</c:v>
                </c:pt>
                <c:pt idx="1684">
                  <c:v>39197</c:v>
                </c:pt>
                <c:pt idx="1685">
                  <c:v>39196</c:v>
                </c:pt>
                <c:pt idx="1686">
                  <c:v>39195</c:v>
                </c:pt>
                <c:pt idx="1687">
                  <c:v>39192</c:v>
                </c:pt>
                <c:pt idx="1688">
                  <c:v>39191</c:v>
                </c:pt>
                <c:pt idx="1689">
                  <c:v>39190</c:v>
                </c:pt>
                <c:pt idx="1690">
                  <c:v>39189</c:v>
                </c:pt>
                <c:pt idx="1691">
                  <c:v>39188</c:v>
                </c:pt>
                <c:pt idx="1692">
                  <c:v>39185</c:v>
                </c:pt>
                <c:pt idx="1693">
                  <c:v>39184</c:v>
                </c:pt>
                <c:pt idx="1694">
                  <c:v>39183</c:v>
                </c:pt>
                <c:pt idx="1695">
                  <c:v>39182</c:v>
                </c:pt>
                <c:pt idx="1696">
                  <c:v>39181</c:v>
                </c:pt>
                <c:pt idx="1697">
                  <c:v>39177</c:v>
                </c:pt>
                <c:pt idx="1698">
                  <c:v>39176</c:v>
                </c:pt>
                <c:pt idx="1699">
                  <c:v>39175</c:v>
                </c:pt>
                <c:pt idx="1700">
                  <c:v>39174</c:v>
                </c:pt>
                <c:pt idx="1701">
                  <c:v>39171</c:v>
                </c:pt>
                <c:pt idx="1702">
                  <c:v>39170</c:v>
                </c:pt>
                <c:pt idx="1703">
                  <c:v>39169</c:v>
                </c:pt>
                <c:pt idx="1704">
                  <c:v>39168</c:v>
                </c:pt>
                <c:pt idx="1705">
                  <c:v>39167</c:v>
                </c:pt>
                <c:pt idx="1706">
                  <c:v>39164</c:v>
                </c:pt>
                <c:pt idx="1707">
                  <c:v>39163</c:v>
                </c:pt>
                <c:pt idx="1708">
                  <c:v>39162</c:v>
                </c:pt>
                <c:pt idx="1709">
                  <c:v>39161</c:v>
                </c:pt>
                <c:pt idx="1710">
                  <c:v>39160</c:v>
                </c:pt>
                <c:pt idx="1711">
                  <c:v>39157</c:v>
                </c:pt>
                <c:pt idx="1712">
                  <c:v>39156</c:v>
                </c:pt>
                <c:pt idx="1713">
                  <c:v>39155</c:v>
                </c:pt>
                <c:pt idx="1714">
                  <c:v>39154</c:v>
                </c:pt>
                <c:pt idx="1715">
                  <c:v>39153</c:v>
                </c:pt>
                <c:pt idx="1716">
                  <c:v>39150</c:v>
                </c:pt>
                <c:pt idx="1717">
                  <c:v>39149</c:v>
                </c:pt>
                <c:pt idx="1718">
                  <c:v>39148</c:v>
                </c:pt>
                <c:pt idx="1719">
                  <c:v>39147</c:v>
                </c:pt>
                <c:pt idx="1720">
                  <c:v>39146</c:v>
                </c:pt>
                <c:pt idx="1721">
                  <c:v>39143</c:v>
                </c:pt>
                <c:pt idx="1722">
                  <c:v>39142</c:v>
                </c:pt>
                <c:pt idx="1723">
                  <c:v>39141</c:v>
                </c:pt>
                <c:pt idx="1724">
                  <c:v>39140</c:v>
                </c:pt>
                <c:pt idx="1725">
                  <c:v>39139</c:v>
                </c:pt>
                <c:pt idx="1726">
                  <c:v>39136</c:v>
                </c:pt>
                <c:pt idx="1727">
                  <c:v>39135</c:v>
                </c:pt>
                <c:pt idx="1728">
                  <c:v>39134</c:v>
                </c:pt>
                <c:pt idx="1729">
                  <c:v>39133</c:v>
                </c:pt>
                <c:pt idx="1730">
                  <c:v>39129</c:v>
                </c:pt>
                <c:pt idx="1731">
                  <c:v>39128</c:v>
                </c:pt>
                <c:pt idx="1732">
                  <c:v>39127</c:v>
                </c:pt>
                <c:pt idx="1733">
                  <c:v>39126</c:v>
                </c:pt>
                <c:pt idx="1734">
                  <c:v>39125</c:v>
                </c:pt>
                <c:pt idx="1735">
                  <c:v>39122</c:v>
                </c:pt>
                <c:pt idx="1736">
                  <c:v>39121</c:v>
                </c:pt>
                <c:pt idx="1737">
                  <c:v>39120</c:v>
                </c:pt>
                <c:pt idx="1738">
                  <c:v>39119</c:v>
                </c:pt>
                <c:pt idx="1739">
                  <c:v>39118</c:v>
                </c:pt>
                <c:pt idx="1740">
                  <c:v>39115</c:v>
                </c:pt>
                <c:pt idx="1741">
                  <c:v>39114</c:v>
                </c:pt>
                <c:pt idx="1742">
                  <c:v>39113</c:v>
                </c:pt>
                <c:pt idx="1743">
                  <c:v>39112</c:v>
                </c:pt>
                <c:pt idx="1744">
                  <c:v>39111</c:v>
                </c:pt>
                <c:pt idx="1745">
                  <c:v>39108</c:v>
                </c:pt>
                <c:pt idx="1746">
                  <c:v>39107</c:v>
                </c:pt>
                <c:pt idx="1747">
                  <c:v>39106</c:v>
                </c:pt>
                <c:pt idx="1748">
                  <c:v>39105</c:v>
                </c:pt>
                <c:pt idx="1749">
                  <c:v>39104</c:v>
                </c:pt>
                <c:pt idx="1750">
                  <c:v>39101</c:v>
                </c:pt>
                <c:pt idx="1751">
                  <c:v>39100</c:v>
                </c:pt>
                <c:pt idx="1752">
                  <c:v>39099</c:v>
                </c:pt>
                <c:pt idx="1753">
                  <c:v>39098</c:v>
                </c:pt>
                <c:pt idx="1754">
                  <c:v>39094</c:v>
                </c:pt>
                <c:pt idx="1755">
                  <c:v>39093</c:v>
                </c:pt>
                <c:pt idx="1756">
                  <c:v>39092</c:v>
                </c:pt>
                <c:pt idx="1757">
                  <c:v>39091</c:v>
                </c:pt>
                <c:pt idx="1758">
                  <c:v>39090</c:v>
                </c:pt>
                <c:pt idx="1759">
                  <c:v>39087</c:v>
                </c:pt>
                <c:pt idx="1760">
                  <c:v>39086</c:v>
                </c:pt>
                <c:pt idx="1761">
                  <c:v>39085</c:v>
                </c:pt>
                <c:pt idx="1762">
                  <c:v>39080</c:v>
                </c:pt>
                <c:pt idx="1763">
                  <c:v>39079</c:v>
                </c:pt>
                <c:pt idx="1764">
                  <c:v>39078</c:v>
                </c:pt>
                <c:pt idx="1765">
                  <c:v>39077</c:v>
                </c:pt>
                <c:pt idx="1766">
                  <c:v>39073</c:v>
                </c:pt>
                <c:pt idx="1767">
                  <c:v>39072</c:v>
                </c:pt>
                <c:pt idx="1768">
                  <c:v>39071</c:v>
                </c:pt>
                <c:pt idx="1769">
                  <c:v>39070</c:v>
                </c:pt>
                <c:pt idx="1770">
                  <c:v>39069</c:v>
                </c:pt>
                <c:pt idx="1771">
                  <c:v>39066</c:v>
                </c:pt>
                <c:pt idx="1772">
                  <c:v>39065</c:v>
                </c:pt>
                <c:pt idx="1773">
                  <c:v>39064</c:v>
                </c:pt>
                <c:pt idx="1774">
                  <c:v>39063</c:v>
                </c:pt>
                <c:pt idx="1775">
                  <c:v>39062</c:v>
                </c:pt>
                <c:pt idx="1776">
                  <c:v>39059</c:v>
                </c:pt>
                <c:pt idx="1777">
                  <c:v>39058</c:v>
                </c:pt>
                <c:pt idx="1778">
                  <c:v>39057</c:v>
                </c:pt>
                <c:pt idx="1779">
                  <c:v>39056</c:v>
                </c:pt>
                <c:pt idx="1780">
                  <c:v>39055</c:v>
                </c:pt>
                <c:pt idx="1781">
                  <c:v>39052</c:v>
                </c:pt>
                <c:pt idx="1782">
                  <c:v>39051</c:v>
                </c:pt>
                <c:pt idx="1783">
                  <c:v>39050</c:v>
                </c:pt>
                <c:pt idx="1784">
                  <c:v>39049</c:v>
                </c:pt>
                <c:pt idx="1785">
                  <c:v>39048</c:v>
                </c:pt>
                <c:pt idx="1786">
                  <c:v>39045</c:v>
                </c:pt>
                <c:pt idx="1787">
                  <c:v>39043</c:v>
                </c:pt>
                <c:pt idx="1788">
                  <c:v>39042</c:v>
                </c:pt>
                <c:pt idx="1789">
                  <c:v>39041</c:v>
                </c:pt>
                <c:pt idx="1790">
                  <c:v>39038</c:v>
                </c:pt>
                <c:pt idx="1791">
                  <c:v>39037</c:v>
                </c:pt>
                <c:pt idx="1792">
                  <c:v>39036</c:v>
                </c:pt>
                <c:pt idx="1793">
                  <c:v>39035</c:v>
                </c:pt>
                <c:pt idx="1794">
                  <c:v>39034</c:v>
                </c:pt>
                <c:pt idx="1795">
                  <c:v>39031</c:v>
                </c:pt>
                <c:pt idx="1796">
                  <c:v>39030</c:v>
                </c:pt>
                <c:pt idx="1797">
                  <c:v>39029</c:v>
                </c:pt>
                <c:pt idx="1798">
                  <c:v>39028</c:v>
                </c:pt>
                <c:pt idx="1799">
                  <c:v>39027</c:v>
                </c:pt>
                <c:pt idx="1800">
                  <c:v>39024</c:v>
                </c:pt>
                <c:pt idx="1801">
                  <c:v>39023</c:v>
                </c:pt>
                <c:pt idx="1802">
                  <c:v>39022</c:v>
                </c:pt>
                <c:pt idx="1803">
                  <c:v>39021</c:v>
                </c:pt>
                <c:pt idx="1804">
                  <c:v>39020</c:v>
                </c:pt>
                <c:pt idx="1805">
                  <c:v>39017</c:v>
                </c:pt>
                <c:pt idx="1806">
                  <c:v>39016</c:v>
                </c:pt>
                <c:pt idx="1807">
                  <c:v>39015</c:v>
                </c:pt>
                <c:pt idx="1808">
                  <c:v>39014</c:v>
                </c:pt>
                <c:pt idx="1809">
                  <c:v>39013</c:v>
                </c:pt>
                <c:pt idx="1810">
                  <c:v>39010</c:v>
                </c:pt>
                <c:pt idx="1811">
                  <c:v>39009</c:v>
                </c:pt>
                <c:pt idx="1812">
                  <c:v>39008</c:v>
                </c:pt>
                <c:pt idx="1813">
                  <c:v>39007</c:v>
                </c:pt>
                <c:pt idx="1814">
                  <c:v>39006</c:v>
                </c:pt>
                <c:pt idx="1815">
                  <c:v>39003</c:v>
                </c:pt>
                <c:pt idx="1816">
                  <c:v>39002</c:v>
                </c:pt>
                <c:pt idx="1817">
                  <c:v>39001</c:v>
                </c:pt>
                <c:pt idx="1818">
                  <c:v>39000</c:v>
                </c:pt>
                <c:pt idx="1819">
                  <c:v>38999</c:v>
                </c:pt>
                <c:pt idx="1820">
                  <c:v>38996</c:v>
                </c:pt>
                <c:pt idx="1821">
                  <c:v>38995</c:v>
                </c:pt>
                <c:pt idx="1822">
                  <c:v>38994</c:v>
                </c:pt>
                <c:pt idx="1823">
                  <c:v>38993</c:v>
                </c:pt>
                <c:pt idx="1824">
                  <c:v>38992</c:v>
                </c:pt>
                <c:pt idx="1825">
                  <c:v>38989</c:v>
                </c:pt>
                <c:pt idx="1826">
                  <c:v>38988</c:v>
                </c:pt>
                <c:pt idx="1827">
                  <c:v>38987</c:v>
                </c:pt>
                <c:pt idx="1828">
                  <c:v>38986</c:v>
                </c:pt>
                <c:pt idx="1829">
                  <c:v>38985</c:v>
                </c:pt>
                <c:pt idx="1830">
                  <c:v>38982</c:v>
                </c:pt>
                <c:pt idx="1831">
                  <c:v>38981</c:v>
                </c:pt>
                <c:pt idx="1832">
                  <c:v>38980</c:v>
                </c:pt>
                <c:pt idx="1833">
                  <c:v>38979</c:v>
                </c:pt>
                <c:pt idx="1834">
                  <c:v>38978</c:v>
                </c:pt>
                <c:pt idx="1835">
                  <c:v>38975</c:v>
                </c:pt>
                <c:pt idx="1836">
                  <c:v>38974</c:v>
                </c:pt>
                <c:pt idx="1837">
                  <c:v>38973</c:v>
                </c:pt>
                <c:pt idx="1838">
                  <c:v>38972</c:v>
                </c:pt>
                <c:pt idx="1839">
                  <c:v>38971</c:v>
                </c:pt>
                <c:pt idx="1840">
                  <c:v>38968</c:v>
                </c:pt>
                <c:pt idx="1841">
                  <c:v>38967</c:v>
                </c:pt>
                <c:pt idx="1842">
                  <c:v>38966</c:v>
                </c:pt>
                <c:pt idx="1843">
                  <c:v>38965</c:v>
                </c:pt>
                <c:pt idx="1844">
                  <c:v>38961</c:v>
                </c:pt>
                <c:pt idx="1845">
                  <c:v>38960</c:v>
                </c:pt>
                <c:pt idx="1846">
                  <c:v>38959</c:v>
                </c:pt>
                <c:pt idx="1847">
                  <c:v>38958</c:v>
                </c:pt>
                <c:pt idx="1848">
                  <c:v>38957</c:v>
                </c:pt>
                <c:pt idx="1849">
                  <c:v>38954</c:v>
                </c:pt>
                <c:pt idx="1850">
                  <c:v>38953</c:v>
                </c:pt>
                <c:pt idx="1851">
                  <c:v>38952</c:v>
                </c:pt>
                <c:pt idx="1852">
                  <c:v>38951</c:v>
                </c:pt>
                <c:pt idx="1853">
                  <c:v>38950</c:v>
                </c:pt>
                <c:pt idx="1854">
                  <c:v>38947</c:v>
                </c:pt>
                <c:pt idx="1855">
                  <c:v>38946</c:v>
                </c:pt>
                <c:pt idx="1856">
                  <c:v>38945</c:v>
                </c:pt>
                <c:pt idx="1857">
                  <c:v>38944</c:v>
                </c:pt>
                <c:pt idx="1858">
                  <c:v>38943</c:v>
                </c:pt>
                <c:pt idx="1859">
                  <c:v>38940</c:v>
                </c:pt>
                <c:pt idx="1860">
                  <c:v>38939</c:v>
                </c:pt>
                <c:pt idx="1861">
                  <c:v>38938</c:v>
                </c:pt>
                <c:pt idx="1862">
                  <c:v>38937</c:v>
                </c:pt>
                <c:pt idx="1863">
                  <c:v>38936</c:v>
                </c:pt>
                <c:pt idx="1864">
                  <c:v>38933</c:v>
                </c:pt>
                <c:pt idx="1865">
                  <c:v>38932</c:v>
                </c:pt>
                <c:pt idx="1866">
                  <c:v>38931</c:v>
                </c:pt>
                <c:pt idx="1867">
                  <c:v>38930</c:v>
                </c:pt>
                <c:pt idx="1868">
                  <c:v>38929</c:v>
                </c:pt>
                <c:pt idx="1869">
                  <c:v>38926</c:v>
                </c:pt>
                <c:pt idx="1870">
                  <c:v>38925</c:v>
                </c:pt>
                <c:pt idx="1871">
                  <c:v>38924</c:v>
                </c:pt>
                <c:pt idx="1872">
                  <c:v>38923</c:v>
                </c:pt>
                <c:pt idx="1873">
                  <c:v>38922</c:v>
                </c:pt>
                <c:pt idx="1874">
                  <c:v>38919</c:v>
                </c:pt>
                <c:pt idx="1875">
                  <c:v>38918</c:v>
                </c:pt>
                <c:pt idx="1876">
                  <c:v>38917</c:v>
                </c:pt>
                <c:pt idx="1877">
                  <c:v>38916</c:v>
                </c:pt>
                <c:pt idx="1878">
                  <c:v>38915</c:v>
                </c:pt>
                <c:pt idx="1879">
                  <c:v>38912</c:v>
                </c:pt>
                <c:pt idx="1880">
                  <c:v>38911</c:v>
                </c:pt>
                <c:pt idx="1881">
                  <c:v>38910</c:v>
                </c:pt>
                <c:pt idx="1882">
                  <c:v>38909</c:v>
                </c:pt>
                <c:pt idx="1883">
                  <c:v>38908</c:v>
                </c:pt>
                <c:pt idx="1884">
                  <c:v>38905</c:v>
                </c:pt>
                <c:pt idx="1885">
                  <c:v>38904</c:v>
                </c:pt>
                <c:pt idx="1886">
                  <c:v>38903</c:v>
                </c:pt>
                <c:pt idx="1887">
                  <c:v>38901</c:v>
                </c:pt>
                <c:pt idx="1888">
                  <c:v>38898</c:v>
                </c:pt>
                <c:pt idx="1889">
                  <c:v>38897</c:v>
                </c:pt>
                <c:pt idx="1890">
                  <c:v>38896</c:v>
                </c:pt>
                <c:pt idx="1891">
                  <c:v>38895</c:v>
                </c:pt>
                <c:pt idx="1892">
                  <c:v>38894</c:v>
                </c:pt>
                <c:pt idx="1893">
                  <c:v>38891</c:v>
                </c:pt>
                <c:pt idx="1894">
                  <c:v>38890</c:v>
                </c:pt>
                <c:pt idx="1895">
                  <c:v>38889</c:v>
                </c:pt>
                <c:pt idx="1896">
                  <c:v>38888</c:v>
                </c:pt>
                <c:pt idx="1897">
                  <c:v>38887</c:v>
                </c:pt>
                <c:pt idx="1898">
                  <c:v>38884</c:v>
                </c:pt>
                <c:pt idx="1899">
                  <c:v>38883</c:v>
                </c:pt>
                <c:pt idx="1900">
                  <c:v>38882</c:v>
                </c:pt>
                <c:pt idx="1901">
                  <c:v>38881</c:v>
                </c:pt>
                <c:pt idx="1902">
                  <c:v>38880</c:v>
                </c:pt>
                <c:pt idx="1903">
                  <c:v>38877</c:v>
                </c:pt>
                <c:pt idx="1904">
                  <c:v>38876</c:v>
                </c:pt>
                <c:pt idx="1905">
                  <c:v>38875</c:v>
                </c:pt>
                <c:pt idx="1906">
                  <c:v>38874</c:v>
                </c:pt>
                <c:pt idx="1907">
                  <c:v>38873</c:v>
                </c:pt>
                <c:pt idx="1908">
                  <c:v>38870</c:v>
                </c:pt>
                <c:pt idx="1909">
                  <c:v>38869</c:v>
                </c:pt>
                <c:pt idx="1910">
                  <c:v>38868</c:v>
                </c:pt>
                <c:pt idx="1911">
                  <c:v>38867</c:v>
                </c:pt>
                <c:pt idx="1912">
                  <c:v>38863</c:v>
                </c:pt>
                <c:pt idx="1913">
                  <c:v>38862</c:v>
                </c:pt>
                <c:pt idx="1914">
                  <c:v>38861</c:v>
                </c:pt>
                <c:pt idx="1915">
                  <c:v>38860</c:v>
                </c:pt>
                <c:pt idx="1916">
                  <c:v>38859</c:v>
                </c:pt>
                <c:pt idx="1917">
                  <c:v>38856</c:v>
                </c:pt>
                <c:pt idx="1918">
                  <c:v>38855</c:v>
                </c:pt>
                <c:pt idx="1919">
                  <c:v>38854</c:v>
                </c:pt>
                <c:pt idx="1920">
                  <c:v>38853</c:v>
                </c:pt>
                <c:pt idx="1921">
                  <c:v>38852</c:v>
                </c:pt>
                <c:pt idx="1922">
                  <c:v>38849</c:v>
                </c:pt>
                <c:pt idx="1923">
                  <c:v>38848</c:v>
                </c:pt>
                <c:pt idx="1924">
                  <c:v>38847</c:v>
                </c:pt>
                <c:pt idx="1925">
                  <c:v>38846</c:v>
                </c:pt>
                <c:pt idx="1926">
                  <c:v>38845</c:v>
                </c:pt>
                <c:pt idx="1927">
                  <c:v>38842</c:v>
                </c:pt>
                <c:pt idx="1928">
                  <c:v>38841</c:v>
                </c:pt>
                <c:pt idx="1929">
                  <c:v>38840</c:v>
                </c:pt>
                <c:pt idx="1930">
                  <c:v>38839</c:v>
                </c:pt>
                <c:pt idx="1931">
                  <c:v>38838</c:v>
                </c:pt>
                <c:pt idx="1932">
                  <c:v>38835</c:v>
                </c:pt>
                <c:pt idx="1933">
                  <c:v>38834</c:v>
                </c:pt>
                <c:pt idx="1934">
                  <c:v>38833</c:v>
                </c:pt>
                <c:pt idx="1935">
                  <c:v>38832</c:v>
                </c:pt>
                <c:pt idx="1936">
                  <c:v>38831</c:v>
                </c:pt>
                <c:pt idx="1937">
                  <c:v>38828</c:v>
                </c:pt>
                <c:pt idx="1938">
                  <c:v>38827</c:v>
                </c:pt>
                <c:pt idx="1939">
                  <c:v>38826</c:v>
                </c:pt>
                <c:pt idx="1940">
                  <c:v>38825</c:v>
                </c:pt>
                <c:pt idx="1941">
                  <c:v>38824</c:v>
                </c:pt>
                <c:pt idx="1942">
                  <c:v>38820</c:v>
                </c:pt>
                <c:pt idx="1943">
                  <c:v>38819</c:v>
                </c:pt>
                <c:pt idx="1944">
                  <c:v>38818</c:v>
                </c:pt>
                <c:pt idx="1945">
                  <c:v>38817</c:v>
                </c:pt>
                <c:pt idx="1946">
                  <c:v>38814</c:v>
                </c:pt>
                <c:pt idx="1947">
                  <c:v>38813</c:v>
                </c:pt>
                <c:pt idx="1948">
                  <c:v>38812</c:v>
                </c:pt>
                <c:pt idx="1949">
                  <c:v>38811</c:v>
                </c:pt>
                <c:pt idx="1950">
                  <c:v>38810</c:v>
                </c:pt>
                <c:pt idx="1951">
                  <c:v>38807</c:v>
                </c:pt>
                <c:pt idx="1952">
                  <c:v>38806</c:v>
                </c:pt>
                <c:pt idx="1953">
                  <c:v>38805</c:v>
                </c:pt>
                <c:pt idx="1954">
                  <c:v>38804</c:v>
                </c:pt>
                <c:pt idx="1955">
                  <c:v>38803</c:v>
                </c:pt>
                <c:pt idx="1956">
                  <c:v>38800</c:v>
                </c:pt>
                <c:pt idx="1957">
                  <c:v>38799</c:v>
                </c:pt>
                <c:pt idx="1958">
                  <c:v>38798</c:v>
                </c:pt>
                <c:pt idx="1959">
                  <c:v>38797</c:v>
                </c:pt>
                <c:pt idx="1960">
                  <c:v>38796</c:v>
                </c:pt>
                <c:pt idx="1961">
                  <c:v>38793</c:v>
                </c:pt>
                <c:pt idx="1962">
                  <c:v>38792</c:v>
                </c:pt>
                <c:pt idx="1963">
                  <c:v>38791</c:v>
                </c:pt>
                <c:pt idx="1964">
                  <c:v>38790</c:v>
                </c:pt>
                <c:pt idx="1965">
                  <c:v>38789</c:v>
                </c:pt>
                <c:pt idx="1966">
                  <c:v>38786</c:v>
                </c:pt>
                <c:pt idx="1967">
                  <c:v>38785</c:v>
                </c:pt>
                <c:pt idx="1968">
                  <c:v>38784</c:v>
                </c:pt>
                <c:pt idx="1969">
                  <c:v>38783</c:v>
                </c:pt>
                <c:pt idx="1970">
                  <c:v>38782</c:v>
                </c:pt>
                <c:pt idx="1971">
                  <c:v>38779</c:v>
                </c:pt>
                <c:pt idx="1972">
                  <c:v>38778</c:v>
                </c:pt>
                <c:pt idx="1973">
                  <c:v>38777</c:v>
                </c:pt>
                <c:pt idx="1974">
                  <c:v>38776</c:v>
                </c:pt>
                <c:pt idx="1975">
                  <c:v>38775</c:v>
                </c:pt>
                <c:pt idx="1976">
                  <c:v>38772</c:v>
                </c:pt>
                <c:pt idx="1977">
                  <c:v>38771</c:v>
                </c:pt>
                <c:pt idx="1978">
                  <c:v>38770</c:v>
                </c:pt>
                <c:pt idx="1979">
                  <c:v>38769</c:v>
                </c:pt>
                <c:pt idx="1980">
                  <c:v>38765</c:v>
                </c:pt>
                <c:pt idx="1981">
                  <c:v>38764</c:v>
                </c:pt>
                <c:pt idx="1982">
                  <c:v>38763</c:v>
                </c:pt>
                <c:pt idx="1983">
                  <c:v>38762</c:v>
                </c:pt>
                <c:pt idx="1984">
                  <c:v>38761</c:v>
                </c:pt>
                <c:pt idx="1985">
                  <c:v>38758</c:v>
                </c:pt>
                <c:pt idx="1986">
                  <c:v>38757</c:v>
                </c:pt>
                <c:pt idx="1987">
                  <c:v>38756</c:v>
                </c:pt>
                <c:pt idx="1988">
                  <c:v>38755</c:v>
                </c:pt>
                <c:pt idx="1989">
                  <c:v>38754</c:v>
                </c:pt>
                <c:pt idx="1990">
                  <c:v>38751</c:v>
                </c:pt>
                <c:pt idx="1991">
                  <c:v>38750</c:v>
                </c:pt>
                <c:pt idx="1992">
                  <c:v>38749</c:v>
                </c:pt>
                <c:pt idx="1993">
                  <c:v>38748</c:v>
                </c:pt>
                <c:pt idx="1994">
                  <c:v>38747</c:v>
                </c:pt>
                <c:pt idx="1995">
                  <c:v>38744</c:v>
                </c:pt>
                <c:pt idx="1996">
                  <c:v>38743</c:v>
                </c:pt>
                <c:pt idx="1997">
                  <c:v>38742</c:v>
                </c:pt>
                <c:pt idx="1998">
                  <c:v>38741</c:v>
                </c:pt>
                <c:pt idx="1999">
                  <c:v>38740</c:v>
                </c:pt>
                <c:pt idx="2000">
                  <c:v>38737</c:v>
                </c:pt>
                <c:pt idx="2001">
                  <c:v>38736</c:v>
                </c:pt>
                <c:pt idx="2002">
                  <c:v>38735</c:v>
                </c:pt>
                <c:pt idx="2003">
                  <c:v>38734</c:v>
                </c:pt>
                <c:pt idx="2004">
                  <c:v>38730</c:v>
                </c:pt>
                <c:pt idx="2005">
                  <c:v>38729</c:v>
                </c:pt>
                <c:pt idx="2006">
                  <c:v>38728</c:v>
                </c:pt>
                <c:pt idx="2007">
                  <c:v>38727</c:v>
                </c:pt>
                <c:pt idx="2008">
                  <c:v>38726</c:v>
                </c:pt>
                <c:pt idx="2009">
                  <c:v>38723</c:v>
                </c:pt>
                <c:pt idx="2010">
                  <c:v>38722</c:v>
                </c:pt>
                <c:pt idx="2011">
                  <c:v>38721</c:v>
                </c:pt>
                <c:pt idx="2012">
                  <c:v>38720</c:v>
                </c:pt>
                <c:pt idx="2013">
                  <c:v>38716</c:v>
                </c:pt>
                <c:pt idx="2014">
                  <c:v>38715</c:v>
                </c:pt>
                <c:pt idx="2015">
                  <c:v>38714</c:v>
                </c:pt>
                <c:pt idx="2016">
                  <c:v>38713</c:v>
                </c:pt>
                <c:pt idx="2017">
                  <c:v>38709</c:v>
                </c:pt>
                <c:pt idx="2018">
                  <c:v>38708</c:v>
                </c:pt>
                <c:pt idx="2019">
                  <c:v>38707</c:v>
                </c:pt>
                <c:pt idx="2020">
                  <c:v>38706</c:v>
                </c:pt>
                <c:pt idx="2021">
                  <c:v>38705</c:v>
                </c:pt>
                <c:pt idx="2022">
                  <c:v>38702</c:v>
                </c:pt>
                <c:pt idx="2023">
                  <c:v>38701</c:v>
                </c:pt>
                <c:pt idx="2024">
                  <c:v>38700</c:v>
                </c:pt>
                <c:pt idx="2025">
                  <c:v>38699</c:v>
                </c:pt>
                <c:pt idx="2026">
                  <c:v>38698</c:v>
                </c:pt>
                <c:pt idx="2027">
                  <c:v>38695</c:v>
                </c:pt>
                <c:pt idx="2028">
                  <c:v>38694</c:v>
                </c:pt>
                <c:pt idx="2029">
                  <c:v>38693</c:v>
                </c:pt>
                <c:pt idx="2030">
                  <c:v>38692</c:v>
                </c:pt>
                <c:pt idx="2031">
                  <c:v>38691</c:v>
                </c:pt>
                <c:pt idx="2032">
                  <c:v>38688</c:v>
                </c:pt>
                <c:pt idx="2033">
                  <c:v>38687</c:v>
                </c:pt>
                <c:pt idx="2034">
                  <c:v>38686</c:v>
                </c:pt>
                <c:pt idx="2035">
                  <c:v>38685</c:v>
                </c:pt>
                <c:pt idx="2036">
                  <c:v>38684</c:v>
                </c:pt>
                <c:pt idx="2037">
                  <c:v>38681</c:v>
                </c:pt>
                <c:pt idx="2038">
                  <c:v>38679</c:v>
                </c:pt>
                <c:pt idx="2039">
                  <c:v>38678</c:v>
                </c:pt>
                <c:pt idx="2040">
                  <c:v>38677</c:v>
                </c:pt>
                <c:pt idx="2041">
                  <c:v>38674</c:v>
                </c:pt>
                <c:pt idx="2042">
                  <c:v>38673</c:v>
                </c:pt>
                <c:pt idx="2043">
                  <c:v>38672</c:v>
                </c:pt>
                <c:pt idx="2044">
                  <c:v>38671</c:v>
                </c:pt>
                <c:pt idx="2045">
                  <c:v>38670</c:v>
                </c:pt>
                <c:pt idx="2046">
                  <c:v>38667</c:v>
                </c:pt>
                <c:pt idx="2047">
                  <c:v>38666</c:v>
                </c:pt>
                <c:pt idx="2048">
                  <c:v>38665</c:v>
                </c:pt>
                <c:pt idx="2049">
                  <c:v>38664</c:v>
                </c:pt>
                <c:pt idx="2050">
                  <c:v>38663</c:v>
                </c:pt>
                <c:pt idx="2051">
                  <c:v>38660</c:v>
                </c:pt>
                <c:pt idx="2052">
                  <c:v>38659</c:v>
                </c:pt>
                <c:pt idx="2053">
                  <c:v>38658</c:v>
                </c:pt>
                <c:pt idx="2054">
                  <c:v>38657</c:v>
                </c:pt>
                <c:pt idx="2055">
                  <c:v>38656</c:v>
                </c:pt>
                <c:pt idx="2056">
                  <c:v>38653</c:v>
                </c:pt>
                <c:pt idx="2057">
                  <c:v>38652</c:v>
                </c:pt>
                <c:pt idx="2058">
                  <c:v>38651</c:v>
                </c:pt>
                <c:pt idx="2059">
                  <c:v>38650</c:v>
                </c:pt>
                <c:pt idx="2060">
                  <c:v>38649</c:v>
                </c:pt>
                <c:pt idx="2061">
                  <c:v>38646</c:v>
                </c:pt>
                <c:pt idx="2062">
                  <c:v>38645</c:v>
                </c:pt>
                <c:pt idx="2063">
                  <c:v>38644</c:v>
                </c:pt>
                <c:pt idx="2064">
                  <c:v>38643</c:v>
                </c:pt>
                <c:pt idx="2065">
                  <c:v>38642</c:v>
                </c:pt>
                <c:pt idx="2066">
                  <c:v>38639</c:v>
                </c:pt>
                <c:pt idx="2067">
                  <c:v>38638</c:v>
                </c:pt>
                <c:pt idx="2068">
                  <c:v>38637</c:v>
                </c:pt>
                <c:pt idx="2069">
                  <c:v>38636</c:v>
                </c:pt>
                <c:pt idx="2070">
                  <c:v>38635</c:v>
                </c:pt>
                <c:pt idx="2071">
                  <c:v>38632</c:v>
                </c:pt>
                <c:pt idx="2072">
                  <c:v>38631</c:v>
                </c:pt>
                <c:pt idx="2073">
                  <c:v>38630</c:v>
                </c:pt>
                <c:pt idx="2074">
                  <c:v>38629</c:v>
                </c:pt>
                <c:pt idx="2075">
                  <c:v>38628</c:v>
                </c:pt>
                <c:pt idx="2076">
                  <c:v>38625</c:v>
                </c:pt>
                <c:pt idx="2077">
                  <c:v>38624</c:v>
                </c:pt>
                <c:pt idx="2078">
                  <c:v>38623</c:v>
                </c:pt>
                <c:pt idx="2079">
                  <c:v>38622</c:v>
                </c:pt>
                <c:pt idx="2080">
                  <c:v>38621</c:v>
                </c:pt>
                <c:pt idx="2081">
                  <c:v>38618</c:v>
                </c:pt>
                <c:pt idx="2082">
                  <c:v>38617</c:v>
                </c:pt>
                <c:pt idx="2083">
                  <c:v>38616</c:v>
                </c:pt>
                <c:pt idx="2084">
                  <c:v>38615</c:v>
                </c:pt>
                <c:pt idx="2085">
                  <c:v>38614</c:v>
                </c:pt>
                <c:pt idx="2086">
                  <c:v>38611</c:v>
                </c:pt>
                <c:pt idx="2087">
                  <c:v>38610</c:v>
                </c:pt>
                <c:pt idx="2088">
                  <c:v>38609</c:v>
                </c:pt>
                <c:pt idx="2089">
                  <c:v>38608</c:v>
                </c:pt>
                <c:pt idx="2090">
                  <c:v>38607</c:v>
                </c:pt>
                <c:pt idx="2091">
                  <c:v>38604</c:v>
                </c:pt>
                <c:pt idx="2092">
                  <c:v>38603</c:v>
                </c:pt>
                <c:pt idx="2093">
                  <c:v>38602</c:v>
                </c:pt>
                <c:pt idx="2094">
                  <c:v>38601</c:v>
                </c:pt>
                <c:pt idx="2095">
                  <c:v>38597</c:v>
                </c:pt>
                <c:pt idx="2096">
                  <c:v>38596</c:v>
                </c:pt>
                <c:pt idx="2097">
                  <c:v>38595</c:v>
                </c:pt>
                <c:pt idx="2098">
                  <c:v>38594</c:v>
                </c:pt>
                <c:pt idx="2099">
                  <c:v>38593</c:v>
                </c:pt>
                <c:pt idx="2100">
                  <c:v>38590</c:v>
                </c:pt>
                <c:pt idx="2101">
                  <c:v>38589</c:v>
                </c:pt>
                <c:pt idx="2102">
                  <c:v>38588</c:v>
                </c:pt>
                <c:pt idx="2103">
                  <c:v>38587</c:v>
                </c:pt>
                <c:pt idx="2104">
                  <c:v>38586</c:v>
                </c:pt>
                <c:pt idx="2105">
                  <c:v>38583</c:v>
                </c:pt>
                <c:pt idx="2106">
                  <c:v>38582</c:v>
                </c:pt>
                <c:pt idx="2107">
                  <c:v>38581</c:v>
                </c:pt>
                <c:pt idx="2108">
                  <c:v>38580</c:v>
                </c:pt>
                <c:pt idx="2109">
                  <c:v>38579</c:v>
                </c:pt>
                <c:pt idx="2110">
                  <c:v>38576</c:v>
                </c:pt>
                <c:pt idx="2111">
                  <c:v>38575</c:v>
                </c:pt>
                <c:pt idx="2112">
                  <c:v>38574</c:v>
                </c:pt>
                <c:pt idx="2113">
                  <c:v>38573</c:v>
                </c:pt>
                <c:pt idx="2114">
                  <c:v>38572</c:v>
                </c:pt>
                <c:pt idx="2115">
                  <c:v>38569</c:v>
                </c:pt>
                <c:pt idx="2116">
                  <c:v>38568</c:v>
                </c:pt>
                <c:pt idx="2117">
                  <c:v>38567</c:v>
                </c:pt>
                <c:pt idx="2118">
                  <c:v>38566</c:v>
                </c:pt>
                <c:pt idx="2119">
                  <c:v>38565</c:v>
                </c:pt>
                <c:pt idx="2120">
                  <c:v>38562</c:v>
                </c:pt>
                <c:pt idx="2121">
                  <c:v>38561</c:v>
                </c:pt>
                <c:pt idx="2122">
                  <c:v>38560</c:v>
                </c:pt>
                <c:pt idx="2123">
                  <c:v>38559</c:v>
                </c:pt>
                <c:pt idx="2124">
                  <c:v>38558</c:v>
                </c:pt>
                <c:pt idx="2125">
                  <c:v>38555</c:v>
                </c:pt>
                <c:pt idx="2126">
                  <c:v>38554</c:v>
                </c:pt>
                <c:pt idx="2127">
                  <c:v>38553</c:v>
                </c:pt>
                <c:pt idx="2128">
                  <c:v>38552</c:v>
                </c:pt>
                <c:pt idx="2129">
                  <c:v>38551</c:v>
                </c:pt>
                <c:pt idx="2130">
                  <c:v>38548</c:v>
                </c:pt>
                <c:pt idx="2131">
                  <c:v>38547</c:v>
                </c:pt>
                <c:pt idx="2132">
                  <c:v>38546</c:v>
                </c:pt>
                <c:pt idx="2133">
                  <c:v>38545</c:v>
                </c:pt>
                <c:pt idx="2134">
                  <c:v>38544</c:v>
                </c:pt>
                <c:pt idx="2135">
                  <c:v>38541</c:v>
                </c:pt>
                <c:pt idx="2136">
                  <c:v>38540</c:v>
                </c:pt>
                <c:pt idx="2137">
                  <c:v>38539</c:v>
                </c:pt>
                <c:pt idx="2138">
                  <c:v>38538</c:v>
                </c:pt>
                <c:pt idx="2139">
                  <c:v>38534</c:v>
                </c:pt>
                <c:pt idx="2140">
                  <c:v>38533</c:v>
                </c:pt>
                <c:pt idx="2141">
                  <c:v>38532</c:v>
                </c:pt>
                <c:pt idx="2142">
                  <c:v>38531</c:v>
                </c:pt>
                <c:pt idx="2143">
                  <c:v>38530</c:v>
                </c:pt>
                <c:pt idx="2144">
                  <c:v>38527</c:v>
                </c:pt>
                <c:pt idx="2145">
                  <c:v>38526</c:v>
                </c:pt>
                <c:pt idx="2146">
                  <c:v>38525</c:v>
                </c:pt>
                <c:pt idx="2147">
                  <c:v>38524</c:v>
                </c:pt>
                <c:pt idx="2148">
                  <c:v>38523</c:v>
                </c:pt>
                <c:pt idx="2149">
                  <c:v>38520</c:v>
                </c:pt>
                <c:pt idx="2150">
                  <c:v>38519</c:v>
                </c:pt>
                <c:pt idx="2151">
                  <c:v>38518</c:v>
                </c:pt>
                <c:pt idx="2152">
                  <c:v>38517</c:v>
                </c:pt>
                <c:pt idx="2153">
                  <c:v>38516</c:v>
                </c:pt>
                <c:pt idx="2154">
                  <c:v>38513</c:v>
                </c:pt>
                <c:pt idx="2155">
                  <c:v>38512</c:v>
                </c:pt>
                <c:pt idx="2156">
                  <c:v>38511</c:v>
                </c:pt>
                <c:pt idx="2157">
                  <c:v>38510</c:v>
                </c:pt>
                <c:pt idx="2158">
                  <c:v>38509</c:v>
                </c:pt>
                <c:pt idx="2159">
                  <c:v>38506</c:v>
                </c:pt>
                <c:pt idx="2160">
                  <c:v>38505</c:v>
                </c:pt>
                <c:pt idx="2161">
                  <c:v>38504</c:v>
                </c:pt>
                <c:pt idx="2162">
                  <c:v>38503</c:v>
                </c:pt>
                <c:pt idx="2163">
                  <c:v>38499</c:v>
                </c:pt>
                <c:pt idx="2164">
                  <c:v>38498</c:v>
                </c:pt>
                <c:pt idx="2165">
                  <c:v>38497</c:v>
                </c:pt>
                <c:pt idx="2166">
                  <c:v>38496</c:v>
                </c:pt>
                <c:pt idx="2167">
                  <c:v>38495</c:v>
                </c:pt>
                <c:pt idx="2168">
                  <c:v>38492</c:v>
                </c:pt>
                <c:pt idx="2169">
                  <c:v>38491</c:v>
                </c:pt>
                <c:pt idx="2170">
                  <c:v>38490</c:v>
                </c:pt>
                <c:pt idx="2171">
                  <c:v>38489</c:v>
                </c:pt>
                <c:pt idx="2172">
                  <c:v>38488</c:v>
                </c:pt>
                <c:pt idx="2173">
                  <c:v>38485</c:v>
                </c:pt>
                <c:pt idx="2174">
                  <c:v>38484</c:v>
                </c:pt>
                <c:pt idx="2175">
                  <c:v>38483</c:v>
                </c:pt>
                <c:pt idx="2176">
                  <c:v>38482</c:v>
                </c:pt>
                <c:pt idx="2177">
                  <c:v>38481</c:v>
                </c:pt>
                <c:pt idx="2178">
                  <c:v>38478</c:v>
                </c:pt>
                <c:pt idx="2179">
                  <c:v>38477</c:v>
                </c:pt>
                <c:pt idx="2180">
                  <c:v>38476</c:v>
                </c:pt>
                <c:pt idx="2181">
                  <c:v>38475</c:v>
                </c:pt>
                <c:pt idx="2182">
                  <c:v>38474</c:v>
                </c:pt>
                <c:pt idx="2183">
                  <c:v>38471</c:v>
                </c:pt>
                <c:pt idx="2184">
                  <c:v>38470</c:v>
                </c:pt>
                <c:pt idx="2185">
                  <c:v>38469</c:v>
                </c:pt>
                <c:pt idx="2186">
                  <c:v>38468</c:v>
                </c:pt>
                <c:pt idx="2187">
                  <c:v>38467</c:v>
                </c:pt>
                <c:pt idx="2188">
                  <c:v>38464</c:v>
                </c:pt>
                <c:pt idx="2189">
                  <c:v>38463</c:v>
                </c:pt>
                <c:pt idx="2190">
                  <c:v>38462</c:v>
                </c:pt>
                <c:pt idx="2191">
                  <c:v>38461</c:v>
                </c:pt>
                <c:pt idx="2192">
                  <c:v>38460</c:v>
                </c:pt>
                <c:pt idx="2193">
                  <c:v>38457</c:v>
                </c:pt>
                <c:pt idx="2194">
                  <c:v>38456</c:v>
                </c:pt>
                <c:pt idx="2195">
                  <c:v>38455</c:v>
                </c:pt>
                <c:pt idx="2196">
                  <c:v>38454</c:v>
                </c:pt>
                <c:pt idx="2197">
                  <c:v>38453</c:v>
                </c:pt>
                <c:pt idx="2198">
                  <c:v>38450</c:v>
                </c:pt>
                <c:pt idx="2199">
                  <c:v>38449</c:v>
                </c:pt>
                <c:pt idx="2200">
                  <c:v>38448</c:v>
                </c:pt>
                <c:pt idx="2201">
                  <c:v>38447</c:v>
                </c:pt>
                <c:pt idx="2202">
                  <c:v>38446</c:v>
                </c:pt>
                <c:pt idx="2203">
                  <c:v>38443</c:v>
                </c:pt>
                <c:pt idx="2204">
                  <c:v>38442</c:v>
                </c:pt>
                <c:pt idx="2205">
                  <c:v>38441</c:v>
                </c:pt>
                <c:pt idx="2206">
                  <c:v>38440</c:v>
                </c:pt>
                <c:pt idx="2207">
                  <c:v>38439</c:v>
                </c:pt>
                <c:pt idx="2208">
                  <c:v>38435</c:v>
                </c:pt>
                <c:pt idx="2209">
                  <c:v>38434</c:v>
                </c:pt>
                <c:pt idx="2210">
                  <c:v>38433</c:v>
                </c:pt>
                <c:pt idx="2211">
                  <c:v>38432</c:v>
                </c:pt>
                <c:pt idx="2212">
                  <c:v>38429</c:v>
                </c:pt>
                <c:pt idx="2213">
                  <c:v>38428</c:v>
                </c:pt>
                <c:pt idx="2214">
                  <c:v>38427</c:v>
                </c:pt>
                <c:pt idx="2215">
                  <c:v>38426</c:v>
                </c:pt>
                <c:pt idx="2216">
                  <c:v>38425</c:v>
                </c:pt>
                <c:pt idx="2217">
                  <c:v>38422</c:v>
                </c:pt>
                <c:pt idx="2218">
                  <c:v>38421</c:v>
                </c:pt>
                <c:pt idx="2219">
                  <c:v>38420</c:v>
                </c:pt>
                <c:pt idx="2220">
                  <c:v>38419</c:v>
                </c:pt>
                <c:pt idx="2221">
                  <c:v>38418</c:v>
                </c:pt>
                <c:pt idx="2222">
                  <c:v>38415</c:v>
                </c:pt>
                <c:pt idx="2223">
                  <c:v>38414</c:v>
                </c:pt>
                <c:pt idx="2224">
                  <c:v>38413</c:v>
                </c:pt>
                <c:pt idx="2225">
                  <c:v>38412</c:v>
                </c:pt>
                <c:pt idx="2226">
                  <c:v>38411</c:v>
                </c:pt>
                <c:pt idx="2227">
                  <c:v>38408</c:v>
                </c:pt>
                <c:pt idx="2228">
                  <c:v>38407</c:v>
                </c:pt>
                <c:pt idx="2229">
                  <c:v>38406</c:v>
                </c:pt>
                <c:pt idx="2230">
                  <c:v>38405</c:v>
                </c:pt>
                <c:pt idx="2231">
                  <c:v>38401</c:v>
                </c:pt>
                <c:pt idx="2232">
                  <c:v>38400</c:v>
                </c:pt>
                <c:pt idx="2233">
                  <c:v>38399</c:v>
                </c:pt>
                <c:pt idx="2234">
                  <c:v>38398</c:v>
                </c:pt>
                <c:pt idx="2235">
                  <c:v>38397</c:v>
                </c:pt>
                <c:pt idx="2236">
                  <c:v>38394</c:v>
                </c:pt>
                <c:pt idx="2237">
                  <c:v>38393</c:v>
                </c:pt>
                <c:pt idx="2238">
                  <c:v>38392</c:v>
                </c:pt>
                <c:pt idx="2239">
                  <c:v>38391</c:v>
                </c:pt>
                <c:pt idx="2240">
                  <c:v>38390</c:v>
                </c:pt>
                <c:pt idx="2241">
                  <c:v>38387</c:v>
                </c:pt>
                <c:pt idx="2242">
                  <c:v>38386</c:v>
                </c:pt>
                <c:pt idx="2243">
                  <c:v>38385</c:v>
                </c:pt>
                <c:pt idx="2244">
                  <c:v>38384</c:v>
                </c:pt>
                <c:pt idx="2245">
                  <c:v>38383</c:v>
                </c:pt>
                <c:pt idx="2246">
                  <c:v>38380</c:v>
                </c:pt>
                <c:pt idx="2247">
                  <c:v>38379</c:v>
                </c:pt>
                <c:pt idx="2248">
                  <c:v>38378</c:v>
                </c:pt>
                <c:pt idx="2249">
                  <c:v>38377</c:v>
                </c:pt>
                <c:pt idx="2250">
                  <c:v>38376</c:v>
                </c:pt>
                <c:pt idx="2251">
                  <c:v>38373</c:v>
                </c:pt>
                <c:pt idx="2252">
                  <c:v>38372</c:v>
                </c:pt>
                <c:pt idx="2253">
                  <c:v>38371</c:v>
                </c:pt>
                <c:pt idx="2254">
                  <c:v>38370</c:v>
                </c:pt>
                <c:pt idx="2255">
                  <c:v>38366</c:v>
                </c:pt>
                <c:pt idx="2256">
                  <c:v>38365</c:v>
                </c:pt>
                <c:pt idx="2257">
                  <c:v>38364</c:v>
                </c:pt>
                <c:pt idx="2258">
                  <c:v>38363</c:v>
                </c:pt>
                <c:pt idx="2259">
                  <c:v>38362</c:v>
                </c:pt>
                <c:pt idx="2260">
                  <c:v>38359</c:v>
                </c:pt>
                <c:pt idx="2261">
                  <c:v>38358</c:v>
                </c:pt>
                <c:pt idx="2262">
                  <c:v>38357</c:v>
                </c:pt>
                <c:pt idx="2263">
                  <c:v>38356</c:v>
                </c:pt>
                <c:pt idx="2264">
                  <c:v>38355</c:v>
                </c:pt>
                <c:pt idx="2265">
                  <c:v>38352</c:v>
                </c:pt>
                <c:pt idx="2266">
                  <c:v>38351</c:v>
                </c:pt>
                <c:pt idx="2267">
                  <c:v>38350</c:v>
                </c:pt>
                <c:pt idx="2268">
                  <c:v>38349</c:v>
                </c:pt>
                <c:pt idx="2269">
                  <c:v>38348</c:v>
                </c:pt>
                <c:pt idx="2270">
                  <c:v>38344</c:v>
                </c:pt>
                <c:pt idx="2271">
                  <c:v>38343</c:v>
                </c:pt>
                <c:pt idx="2272">
                  <c:v>38342</c:v>
                </c:pt>
                <c:pt idx="2273">
                  <c:v>38341</c:v>
                </c:pt>
                <c:pt idx="2274">
                  <c:v>38338</c:v>
                </c:pt>
                <c:pt idx="2275">
                  <c:v>38337</c:v>
                </c:pt>
                <c:pt idx="2276">
                  <c:v>38336</c:v>
                </c:pt>
                <c:pt idx="2277">
                  <c:v>38335</c:v>
                </c:pt>
                <c:pt idx="2278">
                  <c:v>38334</c:v>
                </c:pt>
                <c:pt idx="2279">
                  <c:v>38331</c:v>
                </c:pt>
                <c:pt idx="2280">
                  <c:v>38330</c:v>
                </c:pt>
                <c:pt idx="2281">
                  <c:v>38329</c:v>
                </c:pt>
                <c:pt idx="2282">
                  <c:v>38328</c:v>
                </c:pt>
                <c:pt idx="2283">
                  <c:v>38327</c:v>
                </c:pt>
                <c:pt idx="2284">
                  <c:v>38324</c:v>
                </c:pt>
                <c:pt idx="2285">
                  <c:v>38323</c:v>
                </c:pt>
                <c:pt idx="2286">
                  <c:v>38322</c:v>
                </c:pt>
                <c:pt idx="2287">
                  <c:v>38321</c:v>
                </c:pt>
                <c:pt idx="2288">
                  <c:v>38320</c:v>
                </c:pt>
                <c:pt idx="2289">
                  <c:v>38317</c:v>
                </c:pt>
                <c:pt idx="2290">
                  <c:v>38315</c:v>
                </c:pt>
                <c:pt idx="2291">
                  <c:v>38314</c:v>
                </c:pt>
                <c:pt idx="2292">
                  <c:v>38313</c:v>
                </c:pt>
                <c:pt idx="2293">
                  <c:v>38310</c:v>
                </c:pt>
                <c:pt idx="2294">
                  <c:v>38309</c:v>
                </c:pt>
                <c:pt idx="2295">
                  <c:v>38308</c:v>
                </c:pt>
                <c:pt idx="2296">
                  <c:v>38307</c:v>
                </c:pt>
                <c:pt idx="2297">
                  <c:v>38306</c:v>
                </c:pt>
                <c:pt idx="2298">
                  <c:v>38303</c:v>
                </c:pt>
                <c:pt idx="2299">
                  <c:v>38302</c:v>
                </c:pt>
                <c:pt idx="2300">
                  <c:v>38301</c:v>
                </c:pt>
                <c:pt idx="2301">
                  <c:v>38300</c:v>
                </c:pt>
                <c:pt idx="2302">
                  <c:v>38299</c:v>
                </c:pt>
                <c:pt idx="2303">
                  <c:v>38296</c:v>
                </c:pt>
                <c:pt idx="2304">
                  <c:v>38295</c:v>
                </c:pt>
                <c:pt idx="2305">
                  <c:v>38294</c:v>
                </c:pt>
                <c:pt idx="2306">
                  <c:v>38293</c:v>
                </c:pt>
                <c:pt idx="2307">
                  <c:v>38292</c:v>
                </c:pt>
                <c:pt idx="2308">
                  <c:v>38289</c:v>
                </c:pt>
                <c:pt idx="2309">
                  <c:v>38288</c:v>
                </c:pt>
                <c:pt idx="2310">
                  <c:v>38287</c:v>
                </c:pt>
                <c:pt idx="2311">
                  <c:v>38286</c:v>
                </c:pt>
                <c:pt idx="2312">
                  <c:v>38285</c:v>
                </c:pt>
                <c:pt idx="2313">
                  <c:v>38282</c:v>
                </c:pt>
                <c:pt idx="2314">
                  <c:v>38281</c:v>
                </c:pt>
                <c:pt idx="2315">
                  <c:v>38280</c:v>
                </c:pt>
                <c:pt idx="2316">
                  <c:v>38279</c:v>
                </c:pt>
                <c:pt idx="2317">
                  <c:v>38278</c:v>
                </c:pt>
                <c:pt idx="2318">
                  <c:v>38275</c:v>
                </c:pt>
                <c:pt idx="2319">
                  <c:v>38274</c:v>
                </c:pt>
                <c:pt idx="2320">
                  <c:v>38273</c:v>
                </c:pt>
                <c:pt idx="2321">
                  <c:v>38272</c:v>
                </c:pt>
                <c:pt idx="2322">
                  <c:v>38271</c:v>
                </c:pt>
                <c:pt idx="2323">
                  <c:v>38268</c:v>
                </c:pt>
                <c:pt idx="2324">
                  <c:v>38267</c:v>
                </c:pt>
                <c:pt idx="2325">
                  <c:v>38266</c:v>
                </c:pt>
                <c:pt idx="2326">
                  <c:v>38265</c:v>
                </c:pt>
                <c:pt idx="2327">
                  <c:v>38264</c:v>
                </c:pt>
                <c:pt idx="2328">
                  <c:v>38261</c:v>
                </c:pt>
                <c:pt idx="2329">
                  <c:v>38260</c:v>
                </c:pt>
                <c:pt idx="2330">
                  <c:v>38259</c:v>
                </c:pt>
                <c:pt idx="2331">
                  <c:v>38258</c:v>
                </c:pt>
                <c:pt idx="2332">
                  <c:v>38257</c:v>
                </c:pt>
                <c:pt idx="2333">
                  <c:v>38254</c:v>
                </c:pt>
                <c:pt idx="2334">
                  <c:v>38253</c:v>
                </c:pt>
                <c:pt idx="2335">
                  <c:v>38252</c:v>
                </c:pt>
                <c:pt idx="2336">
                  <c:v>38251</c:v>
                </c:pt>
                <c:pt idx="2337">
                  <c:v>38250</c:v>
                </c:pt>
                <c:pt idx="2338">
                  <c:v>38247</c:v>
                </c:pt>
                <c:pt idx="2339">
                  <c:v>38246</c:v>
                </c:pt>
                <c:pt idx="2340">
                  <c:v>38245</c:v>
                </c:pt>
                <c:pt idx="2341">
                  <c:v>38244</c:v>
                </c:pt>
                <c:pt idx="2342">
                  <c:v>38243</c:v>
                </c:pt>
                <c:pt idx="2343">
                  <c:v>38240</c:v>
                </c:pt>
                <c:pt idx="2344">
                  <c:v>38239</c:v>
                </c:pt>
                <c:pt idx="2345">
                  <c:v>38238</c:v>
                </c:pt>
                <c:pt idx="2346">
                  <c:v>38237</c:v>
                </c:pt>
                <c:pt idx="2347">
                  <c:v>38233</c:v>
                </c:pt>
                <c:pt idx="2348">
                  <c:v>38232</c:v>
                </c:pt>
                <c:pt idx="2349">
                  <c:v>38231</c:v>
                </c:pt>
                <c:pt idx="2350">
                  <c:v>38230</c:v>
                </c:pt>
                <c:pt idx="2351">
                  <c:v>38229</c:v>
                </c:pt>
                <c:pt idx="2352">
                  <c:v>38226</c:v>
                </c:pt>
                <c:pt idx="2353">
                  <c:v>38225</c:v>
                </c:pt>
                <c:pt idx="2354">
                  <c:v>38224</c:v>
                </c:pt>
                <c:pt idx="2355">
                  <c:v>38223</c:v>
                </c:pt>
                <c:pt idx="2356">
                  <c:v>38222</c:v>
                </c:pt>
                <c:pt idx="2357">
                  <c:v>38219</c:v>
                </c:pt>
                <c:pt idx="2358">
                  <c:v>38218</c:v>
                </c:pt>
                <c:pt idx="2359">
                  <c:v>38217</c:v>
                </c:pt>
                <c:pt idx="2360">
                  <c:v>38216</c:v>
                </c:pt>
                <c:pt idx="2361">
                  <c:v>38215</c:v>
                </c:pt>
                <c:pt idx="2362">
                  <c:v>38212</c:v>
                </c:pt>
                <c:pt idx="2363">
                  <c:v>38211</c:v>
                </c:pt>
                <c:pt idx="2364">
                  <c:v>38210</c:v>
                </c:pt>
                <c:pt idx="2365">
                  <c:v>38209</c:v>
                </c:pt>
                <c:pt idx="2366">
                  <c:v>38208</c:v>
                </c:pt>
                <c:pt idx="2367">
                  <c:v>38205</c:v>
                </c:pt>
                <c:pt idx="2368">
                  <c:v>38204</c:v>
                </c:pt>
                <c:pt idx="2369">
                  <c:v>38203</c:v>
                </c:pt>
                <c:pt idx="2370">
                  <c:v>38202</c:v>
                </c:pt>
                <c:pt idx="2371">
                  <c:v>38201</c:v>
                </c:pt>
                <c:pt idx="2372">
                  <c:v>38198</c:v>
                </c:pt>
                <c:pt idx="2373">
                  <c:v>38197</c:v>
                </c:pt>
                <c:pt idx="2374">
                  <c:v>38196</c:v>
                </c:pt>
                <c:pt idx="2375">
                  <c:v>38195</c:v>
                </c:pt>
                <c:pt idx="2376">
                  <c:v>38194</c:v>
                </c:pt>
                <c:pt idx="2377">
                  <c:v>38191</c:v>
                </c:pt>
                <c:pt idx="2378">
                  <c:v>38190</c:v>
                </c:pt>
                <c:pt idx="2379">
                  <c:v>38189</c:v>
                </c:pt>
                <c:pt idx="2380">
                  <c:v>38188</c:v>
                </c:pt>
                <c:pt idx="2381">
                  <c:v>38187</c:v>
                </c:pt>
                <c:pt idx="2382">
                  <c:v>38184</c:v>
                </c:pt>
                <c:pt idx="2383">
                  <c:v>38183</c:v>
                </c:pt>
                <c:pt idx="2384">
                  <c:v>38182</c:v>
                </c:pt>
                <c:pt idx="2385">
                  <c:v>38181</c:v>
                </c:pt>
                <c:pt idx="2386">
                  <c:v>38180</c:v>
                </c:pt>
                <c:pt idx="2387">
                  <c:v>38177</c:v>
                </c:pt>
                <c:pt idx="2388">
                  <c:v>38176</c:v>
                </c:pt>
                <c:pt idx="2389">
                  <c:v>38175</c:v>
                </c:pt>
                <c:pt idx="2390">
                  <c:v>38174</c:v>
                </c:pt>
                <c:pt idx="2391">
                  <c:v>38170</c:v>
                </c:pt>
                <c:pt idx="2392">
                  <c:v>38169</c:v>
                </c:pt>
                <c:pt idx="2393">
                  <c:v>38168</c:v>
                </c:pt>
                <c:pt idx="2394">
                  <c:v>38167</c:v>
                </c:pt>
                <c:pt idx="2395">
                  <c:v>38166</c:v>
                </c:pt>
                <c:pt idx="2396">
                  <c:v>38163</c:v>
                </c:pt>
                <c:pt idx="2397">
                  <c:v>38162</c:v>
                </c:pt>
                <c:pt idx="2398">
                  <c:v>38161</c:v>
                </c:pt>
                <c:pt idx="2399">
                  <c:v>38160</c:v>
                </c:pt>
                <c:pt idx="2400">
                  <c:v>38159</c:v>
                </c:pt>
                <c:pt idx="2401">
                  <c:v>38156</c:v>
                </c:pt>
                <c:pt idx="2402">
                  <c:v>38155</c:v>
                </c:pt>
                <c:pt idx="2403">
                  <c:v>38154</c:v>
                </c:pt>
                <c:pt idx="2404">
                  <c:v>38153</c:v>
                </c:pt>
                <c:pt idx="2405">
                  <c:v>38152</c:v>
                </c:pt>
                <c:pt idx="2406">
                  <c:v>38148</c:v>
                </c:pt>
                <c:pt idx="2407">
                  <c:v>38147</c:v>
                </c:pt>
                <c:pt idx="2408">
                  <c:v>38146</c:v>
                </c:pt>
                <c:pt idx="2409">
                  <c:v>38145</c:v>
                </c:pt>
                <c:pt idx="2410">
                  <c:v>38142</c:v>
                </c:pt>
                <c:pt idx="2411">
                  <c:v>38141</c:v>
                </c:pt>
                <c:pt idx="2412">
                  <c:v>38140</c:v>
                </c:pt>
                <c:pt idx="2413">
                  <c:v>38139</c:v>
                </c:pt>
                <c:pt idx="2414">
                  <c:v>38135</c:v>
                </c:pt>
                <c:pt idx="2415">
                  <c:v>38134</c:v>
                </c:pt>
                <c:pt idx="2416">
                  <c:v>38133</c:v>
                </c:pt>
                <c:pt idx="2417">
                  <c:v>38132</c:v>
                </c:pt>
                <c:pt idx="2418">
                  <c:v>38131</c:v>
                </c:pt>
                <c:pt idx="2419">
                  <c:v>38128</c:v>
                </c:pt>
                <c:pt idx="2420">
                  <c:v>38127</c:v>
                </c:pt>
                <c:pt idx="2421">
                  <c:v>38126</c:v>
                </c:pt>
                <c:pt idx="2422">
                  <c:v>38125</c:v>
                </c:pt>
                <c:pt idx="2423">
                  <c:v>38124</c:v>
                </c:pt>
                <c:pt idx="2424">
                  <c:v>38121</c:v>
                </c:pt>
                <c:pt idx="2425">
                  <c:v>38120</c:v>
                </c:pt>
                <c:pt idx="2426">
                  <c:v>38119</c:v>
                </c:pt>
                <c:pt idx="2427">
                  <c:v>38118</c:v>
                </c:pt>
                <c:pt idx="2428">
                  <c:v>38117</c:v>
                </c:pt>
                <c:pt idx="2429">
                  <c:v>38114</c:v>
                </c:pt>
                <c:pt idx="2430">
                  <c:v>38113</c:v>
                </c:pt>
                <c:pt idx="2431">
                  <c:v>38112</c:v>
                </c:pt>
                <c:pt idx="2432">
                  <c:v>38111</c:v>
                </c:pt>
                <c:pt idx="2433">
                  <c:v>38110</c:v>
                </c:pt>
                <c:pt idx="2434">
                  <c:v>38107</c:v>
                </c:pt>
                <c:pt idx="2435">
                  <c:v>38106</c:v>
                </c:pt>
                <c:pt idx="2436">
                  <c:v>38105</c:v>
                </c:pt>
                <c:pt idx="2437">
                  <c:v>38104</c:v>
                </c:pt>
                <c:pt idx="2438">
                  <c:v>38103</c:v>
                </c:pt>
                <c:pt idx="2439">
                  <c:v>38100</c:v>
                </c:pt>
                <c:pt idx="2440">
                  <c:v>38099</c:v>
                </c:pt>
                <c:pt idx="2441">
                  <c:v>38098</c:v>
                </c:pt>
                <c:pt idx="2442">
                  <c:v>38097</c:v>
                </c:pt>
                <c:pt idx="2443">
                  <c:v>38096</c:v>
                </c:pt>
                <c:pt idx="2444">
                  <c:v>38093</c:v>
                </c:pt>
                <c:pt idx="2445">
                  <c:v>38092</c:v>
                </c:pt>
                <c:pt idx="2446">
                  <c:v>38091</c:v>
                </c:pt>
                <c:pt idx="2447">
                  <c:v>38090</c:v>
                </c:pt>
                <c:pt idx="2448">
                  <c:v>38089</c:v>
                </c:pt>
                <c:pt idx="2449">
                  <c:v>38085</c:v>
                </c:pt>
                <c:pt idx="2450">
                  <c:v>38084</c:v>
                </c:pt>
                <c:pt idx="2451">
                  <c:v>38083</c:v>
                </c:pt>
                <c:pt idx="2452">
                  <c:v>38082</c:v>
                </c:pt>
                <c:pt idx="2453">
                  <c:v>38079</c:v>
                </c:pt>
                <c:pt idx="2454">
                  <c:v>38078</c:v>
                </c:pt>
                <c:pt idx="2455">
                  <c:v>38077</c:v>
                </c:pt>
                <c:pt idx="2456">
                  <c:v>38076</c:v>
                </c:pt>
                <c:pt idx="2457">
                  <c:v>38075</c:v>
                </c:pt>
                <c:pt idx="2458">
                  <c:v>38072</c:v>
                </c:pt>
                <c:pt idx="2459">
                  <c:v>38071</c:v>
                </c:pt>
                <c:pt idx="2460">
                  <c:v>38070</c:v>
                </c:pt>
                <c:pt idx="2461">
                  <c:v>38069</c:v>
                </c:pt>
                <c:pt idx="2462">
                  <c:v>38068</c:v>
                </c:pt>
                <c:pt idx="2463">
                  <c:v>38065</c:v>
                </c:pt>
                <c:pt idx="2464">
                  <c:v>38064</c:v>
                </c:pt>
                <c:pt idx="2465">
                  <c:v>38063</c:v>
                </c:pt>
                <c:pt idx="2466">
                  <c:v>38062</c:v>
                </c:pt>
                <c:pt idx="2467">
                  <c:v>38061</c:v>
                </c:pt>
                <c:pt idx="2468">
                  <c:v>38058</c:v>
                </c:pt>
                <c:pt idx="2469">
                  <c:v>38057</c:v>
                </c:pt>
                <c:pt idx="2470">
                  <c:v>38056</c:v>
                </c:pt>
                <c:pt idx="2471">
                  <c:v>38055</c:v>
                </c:pt>
                <c:pt idx="2472">
                  <c:v>38054</c:v>
                </c:pt>
                <c:pt idx="2473">
                  <c:v>38051</c:v>
                </c:pt>
                <c:pt idx="2474">
                  <c:v>38050</c:v>
                </c:pt>
                <c:pt idx="2475">
                  <c:v>38049</c:v>
                </c:pt>
                <c:pt idx="2476">
                  <c:v>38048</c:v>
                </c:pt>
                <c:pt idx="2477">
                  <c:v>38047</c:v>
                </c:pt>
                <c:pt idx="2478">
                  <c:v>38044</c:v>
                </c:pt>
                <c:pt idx="2479">
                  <c:v>38043</c:v>
                </c:pt>
                <c:pt idx="2480">
                  <c:v>38042</c:v>
                </c:pt>
                <c:pt idx="2481">
                  <c:v>38041</c:v>
                </c:pt>
                <c:pt idx="2482">
                  <c:v>38040</c:v>
                </c:pt>
                <c:pt idx="2483">
                  <c:v>38037</c:v>
                </c:pt>
                <c:pt idx="2484">
                  <c:v>38036</c:v>
                </c:pt>
                <c:pt idx="2485">
                  <c:v>38035</c:v>
                </c:pt>
                <c:pt idx="2486">
                  <c:v>38034</c:v>
                </c:pt>
                <c:pt idx="2487">
                  <c:v>38030</c:v>
                </c:pt>
                <c:pt idx="2488">
                  <c:v>38029</c:v>
                </c:pt>
                <c:pt idx="2489">
                  <c:v>38028</c:v>
                </c:pt>
                <c:pt idx="2490">
                  <c:v>38027</c:v>
                </c:pt>
                <c:pt idx="2491">
                  <c:v>38026</c:v>
                </c:pt>
                <c:pt idx="2492">
                  <c:v>38023</c:v>
                </c:pt>
                <c:pt idx="2493">
                  <c:v>38022</c:v>
                </c:pt>
                <c:pt idx="2494">
                  <c:v>38021</c:v>
                </c:pt>
                <c:pt idx="2495">
                  <c:v>38020</c:v>
                </c:pt>
                <c:pt idx="2496">
                  <c:v>38019</c:v>
                </c:pt>
                <c:pt idx="2497">
                  <c:v>38016</c:v>
                </c:pt>
                <c:pt idx="2498">
                  <c:v>38015</c:v>
                </c:pt>
                <c:pt idx="2499">
                  <c:v>38014</c:v>
                </c:pt>
                <c:pt idx="2500">
                  <c:v>38013</c:v>
                </c:pt>
                <c:pt idx="2501">
                  <c:v>38012</c:v>
                </c:pt>
                <c:pt idx="2502">
                  <c:v>38009</c:v>
                </c:pt>
                <c:pt idx="2503">
                  <c:v>38008</c:v>
                </c:pt>
                <c:pt idx="2504">
                  <c:v>38007</c:v>
                </c:pt>
                <c:pt idx="2505">
                  <c:v>38006</c:v>
                </c:pt>
                <c:pt idx="2506">
                  <c:v>38002</c:v>
                </c:pt>
                <c:pt idx="2507">
                  <c:v>38001</c:v>
                </c:pt>
                <c:pt idx="2508">
                  <c:v>38000</c:v>
                </c:pt>
                <c:pt idx="2509">
                  <c:v>37999</c:v>
                </c:pt>
                <c:pt idx="2510">
                  <c:v>37998</c:v>
                </c:pt>
                <c:pt idx="2511">
                  <c:v>37995</c:v>
                </c:pt>
                <c:pt idx="2512">
                  <c:v>37994</c:v>
                </c:pt>
                <c:pt idx="2513">
                  <c:v>37993</c:v>
                </c:pt>
                <c:pt idx="2514">
                  <c:v>37992</c:v>
                </c:pt>
                <c:pt idx="2515">
                  <c:v>37991</c:v>
                </c:pt>
                <c:pt idx="2516">
                  <c:v>37988</c:v>
                </c:pt>
                <c:pt idx="2517">
                  <c:v>37986</c:v>
                </c:pt>
              </c:numCache>
            </c:numRef>
          </c:cat>
          <c:val>
            <c:numRef>
              <c:f>'Page 234 bottom'!$C$3:$C$2520</c:f>
              <c:numCache>
                <c:formatCode>0.00%</c:formatCode>
                <c:ptCount val="2518"/>
                <c:pt idx="0">
                  <c:v>4.2410714285714413E-3</c:v>
                </c:pt>
                <c:pt idx="1">
                  <c:v>-7.1655462805643166E-3</c:v>
                </c:pt>
                <c:pt idx="2">
                  <c:v>-9.946610107511078E-3</c:v>
                </c:pt>
                <c:pt idx="3">
                  <c:v>1.0569105691056846E-2</c:v>
                </c:pt>
                <c:pt idx="4">
                  <c:v>3.1138790035587505E-3</c:v>
                </c:pt>
                <c:pt idx="5">
                  <c:v>-1.9977802441731862E-3</c:v>
                </c:pt>
                <c:pt idx="6">
                  <c:v>1.1147688163998248E-2</c:v>
                </c:pt>
                <c:pt idx="7">
                  <c:v>-2.3884161815195259E-3</c:v>
                </c:pt>
                <c:pt idx="8">
                  <c:v>-2.828222685323234E-3</c:v>
                </c:pt>
                <c:pt idx="9">
                  <c:v>8.557273682630262E-3</c:v>
                </c:pt>
                <c:pt idx="10">
                  <c:v>6.6495390660419318E-3</c:v>
                </c:pt>
                <c:pt idx="11">
                  <c:v>6.5409187709157823E-3</c:v>
                </c:pt>
                <c:pt idx="12">
                  <c:v>3.0515715593528725E-3</c:v>
                </c:pt>
                <c:pt idx="13">
                  <c:v>-8.5470085470085166E-3</c:v>
                </c:pt>
                <c:pt idx="14">
                  <c:v>-7.2833758822645756E-3</c:v>
                </c:pt>
                <c:pt idx="15">
                  <c:v>-3.6657439964089544E-3</c:v>
                </c:pt>
                <c:pt idx="16">
                  <c:v>1.8438095238095142E-2</c:v>
                </c:pt>
                <c:pt idx="17">
                  <c:v>9.3824502037991309E-3</c:v>
                </c:pt>
                <c:pt idx="18">
                  <c:v>-3.8305370412932138E-3</c:v>
                </c:pt>
                <c:pt idx="19">
                  <c:v>-1.6056083220262307E-2</c:v>
                </c:pt>
                <c:pt idx="20">
                  <c:v>-6.7796610169490457E-4</c:v>
                </c:pt>
                <c:pt idx="21">
                  <c:v>-3.5279987989791373E-3</c:v>
                </c:pt>
                <c:pt idx="22">
                  <c:v>-4.5018007202879406E-4</c:v>
                </c:pt>
                <c:pt idx="23">
                  <c:v>1.3381995133819879E-2</c:v>
                </c:pt>
                <c:pt idx="24">
                  <c:v>-2.1792487913722458E-2</c:v>
                </c:pt>
                <c:pt idx="25">
                  <c:v>2.2822365918600207E-2</c:v>
                </c:pt>
                <c:pt idx="26">
                  <c:v>3.6649614415513732E-3</c:v>
                </c:pt>
                <c:pt idx="27">
                  <c:v>-3.3074935400516758E-2</c:v>
                </c:pt>
                <c:pt idx="28">
                  <c:v>-1.0013155971349219E-2</c:v>
                </c:pt>
                <c:pt idx="29">
                  <c:v>1.67954815695599E-2</c:v>
                </c:pt>
                <c:pt idx="30">
                  <c:v>7.3364276089233904E-3</c:v>
                </c:pt>
                <c:pt idx="31">
                  <c:v>1.4428918590522422E-2</c:v>
                </c:pt>
                <c:pt idx="32">
                  <c:v>6.3431410011465239E-3</c:v>
                </c:pt>
                <c:pt idx="33">
                  <c:v>-1.5261350629531822E-3</c:v>
                </c:pt>
                <c:pt idx="34">
                  <c:v>-7.1969696969695907E-3</c:v>
                </c:pt>
                <c:pt idx="35">
                  <c:v>1.5072285450630662E-2</c:v>
                </c:pt>
                <c:pt idx="36">
                  <c:v>-1.1929184712408003E-2</c:v>
                </c:pt>
                <c:pt idx="37">
                  <c:v>7.5987841945401868E-5</c:v>
                </c:pt>
                <c:pt idx="38">
                  <c:v>5.8855002675226586E-3</c:v>
                </c:pt>
                <c:pt idx="39">
                  <c:v>-1.8310826276034531E-3</c:v>
                </c:pt>
                <c:pt idx="40">
                  <c:v>1.9365375641623661E-2</c:v>
                </c:pt>
                <c:pt idx="41">
                  <c:v>6.339516318384808E-3</c:v>
                </c:pt>
                <c:pt idx="42">
                  <c:v>1.5655577299411583E-4</c:v>
                </c:pt>
                <c:pt idx="43">
                  <c:v>-1.6411378555798439E-3</c:v>
                </c:pt>
                <c:pt idx="44">
                  <c:v>-1.0057248955593345E-2</c:v>
                </c:pt>
                <c:pt idx="45">
                  <c:v>1.7154548316021367E-2</c:v>
                </c:pt>
                <c:pt idx="46">
                  <c:v>-3.146633102580898E-4</c:v>
                </c:pt>
                <c:pt idx="47">
                  <c:v>5.3451562111543893E-2</c:v>
                </c:pt>
                <c:pt idx="48">
                  <c:v>8.2720588235294379E-3</c:v>
                </c:pt>
                <c:pt idx="49">
                  <c:v>-8.5328473200231292E-3</c:v>
                </c:pt>
                <c:pt idx="50">
                  <c:v>1.8258776661963516E-3</c:v>
                </c:pt>
                <c:pt idx="51">
                  <c:v>1.6192966180315516E-2</c:v>
                </c:pt>
                <c:pt idx="52">
                  <c:v>1.8292682926829285E-2</c:v>
                </c:pt>
                <c:pt idx="53">
                  <c:v>-1.0705182667799518E-2</c:v>
                </c:pt>
                <c:pt idx="54">
                  <c:v>1.256022023399872E-2</c:v>
                </c:pt>
                <c:pt idx="55">
                  <c:v>-7.7678190354247834E-3</c:v>
                </c:pt>
                <c:pt idx="56">
                  <c:v>3.8748004965419414E-2</c:v>
                </c:pt>
                <c:pt idx="57">
                  <c:v>-8.4403024441708219E-3</c:v>
                </c:pt>
                <c:pt idx="58">
                  <c:v>-1.0698443072105768E-2</c:v>
                </c:pt>
                <c:pt idx="59">
                  <c:v>-4.3301290378453539E-3</c:v>
                </c:pt>
                <c:pt idx="60">
                  <c:v>1.6998414655627903E-2</c:v>
                </c:pt>
                <c:pt idx="61">
                  <c:v>-2.2049956933677728E-2</c:v>
                </c:pt>
                <c:pt idx="62">
                  <c:v>7.7579519006976128E-4</c:v>
                </c:pt>
                <c:pt idx="63">
                  <c:v>2.0730759264058207E-3</c:v>
                </c:pt>
                <c:pt idx="64">
                  <c:v>-1.0428241730062404E-2</c:v>
                </c:pt>
                <c:pt idx="65">
                  <c:v>-5.3562319333447794E-3</c:v>
                </c:pt>
                <c:pt idx="66">
                  <c:v>7.3655361425144505E-3</c:v>
                </c:pt>
                <c:pt idx="67">
                  <c:v>-4.179104477611939E-3</c:v>
                </c:pt>
                <c:pt idx="68">
                  <c:v>1.2696493349455773E-2</c:v>
                </c:pt>
                <c:pt idx="69">
                  <c:v>7.5711426333653353E-3</c:v>
                </c:pt>
                <c:pt idx="70">
                  <c:v>-2.0208049113233373E-2</c:v>
                </c:pt>
                <c:pt idx="71">
                  <c:v>5.4007715387911492E-3</c:v>
                </c:pt>
                <c:pt idx="72">
                  <c:v>1.1007106950944756E-2</c:v>
                </c:pt>
                <c:pt idx="73">
                  <c:v>1.2460512460512385E-2</c:v>
                </c:pt>
                <c:pt idx="74">
                  <c:v>3.8927887683471551E-2</c:v>
                </c:pt>
                <c:pt idx="75">
                  <c:v>1.39582177851727E-2</c:v>
                </c:pt>
                <c:pt idx="76">
                  <c:v>5.2034937743914433E-3</c:v>
                </c:pt>
                <c:pt idx="77">
                  <c:v>9.8526789903350398E-3</c:v>
                </c:pt>
                <c:pt idx="78">
                  <c:v>9.0900482908815583E-3</c:v>
                </c:pt>
                <c:pt idx="79">
                  <c:v>1.0525308582910675E-2</c:v>
                </c:pt>
                <c:pt idx="80">
                  <c:v>-5.4244385230299841E-3</c:v>
                </c:pt>
                <c:pt idx="81">
                  <c:v>2.6717557251909607E-3</c:v>
                </c:pt>
                <c:pt idx="82">
                  <c:v>1.2951865455248512E-2</c:v>
                </c:pt>
                <c:pt idx="83">
                  <c:v>1.0450239281179829E-2</c:v>
                </c:pt>
                <c:pt idx="84">
                  <c:v>-9.5763203714450684E-3</c:v>
                </c:pt>
                <c:pt idx="85">
                  <c:v>1.6019656019655937E-2</c:v>
                </c:pt>
                <c:pt idx="86">
                  <c:v>5.9002851804512702E-4</c:v>
                </c:pt>
                <c:pt idx="87">
                  <c:v>-2.1929402712320911E-2</c:v>
                </c:pt>
                <c:pt idx="88">
                  <c:v>4.8113933795224106E-4</c:v>
                </c:pt>
                <c:pt idx="89">
                  <c:v>3.1856356791195584E-3</c:v>
                </c:pt>
                <c:pt idx="90">
                  <c:v>1.1818714592694013E-2</c:v>
                </c:pt>
                <c:pt idx="91">
                  <c:v>-6.8871859540208247E-3</c:v>
                </c:pt>
                <c:pt idx="92">
                  <c:v>-8.7226206629198444E-4</c:v>
                </c:pt>
                <c:pt idx="93">
                  <c:v>1.2164018049833247E-2</c:v>
                </c:pt>
                <c:pt idx="94">
                  <c:v>7.2127260152159423E-3</c:v>
                </c:pt>
                <c:pt idx="95">
                  <c:v>-1.3740011693627041E-2</c:v>
                </c:pt>
                <c:pt idx="96">
                  <c:v>-1.9491687368622168E-2</c:v>
                </c:pt>
                <c:pt idx="97">
                  <c:v>1.9084712755598865E-2</c:v>
                </c:pt>
                <c:pt idx="98">
                  <c:v>-1.0406629408363788E-2</c:v>
                </c:pt>
                <c:pt idx="99">
                  <c:v>-4.7947832757959663E-3</c:v>
                </c:pt>
                <c:pt idx="100">
                  <c:v>-5.4363376251788109E-3</c:v>
                </c:pt>
                <c:pt idx="101">
                  <c:v>-1.2383311106878292E-3</c:v>
                </c:pt>
                <c:pt idx="102">
                  <c:v>-4.2682348477662835E-3</c:v>
                </c:pt>
                <c:pt idx="103">
                  <c:v>-3.7796466030425302E-3</c:v>
                </c:pt>
                <c:pt idx="104">
                  <c:v>1.127568084089825E-2</c:v>
                </c:pt>
                <c:pt idx="105">
                  <c:v>1.5230888630190176E-2</c:v>
                </c:pt>
                <c:pt idx="106">
                  <c:v>-5.9787849566056428E-3</c:v>
                </c:pt>
                <c:pt idx="107">
                  <c:v>8.7548638132295409E-3</c:v>
                </c:pt>
                <c:pt idx="108">
                  <c:v>-7.4345853046248189E-3</c:v>
                </c:pt>
                <c:pt idx="109">
                  <c:v>-1.0320114667940916E-2</c:v>
                </c:pt>
                <c:pt idx="110">
                  <c:v>-2.3832221163012646E-3</c:v>
                </c:pt>
                <c:pt idx="111">
                  <c:v>-7.7563374952704933E-3</c:v>
                </c:pt>
                <c:pt idx="112">
                  <c:v>8.6823776357216609E-3</c:v>
                </c:pt>
                <c:pt idx="113">
                  <c:v>-9.5319797922022165E-4</c:v>
                </c:pt>
                <c:pt idx="114">
                  <c:v>-6.1576354679803158E-3</c:v>
                </c:pt>
                <c:pt idx="115">
                  <c:v>2.7048063825646951E-2</c:v>
                </c:pt>
                <c:pt idx="116">
                  <c:v>5.3800254328475461E-3</c:v>
                </c:pt>
                <c:pt idx="117">
                  <c:v>-1.3509601466756616E-2</c:v>
                </c:pt>
                <c:pt idx="118">
                  <c:v>3.7233510159143224E-2</c:v>
                </c:pt>
                <c:pt idx="119">
                  <c:v>-4.6933129829247355E-2</c:v>
                </c:pt>
                <c:pt idx="120">
                  <c:v>1.3143906446313025E-2</c:v>
                </c:pt>
                <c:pt idx="121">
                  <c:v>7.7919548066620603E-3</c:v>
                </c:pt>
                <c:pt idx="122">
                  <c:v>3.0285267682688133E-3</c:v>
                </c:pt>
                <c:pt idx="123">
                  <c:v>1.5655577299411583E-3</c:v>
                </c:pt>
                <c:pt idx="124">
                  <c:v>1.2783668615598209E-2</c:v>
                </c:pt>
                <c:pt idx="125">
                  <c:v>1.396704180064301E-2</c:v>
                </c:pt>
                <c:pt idx="126">
                  <c:v>-1.7183488050563023E-2</c:v>
                </c:pt>
                <c:pt idx="127">
                  <c:v>7.8630436946351967E-3</c:v>
                </c:pt>
                <c:pt idx="128">
                  <c:v>-6.9190471483642213E-3</c:v>
                </c:pt>
                <c:pt idx="129">
                  <c:v>2.3884222244711983E-2</c:v>
                </c:pt>
                <c:pt idx="130">
                  <c:v>2.1080913506251964E-2</c:v>
                </c:pt>
                <c:pt idx="131">
                  <c:v>8.3359383140564347E-3</c:v>
                </c:pt>
                <c:pt idx="132">
                  <c:v>-2.1313481541913148E-2</c:v>
                </c:pt>
                <c:pt idx="133">
                  <c:v>3.3766499539547024E-3</c:v>
                </c:pt>
                <c:pt idx="134">
                  <c:v>-2.5525974673446972E-2</c:v>
                </c:pt>
                <c:pt idx="135">
                  <c:v>-1.7535266457680221E-2</c:v>
                </c:pt>
                <c:pt idx="136">
                  <c:v>1.0192973775358771E-2</c:v>
                </c:pt>
                <c:pt idx="137">
                  <c:v>1.1815359967958239E-2</c:v>
                </c:pt>
                <c:pt idx="138">
                  <c:v>-3.2934131736527261E-3</c:v>
                </c:pt>
                <c:pt idx="139">
                  <c:v>1.2734990903577881E-2</c:v>
                </c:pt>
                <c:pt idx="140">
                  <c:v>-8.6172344689379177E-3</c:v>
                </c:pt>
                <c:pt idx="141">
                  <c:v>-4.7865975269246741E-3</c:v>
                </c:pt>
                <c:pt idx="142">
                  <c:v>-2.3875845602864265E-3</c:v>
                </c:pt>
                <c:pt idx="143">
                  <c:v>2.7391659852820771E-2</c:v>
                </c:pt>
                <c:pt idx="144">
                  <c:v>1.2836438923395477E-2</c:v>
                </c:pt>
                <c:pt idx="145">
                  <c:v>-1.1258955987717645E-2</c:v>
                </c:pt>
                <c:pt idx="146">
                  <c:v>-1.1133603238866363E-2</c:v>
                </c:pt>
                <c:pt idx="147">
                  <c:v>1.7298187808896026E-2</c:v>
                </c:pt>
                <c:pt idx="148">
                  <c:v>-1.5110029408782033E-2</c:v>
                </c:pt>
                <c:pt idx="149">
                  <c:v>1.4610556641629913E-2</c:v>
                </c:pt>
                <c:pt idx="150">
                  <c:v>-1.0184336490477675E-2</c:v>
                </c:pt>
                <c:pt idx="151">
                  <c:v>1.1215334420879852E-3</c:v>
                </c:pt>
                <c:pt idx="152">
                  <c:v>2.5554533374221311E-3</c:v>
                </c:pt>
                <c:pt idx="153">
                  <c:v>1.8532014575741718E-2</c:v>
                </c:pt>
                <c:pt idx="154">
                  <c:v>-8.2601961796592294E-3</c:v>
                </c:pt>
                <c:pt idx="155">
                  <c:v>3.0985333608768428E-4</c:v>
                </c:pt>
                <c:pt idx="156">
                  <c:v>-2.0614306328592402E-3</c:v>
                </c:pt>
                <c:pt idx="157">
                  <c:v>2.4282094594594517E-2</c:v>
                </c:pt>
                <c:pt idx="158">
                  <c:v>-4.623791509037356E-3</c:v>
                </c:pt>
                <c:pt idx="159">
                  <c:v>9.5480585614258207E-3</c:v>
                </c:pt>
                <c:pt idx="160">
                  <c:v>1.4202711426726911E-2</c:v>
                </c:pt>
                <c:pt idx="161">
                  <c:v>5.5176890619927921E-3</c:v>
                </c:pt>
                <c:pt idx="162">
                  <c:v>-3.8797284190106307E-3</c:v>
                </c:pt>
                <c:pt idx="163">
                  <c:v>6.071777079041496E-3</c:v>
                </c:pt>
                <c:pt idx="164">
                  <c:v>-2.8111147151042015E-3</c:v>
                </c:pt>
                <c:pt idx="165">
                  <c:v>6.3105211620062551E-3</c:v>
                </c:pt>
                <c:pt idx="166">
                  <c:v>4.8103203236034009E-3</c:v>
                </c:pt>
                <c:pt idx="167">
                  <c:v>1.6559235385641191E-2</c:v>
                </c:pt>
                <c:pt idx="168">
                  <c:v>1.135214117118144E-2</c:v>
                </c:pt>
                <c:pt idx="169">
                  <c:v>-2.5784753363229385E-3</c:v>
                </c:pt>
                <c:pt idx="170">
                  <c:v>-5.24144083863054E-3</c:v>
                </c:pt>
                <c:pt idx="171">
                  <c:v>-1.0264900662251608E-2</c:v>
                </c:pt>
                <c:pt idx="172">
                  <c:v>1.285634432643934E-2</c:v>
                </c:pt>
                <c:pt idx="173">
                  <c:v>9.25194629358006E-3</c:v>
                </c:pt>
                <c:pt idx="174">
                  <c:v>3.0102278010227579E-2</c:v>
                </c:pt>
                <c:pt idx="175">
                  <c:v>1.4263821761169471E-2</c:v>
                </c:pt>
                <c:pt idx="176">
                  <c:v>-1.1650937900500979E-2</c:v>
                </c:pt>
                <c:pt idx="177">
                  <c:v>2.1420921099607249E-2</c:v>
                </c:pt>
                <c:pt idx="178">
                  <c:v>-6.6201678685423593E-3</c:v>
                </c:pt>
                <c:pt idx="179">
                  <c:v>-2.2410945977824337E-3</c:v>
                </c:pt>
                <c:pt idx="180">
                  <c:v>1.2991614503365945E-3</c:v>
                </c:pt>
                <c:pt idx="181">
                  <c:v>-2.3864422411805308E-2</c:v>
                </c:pt>
                <c:pt idx="182">
                  <c:v>4.1676313961565015E-3</c:v>
                </c:pt>
                <c:pt idx="183">
                  <c:v>8.0522814797525655E-3</c:v>
                </c:pt>
                <c:pt idx="184">
                  <c:v>6.9330199764983114E-3</c:v>
                </c:pt>
                <c:pt idx="185">
                  <c:v>5.316007088009389E-3</c:v>
                </c:pt>
                <c:pt idx="186">
                  <c:v>6.7792578496670419E-3</c:v>
                </c:pt>
                <c:pt idx="187">
                  <c:v>1.4356375919893916E-2</c:v>
                </c:pt>
                <c:pt idx="188">
                  <c:v>6.9241982507288746E-3</c:v>
                </c:pt>
                <c:pt idx="189">
                  <c:v>3.2906764168190161E-3</c:v>
                </c:pt>
                <c:pt idx="190">
                  <c:v>-1.3584996393363857E-2</c:v>
                </c:pt>
                <c:pt idx="191">
                  <c:v>-7.0430941864627616E-3</c:v>
                </c:pt>
                <c:pt idx="192">
                  <c:v>-4.042325526096846E-3</c:v>
                </c:pt>
                <c:pt idx="193">
                  <c:v>-4.8509228584949771E-3</c:v>
                </c:pt>
                <c:pt idx="194">
                  <c:v>2.0896243507669832E-2</c:v>
                </c:pt>
                <c:pt idx="195">
                  <c:v>3.6249395843412913E-4</c:v>
                </c:pt>
                <c:pt idx="196">
                  <c:v>5.7115080811762642E-3</c:v>
                </c:pt>
                <c:pt idx="197">
                  <c:v>-1.2124849939975868E-2</c:v>
                </c:pt>
                <c:pt idx="198">
                  <c:v>-1.6778523489933139E-3</c:v>
                </c:pt>
                <c:pt idx="199">
                  <c:v>3.8498556304138454E-3</c:v>
                </c:pt>
                <c:pt idx="200">
                  <c:v>-1.4465259663267727E-2</c:v>
                </c:pt>
                <c:pt idx="201">
                  <c:v>2.143635703039859E-2</c:v>
                </c:pt>
                <c:pt idx="202">
                  <c:v>-1.5719467956469835E-3</c:v>
                </c:pt>
                <c:pt idx="203">
                  <c:v>7.0628348757915127E-3</c:v>
                </c:pt>
                <c:pt idx="204">
                  <c:v>1.4704065241566866E-2</c:v>
                </c:pt>
                <c:pt idx="205">
                  <c:v>2.1069896543022937E-2</c:v>
                </c:pt>
                <c:pt idx="206">
                  <c:v>2.1494499936780542E-3</c:v>
                </c:pt>
                <c:pt idx="207">
                  <c:v>2.5012960082944513E-2</c:v>
                </c:pt>
                <c:pt idx="208">
                  <c:v>5.3420195439739526E-3</c:v>
                </c:pt>
                <c:pt idx="209">
                  <c:v>2.0340335017282607E-2</c:v>
                </c:pt>
                <c:pt idx="210">
                  <c:v>-2.5195597400874403E-3</c:v>
                </c:pt>
                <c:pt idx="211">
                  <c:v>4.9307036247332459E-3</c:v>
                </c:pt>
                <c:pt idx="212">
                  <c:v>-5.9610544442970648E-3</c:v>
                </c:pt>
                <c:pt idx="213">
                  <c:v>2.2622595502573839E-2</c:v>
                </c:pt>
                <c:pt idx="214">
                  <c:v>8.3321950553203461E-3</c:v>
                </c:pt>
                <c:pt idx="215">
                  <c:v>-2.1256684491978706E-2</c:v>
                </c:pt>
                <c:pt idx="216">
                  <c:v>8.4940002696507477E-3</c:v>
                </c:pt>
                <c:pt idx="217">
                  <c:v>1.6445114430587937E-2</c:v>
                </c:pt>
                <c:pt idx="218">
                  <c:v>1.7847336628225019E-3</c:v>
                </c:pt>
                <c:pt idx="219">
                  <c:v>-5.0539543778170826E-3</c:v>
                </c:pt>
                <c:pt idx="220">
                  <c:v>1.3678019422787013E-3</c:v>
                </c:pt>
                <c:pt idx="221">
                  <c:v>1.9185966835686408E-3</c:v>
                </c:pt>
                <c:pt idx="222">
                  <c:v>-9.6362649294245983E-3</c:v>
                </c:pt>
                <c:pt idx="223">
                  <c:v>1.6313213703100793E-3</c:v>
                </c:pt>
                <c:pt idx="224">
                  <c:v>-9.0260002694328989E-3</c:v>
                </c:pt>
                <c:pt idx="225">
                  <c:v>-1.1189556414013424E-2</c:v>
                </c:pt>
                <c:pt idx="226">
                  <c:v>1.4870893605515745E-2</c:v>
                </c:pt>
                <c:pt idx="227">
                  <c:v>5.300353356890497E-3</c:v>
                </c:pt>
                <c:pt idx="228">
                  <c:v>9.0510148107514343E-3</c:v>
                </c:pt>
                <c:pt idx="229">
                  <c:v>4.5460807273729475E-3</c:v>
                </c:pt>
                <c:pt idx="230">
                  <c:v>1.3543702876291475E-2</c:v>
                </c:pt>
                <c:pt idx="231">
                  <c:v>-9.6792035398228782E-3</c:v>
                </c:pt>
                <c:pt idx="232">
                  <c:v>1.2743313261447842E-2</c:v>
                </c:pt>
                <c:pt idx="233">
                  <c:v>-4.738675958188221E-3</c:v>
                </c:pt>
                <c:pt idx="234">
                  <c:v>-1.3610118229309798E-2</c:v>
                </c:pt>
                <c:pt idx="235">
                  <c:v>-3.970970833903964E-3</c:v>
                </c:pt>
                <c:pt idx="236">
                  <c:v>1.3883104262113033E-2</c:v>
                </c:pt>
                <c:pt idx="237">
                  <c:v>1.8080667593880495E-3</c:v>
                </c:pt>
                <c:pt idx="238">
                  <c:v>-1.1683848797250818E-2</c:v>
                </c:pt>
                <c:pt idx="239">
                  <c:v>-3.0149376456077848E-3</c:v>
                </c:pt>
                <c:pt idx="240">
                  <c:v>1.2347391786903472E-2</c:v>
                </c:pt>
                <c:pt idx="241">
                  <c:v>-3.3780160857908803E-2</c:v>
                </c:pt>
                <c:pt idx="242">
                  <c:v>5.1199137698731967E-3</c:v>
                </c:pt>
                <c:pt idx="243">
                  <c:v>1.8526142445450811E-2</c:v>
                </c:pt>
                <c:pt idx="244">
                  <c:v>-2.502006957452485E-2</c:v>
                </c:pt>
                <c:pt idx="245">
                  <c:v>4.2999193765116406E-3</c:v>
                </c:pt>
                <c:pt idx="246">
                  <c:v>3.548072909419786E-2</c:v>
                </c:pt>
                <c:pt idx="247">
                  <c:v>-2.6283701395474868E-2</c:v>
                </c:pt>
                <c:pt idx="248">
                  <c:v>-2.0047796070100765E-2</c:v>
                </c:pt>
                <c:pt idx="249">
                  <c:v>2.7958993476233651E-3</c:v>
                </c:pt>
                <c:pt idx="250">
                  <c:v>5.2194860813703503E-3</c:v>
                </c:pt>
                <c:pt idx="251">
                  <c:v>2.2721051190802033E-2</c:v>
                </c:pt>
                <c:pt idx="252">
                  <c:v>8.8373377520021279E-3</c:v>
                </c:pt>
                <c:pt idx="253">
                  <c:v>-1.4961915125135894E-2</c:v>
                </c:pt>
                <c:pt idx="254">
                  <c:v>-2.4423337856174232E-3</c:v>
                </c:pt>
                <c:pt idx="255">
                  <c:v>5.4303556882984161E-4</c:v>
                </c:pt>
                <c:pt idx="256">
                  <c:v>-2.5727826675693288E-3</c:v>
                </c:pt>
                <c:pt idx="257">
                  <c:v>-4.0606388738495536E-4</c:v>
                </c:pt>
                <c:pt idx="258">
                  <c:v>9.1517552246960232E-3</c:v>
                </c:pt>
                <c:pt idx="259">
                  <c:v>-1.3657470636441182E-4</c:v>
                </c:pt>
                <c:pt idx="260">
                  <c:v>1.1605415860735047E-2</c:v>
                </c:pt>
                <c:pt idx="261">
                  <c:v>8.4993729970739285E-3</c:v>
                </c:pt>
                <c:pt idx="262">
                  <c:v>-4.0244240910353168E-3</c:v>
                </c:pt>
                <c:pt idx="263">
                  <c:v>-1.5170151701517032E-2</c:v>
                </c:pt>
                <c:pt idx="264">
                  <c:v>-4.6252210583594966E-3</c:v>
                </c:pt>
                <c:pt idx="265">
                  <c:v>3.8235695753106036E-3</c:v>
                </c:pt>
                <c:pt idx="266">
                  <c:v>1.1883377089954461E-2</c:v>
                </c:pt>
                <c:pt idx="267">
                  <c:v>8.9223476927366985E-3</c:v>
                </c:pt>
                <c:pt idx="268">
                  <c:v>1.5358838313319634E-3</c:v>
                </c:pt>
                <c:pt idx="269">
                  <c:v>-2.3680178297813548E-3</c:v>
                </c:pt>
                <c:pt idx="270">
                  <c:v>2.7866796711739639E-4</c:v>
                </c:pt>
                <c:pt idx="271">
                  <c:v>-3.471257983893361E-3</c:v>
                </c:pt>
                <c:pt idx="272">
                  <c:v>2.2265516281658737E-3</c:v>
                </c:pt>
                <c:pt idx="273">
                  <c:v>4.1765279131289468E-4</c:v>
                </c:pt>
                <c:pt idx="274">
                  <c:v>-5.4001661589587746E-3</c:v>
                </c:pt>
                <c:pt idx="275">
                  <c:v>2.9162616303290978E-3</c:v>
                </c:pt>
                <c:pt idx="276">
                  <c:v>7.2737445796615674E-3</c:v>
                </c:pt>
                <c:pt idx="277">
                  <c:v>8.0372250423010883E-3</c:v>
                </c:pt>
                <c:pt idx="278">
                  <c:v>8.389023176453847E-3</c:v>
                </c:pt>
                <c:pt idx="279">
                  <c:v>8.0263723663465125E-3</c:v>
                </c:pt>
                <c:pt idx="280">
                  <c:v>1.6907156391196665E-2</c:v>
                </c:pt>
                <c:pt idx="281">
                  <c:v>-3.9198606271776404E-3</c:v>
                </c:pt>
                <c:pt idx="282">
                  <c:v>-3.4722222222223209E-3</c:v>
                </c:pt>
                <c:pt idx="283">
                  <c:v>-2.8258118937157239E-2</c:v>
                </c:pt>
                <c:pt idx="284">
                  <c:v>-4.4786564030792064E-3</c:v>
                </c:pt>
                <c:pt idx="285">
                  <c:v>6.0546324978880683E-3</c:v>
                </c:pt>
                <c:pt idx="286">
                  <c:v>3.1967451322290064E-2</c:v>
                </c:pt>
                <c:pt idx="287">
                  <c:v>1.2505517139914657E-2</c:v>
                </c:pt>
                <c:pt idx="288">
                  <c:v>-2.060518731988481E-2</c:v>
                </c:pt>
                <c:pt idx="289">
                  <c:v>2.2844509948415803E-2</c:v>
                </c:pt>
                <c:pt idx="290">
                  <c:v>5.1851851851851816E-3</c:v>
                </c:pt>
                <c:pt idx="291">
                  <c:v>-1.040903093388057E-2</c:v>
                </c:pt>
                <c:pt idx="292">
                  <c:v>4.8615203299939846E-3</c:v>
                </c:pt>
                <c:pt idx="293">
                  <c:v>-9.3403385872737887E-3</c:v>
                </c:pt>
                <c:pt idx="294">
                  <c:v>-6.0922541340295844E-3</c:v>
                </c:pt>
                <c:pt idx="295">
                  <c:v>-1.5986297459320675E-2</c:v>
                </c:pt>
                <c:pt idx="296">
                  <c:v>-1.5676214906654717E-3</c:v>
                </c:pt>
                <c:pt idx="297">
                  <c:v>-1.1968459588848179E-2</c:v>
                </c:pt>
                <c:pt idx="298">
                  <c:v>-4.2063937184519951E-3</c:v>
                </c:pt>
                <c:pt idx="299">
                  <c:v>-3.3538289547234701E-3</c:v>
                </c:pt>
                <c:pt idx="300">
                  <c:v>8.5976039464410459E-3</c:v>
                </c:pt>
                <c:pt idx="301">
                  <c:v>1.9771218754414122E-3</c:v>
                </c:pt>
                <c:pt idx="302">
                  <c:v>1.7092789428325261E-2</c:v>
                </c:pt>
                <c:pt idx="303">
                  <c:v>5.4881571346043767E-3</c:v>
                </c:pt>
                <c:pt idx="304">
                  <c:v>1.4505494505494321E-2</c:v>
                </c:pt>
                <c:pt idx="305">
                  <c:v>6.9341988787252617E-3</c:v>
                </c:pt>
                <c:pt idx="306">
                  <c:v>-4.2603202585572708E-3</c:v>
                </c:pt>
                <c:pt idx="307">
                  <c:v>1.0294117647058343E-3</c:v>
                </c:pt>
                <c:pt idx="308">
                  <c:v>-4.5381349729176623E-3</c:v>
                </c:pt>
                <c:pt idx="309">
                  <c:v>1.3501483679525084E-2</c:v>
                </c:pt>
                <c:pt idx="310">
                  <c:v>1.1883541295307776E-3</c:v>
                </c:pt>
                <c:pt idx="311">
                  <c:v>4.7761194029849463E-3</c:v>
                </c:pt>
                <c:pt idx="312">
                  <c:v>-6.818855618143993E-3</c:v>
                </c:pt>
                <c:pt idx="313">
                  <c:v>5.8148203369614571E-3</c:v>
                </c:pt>
                <c:pt idx="314">
                  <c:v>-7.1058475203553684E-3</c:v>
                </c:pt>
                <c:pt idx="315">
                  <c:v>-2.0682523267838704E-3</c:v>
                </c:pt>
                <c:pt idx="316">
                  <c:v>1.2413999401734932E-2</c:v>
                </c:pt>
                <c:pt idx="317">
                  <c:v>-9.1879075281565692E-3</c:v>
                </c:pt>
                <c:pt idx="318">
                  <c:v>8.8994363690297895E-4</c:v>
                </c:pt>
                <c:pt idx="319">
                  <c:v>1.6342296835536452E-3</c:v>
                </c:pt>
                <c:pt idx="320">
                  <c:v>-7.4228028503553478E-4</c:v>
                </c:pt>
                <c:pt idx="321">
                  <c:v>-7.8067462070997573E-3</c:v>
                </c:pt>
                <c:pt idx="322">
                  <c:v>7.5690115761353205E-3</c:v>
                </c:pt>
                <c:pt idx="323">
                  <c:v>-1.9071189401659638E-2</c:v>
                </c:pt>
                <c:pt idx="324">
                  <c:v>-4.2041171354016971E-3</c:v>
                </c:pt>
                <c:pt idx="325">
                  <c:v>8.7744954665107677E-3</c:v>
                </c:pt>
                <c:pt idx="326">
                  <c:v>-4.3680838672104372E-3</c:v>
                </c:pt>
                <c:pt idx="327">
                  <c:v>2.7741276098702805E-3</c:v>
                </c:pt>
                <c:pt idx="328">
                  <c:v>-2.4914578587699299E-2</c:v>
                </c:pt>
                <c:pt idx="329">
                  <c:v>9.9757731224170421E-4</c:v>
                </c:pt>
                <c:pt idx="330">
                  <c:v>1.2554112554112651E-2</c:v>
                </c:pt>
                <c:pt idx="331">
                  <c:v>1.478986674476479E-2</c:v>
                </c:pt>
                <c:pt idx="332">
                  <c:v>-7.4127906976743096E-3</c:v>
                </c:pt>
                <c:pt idx="333">
                  <c:v>8.2063305978898882E-3</c:v>
                </c:pt>
                <c:pt idx="334">
                  <c:v>-8.7158628704242513E-3</c:v>
                </c:pt>
                <c:pt idx="335">
                  <c:v>-1.1607661056296514E-3</c:v>
                </c:pt>
                <c:pt idx="336">
                  <c:v>2.0354754289038102E-3</c:v>
                </c:pt>
                <c:pt idx="337">
                  <c:v>4.0875912408759874E-3</c:v>
                </c:pt>
                <c:pt idx="338">
                  <c:v>1.0324483775811188E-2</c:v>
                </c:pt>
                <c:pt idx="339">
                  <c:v>-3.3499643620812702E-2</c:v>
                </c:pt>
                <c:pt idx="340">
                  <c:v>-6.3739376770536316E-3</c:v>
                </c:pt>
                <c:pt idx="341">
                  <c:v>-7.5906662918190371E-3</c:v>
                </c:pt>
                <c:pt idx="342">
                  <c:v>-1.1232799775343638E-3</c:v>
                </c:pt>
                <c:pt idx="343">
                  <c:v>3.6640360766628799E-3</c:v>
                </c:pt>
                <c:pt idx="344">
                  <c:v>7.8113904274961232E-3</c:v>
                </c:pt>
                <c:pt idx="345">
                  <c:v>-4.1018387553042324E-3</c:v>
                </c:pt>
                <c:pt idx="346">
                  <c:v>-5.0661412890514734E-3</c:v>
                </c:pt>
                <c:pt idx="347">
                  <c:v>-2.813731007315079E-4</c:v>
                </c:pt>
                <c:pt idx="348">
                  <c:v>-9.8383696416037836E-4</c:v>
                </c:pt>
                <c:pt idx="349">
                  <c:v>-4.3380912398542915E-3</c:v>
                </c:pt>
                <c:pt idx="350">
                  <c:v>1.9629837352777013E-3</c:v>
                </c:pt>
                <c:pt idx="351">
                  <c:v>2.1483815525637384E-2</c:v>
                </c:pt>
                <c:pt idx="352">
                  <c:v>1.1471178663606807E-3</c:v>
                </c:pt>
                <c:pt idx="353">
                  <c:v>1.1310904872389838E-2</c:v>
                </c:pt>
                <c:pt idx="354">
                  <c:v>-1.0616929698708866E-2</c:v>
                </c:pt>
                <c:pt idx="355">
                  <c:v>-1.5536723163841692E-2</c:v>
                </c:pt>
                <c:pt idx="356">
                  <c:v>-1.2690001394505601E-2</c:v>
                </c:pt>
                <c:pt idx="357">
                  <c:v>-8.5718235863404546E-3</c:v>
                </c:pt>
                <c:pt idx="358">
                  <c:v>8.0836236933796712E-3</c:v>
                </c:pt>
                <c:pt idx="359">
                  <c:v>1.1846001974333609E-2</c:v>
                </c:pt>
                <c:pt idx="360">
                  <c:v>2.7681159420289703E-2</c:v>
                </c:pt>
                <c:pt idx="361">
                  <c:v>-1.2027491408934776E-2</c:v>
                </c:pt>
                <c:pt idx="362">
                  <c:v>-1.3280587736648752E-2</c:v>
                </c:pt>
                <c:pt idx="363">
                  <c:v>-1.2968902524055137E-2</c:v>
                </c:pt>
                <c:pt idx="364">
                  <c:v>1.3139304888386549E-2</c:v>
                </c:pt>
                <c:pt idx="365">
                  <c:v>1.070969584463799E-2</c:v>
                </c:pt>
                <c:pt idx="366">
                  <c:v>1.8597997138769529E-3</c:v>
                </c:pt>
                <c:pt idx="367">
                  <c:v>-7.2432893054962255E-3</c:v>
                </c:pt>
                <c:pt idx="368">
                  <c:v>2.5040034939583622E-2</c:v>
                </c:pt>
                <c:pt idx="369">
                  <c:v>2.6273536709968681E-3</c:v>
                </c:pt>
                <c:pt idx="370">
                  <c:v>-2.3239235814086046E-2</c:v>
                </c:pt>
                <c:pt idx="371">
                  <c:v>-1.0858835143139123E-2</c:v>
                </c:pt>
                <c:pt idx="372">
                  <c:v>4.5332200028331826E-3</c:v>
                </c:pt>
                <c:pt idx="373">
                  <c:v>-9.957924263674478E-3</c:v>
                </c:pt>
                <c:pt idx="374">
                  <c:v>2.2490863086870316E-3</c:v>
                </c:pt>
                <c:pt idx="375">
                  <c:v>1.4835948644793318E-2</c:v>
                </c:pt>
                <c:pt idx="376">
                  <c:v>-1.5034424617114017E-2</c:v>
                </c:pt>
                <c:pt idx="377">
                  <c:v>3.8068844807467972E-2</c:v>
                </c:pt>
                <c:pt idx="378">
                  <c:v>-4.0674026728646506E-3</c:v>
                </c:pt>
                <c:pt idx="379">
                  <c:v>1.3246982631734072E-2</c:v>
                </c:pt>
                <c:pt idx="380">
                  <c:v>-1.7631501616222067E-3</c:v>
                </c:pt>
                <c:pt idx="381">
                  <c:v>-1.2621500072537373E-2</c:v>
                </c:pt>
                <c:pt idx="382">
                  <c:v>8.3382094792276984E-3</c:v>
                </c:pt>
                <c:pt idx="383">
                  <c:v>-2.2451022451022595E-2</c:v>
                </c:pt>
                <c:pt idx="384">
                  <c:v>1.1453113815320659E-3</c:v>
                </c:pt>
                <c:pt idx="385">
                  <c:v>1.4229708145781839E-2</c:v>
                </c:pt>
                <c:pt idx="386">
                  <c:v>-1.3051044083525198E-3</c:v>
                </c:pt>
                <c:pt idx="387">
                  <c:v>2.0342923568730242E-3</c:v>
                </c:pt>
                <c:pt idx="388">
                  <c:v>-2.8977108084613512E-3</c:v>
                </c:pt>
                <c:pt idx="389">
                  <c:v>-7.1921749136939495E-3</c:v>
                </c:pt>
                <c:pt idx="390">
                  <c:v>3.5139964264443213E-2</c:v>
                </c:pt>
                <c:pt idx="391">
                  <c:v>2.5376921928645935E-3</c:v>
                </c:pt>
                <c:pt idx="392">
                  <c:v>-1.4925373134333508E-4</c:v>
                </c:pt>
                <c:pt idx="393">
                  <c:v>1.3462411132960206E-2</c:v>
                </c:pt>
                <c:pt idx="394">
                  <c:v>2.1319326432875041E-2</c:v>
                </c:pt>
                <c:pt idx="395">
                  <c:v>1.0825858335912208E-3</c:v>
                </c:pt>
                <c:pt idx="396">
                  <c:v>3.8813848781245053E-3</c:v>
                </c:pt>
                <c:pt idx="397">
                  <c:v>-3.4043191361727843E-2</c:v>
                </c:pt>
                <c:pt idx="398">
                  <c:v>3.1593199939823347E-3</c:v>
                </c:pt>
                <c:pt idx="399">
                  <c:v>-1.4236986504523319E-2</c:v>
                </c:pt>
                <c:pt idx="400">
                  <c:v>5.6674123788218456E-3</c:v>
                </c:pt>
                <c:pt idx="401">
                  <c:v>-1.9450131617431921E-2</c:v>
                </c:pt>
                <c:pt idx="402">
                  <c:v>-2.6254375729288792E-3</c:v>
                </c:pt>
                <c:pt idx="403">
                  <c:v>1.3144442821673152E-3</c:v>
                </c:pt>
                <c:pt idx="404">
                  <c:v>-4.2175683536941344E-3</c:v>
                </c:pt>
                <c:pt idx="405">
                  <c:v>3.8043478260869623E-2</c:v>
                </c:pt>
                <c:pt idx="406">
                  <c:v>-8.2347656834856897E-3</c:v>
                </c:pt>
                <c:pt idx="407">
                  <c:v>-3.621933621933604E-2</c:v>
                </c:pt>
                <c:pt idx="408">
                  <c:v>-3.1645569620253333E-3</c:v>
                </c:pt>
                <c:pt idx="409">
                  <c:v>-7.4243289548830971E-3</c:v>
                </c:pt>
                <c:pt idx="410">
                  <c:v>-5.9608288390574637E-3</c:v>
                </c:pt>
                <c:pt idx="411">
                  <c:v>-3.2536426651578187E-3</c:v>
                </c:pt>
                <c:pt idx="412">
                  <c:v>-3.3836176512055394E-3</c:v>
                </c:pt>
                <c:pt idx="413">
                  <c:v>-1.2116991643453923E-2</c:v>
                </c:pt>
                <c:pt idx="414">
                  <c:v>-7.4647497926458861E-3</c:v>
                </c:pt>
                <c:pt idx="415">
                  <c:v>1.6615895873719477E-3</c:v>
                </c:pt>
                <c:pt idx="416">
                  <c:v>-1.2848551120831053E-2</c:v>
                </c:pt>
                <c:pt idx="417">
                  <c:v>-5.5729237460920844E-3</c:v>
                </c:pt>
                <c:pt idx="418">
                  <c:v>1.359434475256549E-4</c:v>
                </c:pt>
                <c:pt idx="419">
                  <c:v>5.7424118129614232E-3</c:v>
                </c:pt>
                <c:pt idx="420">
                  <c:v>-5.9798858385430309E-3</c:v>
                </c:pt>
                <c:pt idx="421">
                  <c:v>3.5460992907803135E-3</c:v>
                </c:pt>
                <c:pt idx="422">
                  <c:v>-1.0899182561309173E-3</c:v>
                </c:pt>
                <c:pt idx="423">
                  <c:v>5.2782558806655278E-2</c:v>
                </c:pt>
                <c:pt idx="424">
                  <c:v>4.9005477082733062E-3</c:v>
                </c:pt>
                <c:pt idx="425">
                  <c:v>-9.4231867504285249E-3</c:v>
                </c:pt>
                <c:pt idx="426">
                  <c:v>6.1772733802616386E-3</c:v>
                </c:pt>
                <c:pt idx="427">
                  <c:v>-8.2632853682860219E-3</c:v>
                </c:pt>
                <c:pt idx="428">
                  <c:v>-5.1027639971651384E-3</c:v>
                </c:pt>
                <c:pt idx="429">
                  <c:v>1.9361363964744971E-2</c:v>
                </c:pt>
                <c:pt idx="430">
                  <c:v>-3.3122119815668372E-3</c:v>
                </c:pt>
                <c:pt idx="431">
                  <c:v>-7.8582654664951512E-3</c:v>
                </c:pt>
                <c:pt idx="432">
                  <c:v>2.3994147768836793E-2</c:v>
                </c:pt>
                <c:pt idx="433">
                  <c:v>1.6659229510634921E-2</c:v>
                </c:pt>
                <c:pt idx="434">
                  <c:v>-2.5228360156589802E-2</c:v>
                </c:pt>
                <c:pt idx="435">
                  <c:v>-1.5839041095890405E-2</c:v>
                </c:pt>
                <c:pt idx="436">
                  <c:v>-9.9786172487537073E-4</c:v>
                </c:pt>
                <c:pt idx="437">
                  <c:v>-1.3222675481783575E-2</c:v>
                </c:pt>
                <c:pt idx="438">
                  <c:v>-6.8454875663592762E-3</c:v>
                </c:pt>
                <c:pt idx="439">
                  <c:v>1.0731431798926883E-2</c:v>
                </c:pt>
                <c:pt idx="440">
                  <c:v>3.8270729978737705E-3</c:v>
                </c:pt>
                <c:pt idx="441">
                  <c:v>-3.2495055100311143E-3</c:v>
                </c:pt>
                <c:pt idx="442">
                  <c:v>-6.457046603031924E-3</c:v>
                </c:pt>
                <c:pt idx="443">
                  <c:v>-4.8889509708061052E-3</c:v>
                </c:pt>
                <c:pt idx="444">
                  <c:v>1.6325951164111396E-2</c:v>
                </c:pt>
                <c:pt idx="445">
                  <c:v>7.1032817161520434E-4</c:v>
                </c:pt>
                <c:pt idx="446">
                  <c:v>-1.4559708805824023E-2</c:v>
                </c:pt>
                <c:pt idx="447">
                  <c:v>-1.6771488469600193E-3</c:v>
                </c:pt>
                <c:pt idx="448">
                  <c:v>-3.4818941504177747E-3</c:v>
                </c:pt>
                <c:pt idx="449">
                  <c:v>2.6532607177767176E-3</c:v>
                </c:pt>
                <c:pt idx="450">
                  <c:v>-3.0627871362940429E-3</c:v>
                </c:pt>
                <c:pt idx="451">
                  <c:v>2.6521496370741637E-3</c:v>
                </c:pt>
                <c:pt idx="452">
                  <c:v>1.2436404748445318E-2</c:v>
                </c:pt>
                <c:pt idx="453">
                  <c:v>9.5591382508204426E-3</c:v>
                </c:pt>
                <c:pt idx="454">
                  <c:v>4.2986101160624735E-3</c:v>
                </c:pt>
                <c:pt idx="455">
                  <c:v>-1.1892963330029538E-2</c:v>
                </c:pt>
                <c:pt idx="456">
                  <c:v>8.8558777317524484E-3</c:v>
                </c:pt>
                <c:pt idx="457">
                  <c:v>1.3169319826338732E-2</c:v>
                </c:pt>
                <c:pt idx="458">
                  <c:v>-2.1107805638192478E-2</c:v>
                </c:pt>
                <c:pt idx="459">
                  <c:v>-1.0374316556848395E-2</c:v>
                </c:pt>
                <c:pt idx="460">
                  <c:v>-2.3776223776224015E-3</c:v>
                </c:pt>
                <c:pt idx="461">
                  <c:v>1.8214936247722413E-3</c:v>
                </c:pt>
                <c:pt idx="462">
                  <c:v>-2.7944669554280654E-3</c:v>
                </c:pt>
                <c:pt idx="463">
                  <c:v>-6.9812901424204377E-4</c:v>
                </c:pt>
                <c:pt idx="464">
                  <c:v>-1.1183211376501467E-2</c:v>
                </c:pt>
                <c:pt idx="465">
                  <c:v>2.7689325764919115E-3</c:v>
                </c:pt>
                <c:pt idx="466">
                  <c:v>-2.761286759630055E-3</c:v>
                </c:pt>
                <c:pt idx="467">
                  <c:v>4.4376646789627827E-3</c:v>
                </c:pt>
                <c:pt idx="468">
                  <c:v>5.0174216027873975E-3</c:v>
                </c:pt>
                <c:pt idx="469">
                  <c:v>9.765625E-4</c:v>
                </c:pt>
                <c:pt idx="470">
                  <c:v>8.3775481709014166E-4</c:v>
                </c:pt>
                <c:pt idx="471">
                  <c:v>-4.586518415566343E-3</c:v>
                </c:pt>
                <c:pt idx="472">
                  <c:v>9.399551066217704E-3</c:v>
                </c:pt>
                <c:pt idx="473">
                  <c:v>-1.2610340479193294E-3</c:v>
                </c:pt>
                <c:pt idx="474">
                  <c:v>-1.2589928057553879E-2</c:v>
                </c:pt>
                <c:pt idx="475">
                  <c:v>5.8446980239355018E-3</c:v>
                </c:pt>
                <c:pt idx="476">
                  <c:v>9.4114341901951892E-3</c:v>
                </c:pt>
                <c:pt idx="477">
                  <c:v>-3.4994400895856925E-3</c:v>
                </c:pt>
                <c:pt idx="478">
                  <c:v>-1.1484710114847085E-2</c:v>
                </c:pt>
                <c:pt idx="479">
                  <c:v>1.4885549782333918E-2</c:v>
                </c:pt>
                <c:pt idx="480">
                  <c:v>-1.9621583742116533E-3</c:v>
                </c:pt>
                <c:pt idx="481">
                  <c:v>1.5947600740424228E-2</c:v>
                </c:pt>
                <c:pt idx="482">
                  <c:v>2.8485970659475335E-4</c:v>
                </c:pt>
                <c:pt idx="483">
                  <c:v>-5.2422782657977063E-3</c:v>
                </c:pt>
                <c:pt idx="484">
                  <c:v>-1.0098176718092544E-2</c:v>
                </c:pt>
                <c:pt idx="485">
                  <c:v>-6.6870994706046405E-3</c:v>
                </c:pt>
                <c:pt idx="486">
                  <c:v>6.1676478833754267E-3</c:v>
                </c:pt>
                <c:pt idx="487">
                  <c:v>-2.0981955518253326E-3</c:v>
                </c:pt>
                <c:pt idx="488">
                  <c:v>-1.3986013986022616E-4</c:v>
                </c:pt>
                <c:pt idx="489">
                  <c:v>-4.1940444568711044E-4</c:v>
                </c:pt>
                <c:pt idx="490">
                  <c:v>6.6141289051504515E-3</c:v>
                </c:pt>
                <c:pt idx="491">
                  <c:v>-2.3866348448687846E-3</c:v>
                </c:pt>
                <c:pt idx="492">
                  <c:v>8.6377796658170247E-3</c:v>
                </c:pt>
                <c:pt idx="493">
                  <c:v>-1.2169534200587306E-2</c:v>
                </c:pt>
                <c:pt idx="494">
                  <c:v>1.0316563029960202E-2</c:v>
                </c:pt>
                <c:pt idx="495">
                  <c:v>-3.3802816901408184E-3</c:v>
                </c:pt>
                <c:pt idx="496">
                  <c:v>6.2358276643990074E-3</c:v>
                </c:pt>
                <c:pt idx="497">
                  <c:v>7.424328954882764E-3</c:v>
                </c:pt>
                <c:pt idx="498">
                  <c:v>6.1772733802616386E-3</c:v>
                </c:pt>
                <c:pt idx="499">
                  <c:v>-1.0800056842404482E-2</c:v>
                </c:pt>
                <c:pt idx="500">
                  <c:v>1.4230823964709316E-3</c:v>
                </c:pt>
                <c:pt idx="501">
                  <c:v>1.1952764976958408E-2</c:v>
                </c:pt>
                <c:pt idx="502">
                  <c:v>-1.0262257696693311E-2</c:v>
                </c:pt>
                <c:pt idx="503">
                  <c:v>1.1534025374855705E-2</c:v>
                </c:pt>
                <c:pt idx="504">
                  <c:v>-1.3511591523254207E-2</c:v>
                </c:pt>
                <c:pt idx="505">
                  <c:v>3.9982864486649561E-3</c:v>
                </c:pt>
                <c:pt idx="506">
                  <c:v>-4.2656050049765248E-3</c:v>
                </c:pt>
                <c:pt idx="507">
                  <c:v>9.4732309458878117E-3</c:v>
                </c:pt>
                <c:pt idx="508">
                  <c:v>1.5893846602508033E-2</c:v>
                </c:pt>
                <c:pt idx="509">
                  <c:v>3.2520325203251987E-2</c:v>
                </c:pt>
                <c:pt idx="510">
                  <c:v>-1.2048192771084376E-2</c:v>
                </c:pt>
                <c:pt idx="511">
                  <c:v>5.6843679880329567E-3</c:v>
                </c:pt>
                <c:pt idx="512">
                  <c:v>9.6662135629059787E-3</c:v>
                </c:pt>
                <c:pt idx="513">
                  <c:v>-1.3557806912991799E-2</c:v>
                </c:pt>
                <c:pt idx="514">
                  <c:v>0</c:v>
                </c:pt>
                <c:pt idx="515">
                  <c:v>-1.4390602055800117E-2</c:v>
                </c:pt>
                <c:pt idx="516">
                  <c:v>2.5139244317326392E-2</c:v>
                </c:pt>
                <c:pt idx="517">
                  <c:v>-6.1340514661878398E-3</c:v>
                </c:pt>
                <c:pt idx="518">
                  <c:v>-3.7263377552541055E-3</c:v>
                </c:pt>
                <c:pt idx="519">
                  <c:v>-3.1203566121841275E-3</c:v>
                </c:pt>
                <c:pt idx="520">
                  <c:v>-2.9629629629630561E-3</c:v>
                </c:pt>
                <c:pt idx="521">
                  <c:v>4.4642857142855874E-3</c:v>
                </c:pt>
                <c:pt idx="522">
                  <c:v>3.3369214208826659E-2</c:v>
                </c:pt>
                <c:pt idx="523">
                  <c:v>5.2606021366137901E-2</c:v>
                </c:pt>
                <c:pt idx="524">
                  <c:v>4.0630586705672211E-3</c:v>
                </c:pt>
                <c:pt idx="525">
                  <c:v>3.5335689045936425E-2</c:v>
                </c:pt>
                <c:pt idx="526">
                  <c:v>6.6056910569105565E-3</c:v>
                </c:pt>
                <c:pt idx="527">
                  <c:v>-3.0860144451740013E-2</c:v>
                </c:pt>
                <c:pt idx="528">
                  <c:v>-1.8527468986627937E-2</c:v>
                </c:pt>
                <c:pt idx="529">
                  <c:v>-2.8182245185533028E-2</c:v>
                </c:pt>
                <c:pt idx="530">
                  <c:v>2.0776730062330051E-2</c:v>
                </c:pt>
                <c:pt idx="531">
                  <c:v>-3.6624203821655765E-3</c:v>
                </c:pt>
                <c:pt idx="532">
                  <c:v>-2.3631840796019876E-2</c:v>
                </c:pt>
                <c:pt idx="533">
                  <c:v>0</c:v>
                </c:pt>
                <c:pt idx="534">
                  <c:v>1.5311760063141167E-2</c:v>
                </c:pt>
                <c:pt idx="535">
                  <c:v>3.209514499837085E-2</c:v>
                </c:pt>
                <c:pt idx="536">
                  <c:v>4.4182621502208974E-3</c:v>
                </c:pt>
                <c:pt idx="537">
                  <c:v>-3.1537242472266303E-2</c:v>
                </c:pt>
                <c:pt idx="538">
                  <c:v>1.1866581141757537E-2</c:v>
                </c:pt>
                <c:pt idx="539">
                  <c:v>7.4313408723747365E-3</c:v>
                </c:pt>
                <c:pt idx="540">
                  <c:v>-5.9418660671270995E-3</c:v>
                </c:pt>
                <c:pt idx="541">
                  <c:v>2.7896995708154515E-2</c:v>
                </c:pt>
                <c:pt idx="542">
                  <c:v>1.9522046449006902E-2</c:v>
                </c:pt>
                <c:pt idx="543">
                  <c:v>-3.9909516884795604E-2</c:v>
                </c:pt>
                <c:pt idx="544">
                  <c:v>-3.4929050366443115E-2</c:v>
                </c:pt>
                <c:pt idx="545">
                  <c:v>1.0080327610647144E-2</c:v>
                </c:pt>
                <c:pt idx="546">
                  <c:v>1.4055262737581842E-2</c:v>
                </c:pt>
                <c:pt idx="547">
                  <c:v>4.4544544544544484E-2</c:v>
                </c:pt>
                <c:pt idx="548">
                  <c:v>-1.5925135445739591E-2</c:v>
                </c:pt>
                <c:pt idx="549">
                  <c:v>2.4687294272547344E-3</c:v>
                </c:pt>
                <c:pt idx="550">
                  <c:v>3.3509100187106622E-2</c:v>
                </c:pt>
                <c:pt idx="551">
                  <c:v>-9.7692437257873577E-3</c:v>
                </c:pt>
                <c:pt idx="552">
                  <c:v>-5.6941885781276458E-3</c:v>
                </c:pt>
                <c:pt idx="553">
                  <c:v>2.7357192016517651E-2</c:v>
                </c:pt>
                <c:pt idx="554">
                  <c:v>-3.2945091514143154E-2</c:v>
                </c:pt>
                <c:pt idx="555">
                  <c:v>5.68942436412323E-3</c:v>
                </c:pt>
                <c:pt idx="556">
                  <c:v>-1.2394645513138292E-2</c:v>
                </c:pt>
                <c:pt idx="557">
                  <c:v>5.4835493519440615E-3</c:v>
                </c:pt>
                <c:pt idx="558">
                  <c:v>-8.301510874978435E-4</c:v>
                </c:pt>
                <c:pt idx="559">
                  <c:v>3.5769561478933731E-2</c:v>
                </c:pt>
                <c:pt idx="560">
                  <c:v>5.3596127247579339E-3</c:v>
                </c:pt>
                <c:pt idx="561">
                  <c:v>2.5350115227796621E-2</c:v>
                </c:pt>
                <c:pt idx="562">
                  <c:v>1.4021211576487502E-2</c:v>
                </c:pt>
                <c:pt idx="563">
                  <c:v>1.5145985401459949E-2</c:v>
                </c:pt>
                <c:pt idx="564">
                  <c:v>-3.7245256500351487E-2</c:v>
                </c:pt>
                <c:pt idx="565">
                  <c:v>-2.9827850690301694E-2</c:v>
                </c:pt>
                <c:pt idx="566">
                  <c:v>7.2103004291845796E-3</c:v>
                </c:pt>
                <c:pt idx="567">
                  <c:v>-1.3714866237724332E-2</c:v>
                </c:pt>
                <c:pt idx="568">
                  <c:v>1.2515000857191927E-2</c:v>
                </c:pt>
                <c:pt idx="569">
                  <c:v>4.1979278313683421E-2</c:v>
                </c:pt>
                <c:pt idx="570">
                  <c:v>1.3396089790007171E-2</c:v>
                </c:pt>
                <c:pt idx="571">
                  <c:v>-3.7630662020905814E-2</c:v>
                </c:pt>
                <c:pt idx="572">
                  <c:v>-3.9973239672186023E-2</c:v>
                </c:pt>
                <c:pt idx="573">
                  <c:v>-9.2792046396024119E-3</c:v>
                </c:pt>
                <c:pt idx="574">
                  <c:v>-1.8699186991869898E-2</c:v>
                </c:pt>
                <c:pt idx="575">
                  <c:v>1.6360932077342571E-2</c:v>
                </c:pt>
                <c:pt idx="576">
                  <c:v>2.0576825771631002E-2</c:v>
                </c:pt>
                <c:pt idx="577">
                  <c:v>2.8755074424899885E-3</c:v>
                </c:pt>
                <c:pt idx="578">
                  <c:v>7.3266314533992905E-3</c:v>
                </c:pt>
                <c:pt idx="579">
                  <c:v>9.6335799071047834E-3</c:v>
                </c:pt>
                <c:pt idx="580">
                  <c:v>-1.6246403790827535E-2</c:v>
                </c:pt>
                <c:pt idx="581">
                  <c:v>-3.2104832104831948E-2</c:v>
                </c:pt>
                <c:pt idx="582">
                  <c:v>3.3869602032176038E-2</c:v>
                </c:pt>
                <c:pt idx="583">
                  <c:v>-1.9591565664951016E-2</c:v>
                </c:pt>
                <c:pt idx="584">
                  <c:v>-3.0581039755351758E-2</c:v>
                </c:pt>
                <c:pt idx="585">
                  <c:v>-1.2241653418123999E-2</c:v>
                </c:pt>
                <c:pt idx="586">
                  <c:v>1.2556342562781708E-2</c:v>
                </c:pt>
                <c:pt idx="587">
                  <c:v>2.2214908672042011E-2</c:v>
                </c:pt>
                <c:pt idx="588">
                  <c:v>2.8605280974949299E-2</c:v>
                </c:pt>
                <c:pt idx="589">
                  <c:v>2.783576896311768E-2</c:v>
                </c:pt>
                <c:pt idx="590">
                  <c:v>-9.4778562812338762E-3</c:v>
                </c:pt>
                <c:pt idx="591">
                  <c:v>1.5042854644043979E-2</c:v>
                </c:pt>
                <c:pt idx="592">
                  <c:v>4.0968681718863698E-2</c:v>
                </c:pt>
                <c:pt idx="593">
                  <c:v>1.459449473489749E-2</c:v>
                </c:pt>
                <c:pt idx="594">
                  <c:v>-2.3629148629148555E-2</c:v>
                </c:pt>
                <c:pt idx="595">
                  <c:v>-5.2145665925799389E-2</c:v>
                </c:pt>
                <c:pt idx="596">
                  <c:v>-8.5411684318414949E-4</c:v>
                </c:pt>
                <c:pt idx="597">
                  <c:v>-7.4601559850796528E-3</c:v>
                </c:pt>
                <c:pt idx="598">
                  <c:v>1.5321053537614038E-2</c:v>
                </c:pt>
                <c:pt idx="599">
                  <c:v>4.9313583815028927E-2</c:v>
                </c:pt>
                <c:pt idx="600">
                  <c:v>2.4995371227550578E-2</c:v>
                </c:pt>
                <c:pt idx="601">
                  <c:v>-7.2789699570815491E-2</c:v>
                </c:pt>
                <c:pt idx="602">
                  <c:v>6.1793656580386491E-2</c:v>
                </c:pt>
                <c:pt idx="603">
                  <c:v>-6.4301552106430182E-2</c:v>
                </c:pt>
                <c:pt idx="604">
                  <c:v>-5.4283290924512784E-3</c:v>
                </c:pt>
                <c:pt idx="605">
                  <c:v>-6.3095994914176723E-2</c:v>
                </c:pt>
                <c:pt idx="606">
                  <c:v>-5.3746443250078935E-3</c:v>
                </c:pt>
                <c:pt idx="607">
                  <c:v>-3.7285040328717045E-2</c:v>
                </c:pt>
                <c:pt idx="608">
                  <c:v>-2.1260440394836877E-3</c:v>
                </c:pt>
                <c:pt idx="609">
                  <c:v>-2.5749772796123116E-3</c:v>
                </c:pt>
                <c:pt idx="610">
                  <c:v>3.0303030303024947E-4</c:v>
                </c:pt>
                <c:pt idx="611">
                  <c:v>6.7114093959730337E-3</c:v>
                </c:pt>
                <c:pt idx="612">
                  <c:v>-1.6058832357796704E-2</c:v>
                </c:pt>
                <c:pt idx="613">
                  <c:v>-1.8703976435935354E-2</c:v>
                </c:pt>
                <c:pt idx="614">
                  <c:v>-3.0832476875641834E-3</c:v>
                </c:pt>
                <c:pt idx="615">
                  <c:v>1.1434511434511352E-2</c:v>
                </c:pt>
                <c:pt idx="616">
                  <c:v>2.1851289833080489E-2</c:v>
                </c:pt>
                <c:pt idx="617">
                  <c:v>1.4002154177565895E-2</c:v>
                </c:pt>
                <c:pt idx="618">
                  <c:v>-2.4174174174174112E-2</c:v>
                </c:pt>
                <c:pt idx="619">
                  <c:v>1.2026458208056479E-3</c:v>
                </c:pt>
                <c:pt idx="620">
                  <c:v>-1.3495476790746141E-2</c:v>
                </c:pt>
                <c:pt idx="621">
                  <c:v>3.2733224222587509E-3</c:v>
                </c:pt>
                <c:pt idx="622">
                  <c:v>-1.940472716661823E-2</c:v>
                </c:pt>
                <c:pt idx="623">
                  <c:v>-2.2811519817507731E-2</c:v>
                </c:pt>
                <c:pt idx="624">
                  <c:v>-1.2112676056338034E-2</c:v>
                </c:pt>
                <c:pt idx="625">
                  <c:v>1.6609392898052633E-2</c:v>
                </c:pt>
                <c:pt idx="626">
                  <c:v>8.083140877598094E-3</c:v>
                </c:pt>
                <c:pt idx="627">
                  <c:v>-1.7291066282421053E-3</c:v>
                </c:pt>
                <c:pt idx="628">
                  <c:v>4.6323103647945008E-3</c:v>
                </c:pt>
                <c:pt idx="629">
                  <c:v>1.6629874908020481E-2</c:v>
                </c:pt>
                <c:pt idx="630">
                  <c:v>8.7589073634204428E-3</c:v>
                </c:pt>
                <c:pt idx="631">
                  <c:v>6.5750149432157734E-3</c:v>
                </c:pt>
                <c:pt idx="632">
                  <c:v>5.1066386302194289E-3</c:v>
                </c:pt>
                <c:pt idx="633">
                  <c:v>1.502178158330203E-4</c:v>
                </c:pt>
                <c:pt idx="634">
                  <c:v>-1.2167977444724865E-2</c:v>
                </c:pt>
                <c:pt idx="635">
                  <c:v>-2.5169969622450439E-2</c:v>
                </c:pt>
                <c:pt idx="636">
                  <c:v>-7.1808128680166394E-3</c:v>
                </c:pt>
                <c:pt idx="637">
                  <c:v>4.9069129744550022E-3</c:v>
                </c:pt>
                <c:pt idx="638">
                  <c:v>2.0245842371655609E-3</c:v>
                </c:pt>
                <c:pt idx="639">
                  <c:v>2.1739130434783593E-3</c:v>
                </c:pt>
                <c:pt idx="640">
                  <c:v>-1.0610840263837074E-2</c:v>
                </c:pt>
                <c:pt idx="641">
                  <c:v>2.3330887747615492E-2</c:v>
                </c:pt>
                <c:pt idx="642">
                  <c:v>3.386336866902262E-3</c:v>
                </c:pt>
                <c:pt idx="643">
                  <c:v>-2.0054826143413695E-2</c:v>
                </c:pt>
                <c:pt idx="644">
                  <c:v>4.4927536231884613E-3</c:v>
                </c:pt>
                <c:pt idx="645">
                  <c:v>-4.4726590679555756E-3</c:v>
                </c:pt>
                <c:pt idx="646">
                  <c:v>-5.4527191849619294E-3</c:v>
                </c:pt>
                <c:pt idx="647">
                  <c:v>-3.4320034320035608E-3</c:v>
                </c:pt>
                <c:pt idx="648">
                  <c:v>-1.1170814479637858E-2</c:v>
                </c:pt>
                <c:pt idx="649">
                  <c:v>4.4027836954978472E-3</c:v>
                </c:pt>
                <c:pt idx="650">
                  <c:v>-3.4288849266218668E-2</c:v>
                </c:pt>
                <c:pt idx="651">
                  <c:v>1.3483458437586915E-2</c:v>
                </c:pt>
                <c:pt idx="652">
                  <c:v>4.3277956163618736E-3</c:v>
                </c:pt>
                <c:pt idx="653">
                  <c:v>4.4874491656148319E-3</c:v>
                </c:pt>
                <c:pt idx="654">
                  <c:v>9.9136099702592517E-3</c:v>
                </c:pt>
                <c:pt idx="655">
                  <c:v>-9.2605584397361662E-3</c:v>
                </c:pt>
                <c:pt idx="656">
                  <c:v>-1.6015463205854119E-2</c:v>
                </c:pt>
                <c:pt idx="657">
                  <c:v>-6.4471879286693845E-3</c:v>
                </c:pt>
                <c:pt idx="658">
                  <c:v>1.137624861265274E-2</c:v>
                </c:pt>
                <c:pt idx="659">
                  <c:v>6.0013956734124019E-3</c:v>
                </c:pt>
                <c:pt idx="660">
                  <c:v>-1.4036053392046166E-2</c:v>
                </c:pt>
                <c:pt idx="661">
                  <c:v>-1.5845070422535246E-2</c:v>
                </c:pt>
                <c:pt idx="662">
                  <c:v>-4.8517520215632937E-3</c:v>
                </c:pt>
                <c:pt idx="663">
                  <c:v>4.1954256326972583E-3</c:v>
                </c:pt>
                <c:pt idx="664">
                  <c:v>-5.6519983851432976E-3</c:v>
                </c:pt>
                <c:pt idx="665">
                  <c:v>3.9178600378277917E-3</c:v>
                </c:pt>
                <c:pt idx="666">
                  <c:v>4.0694519804664875E-3</c:v>
                </c:pt>
                <c:pt idx="667">
                  <c:v>1.0970927043335132E-2</c:v>
                </c:pt>
                <c:pt idx="668">
                  <c:v>-4.9126637554585129E-3</c:v>
                </c:pt>
                <c:pt idx="669">
                  <c:v>-8.389715832205713E-3</c:v>
                </c:pt>
                <c:pt idx="670">
                  <c:v>-2.7056277056269895E-4</c:v>
                </c:pt>
                <c:pt idx="671">
                  <c:v>-3.1018206338503385E-3</c:v>
                </c:pt>
                <c:pt idx="672">
                  <c:v>1.5614299411039534E-2</c:v>
                </c:pt>
                <c:pt idx="673">
                  <c:v>3.1943462897526587E-2</c:v>
                </c:pt>
                <c:pt idx="674">
                  <c:v>7.5477072059242367E-3</c:v>
                </c:pt>
                <c:pt idx="675">
                  <c:v>8.6182131571386211E-3</c:v>
                </c:pt>
                <c:pt idx="676">
                  <c:v>-7.1306332002282202E-3</c:v>
                </c:pt>
                <c:pt idx="677">
                  <c:v>4.8724562912010327E-3</c:v>
                </c:pt>
                <c:pt idx="678">
                  <c:v>2.6327401088395375E-2</c:v>
                </c:pt>
                <c:pt idx="679">
                  <c:v>4.8773278155482824E-3</c:v>
                </c:pt>
                <c:pt idx="680">
                  <c:v>2.6674570243034879E-3</c:v>
                </c:pt>
                <c:pt idx="681">
                  <c:v>4.1666666666666519E-3</c:v>
                </c:pt>
                <c:pt idx="682">
                  <c:v>2.3866348448686736E-3</c:v>
                </c:pt>
                <c:pt idx="683">
                  <c:v>-1.3101722361254287E-2</c:v>
                </c:pt>
                <c:pt idx="684">
                  <c:v>-9.1890315052508553E-3</c:v>
                </c:pt>
                <c:pt idx="685">
                  <c:v>3.9537267535509901E-3</c:v>
                </c:pt>
                <c:pt idx="686">
                  <c:v>-1.1006517016654449E-2</c:v>
                </c:pt>
                <c:pt idx="687">
                  <c:v>7.7349678925862086E-3</c:v>
                </c:pt>
                <c:pt idx="688">
                  <c:v>6.758742286217867E-3</c:v>
                </c:pt>
                <c:pt idx="689">
                  <c:v>-9.7482904117561775E-3</c:v>
                </c:pt>
                <c:pt idx="690">
                  <c:v>-8.7221979938945093E-4</c:v>
                </c:pt>
                <c:pt idx="691">
                  <c:v>1.0186263096625403E-3</c:v>
                </c:pt>
                <c:pt idx="692">
                  <c:v>1.8953200174951501E-3</c:v>
                </c:pt>
                <c:pt idx="693">
                  <c:v>2.3381557796287034E-3</c:v>
                </c:pt>
                <c:pt idx="694">
                  <c:v>4.4033465433730434E-3</c:v>
                </c:pt>
                <c:pt idx="695">
                  <c:v>-5.8676837318483166E-4</c:v>
                </c:pt>
                <c:pt idx="696">
                  <c:v>7.9846222090789176E-3</c:v>
                </c:pt>
                <c:pt idx="697">
                  <c:v>5.9180352123089364E-4</c:v>
                </c:pt>
                <c:pt idx="698">
                  <c:v>1.2129380053908401E-2</c:v>
                </c:pt>
                <c:pt idx="699">
                  <c:v>9.0661831368992196E-3</c:v>
                </c:pt>
                <c:pt idx="700">
                  <c:v>3.0359645025688886E-2</c:v>
                </c:pt>
                <c:pt idx="701">
                  <c:v>1.1814744801512456E-2</c:v>
                </c:pt>
                <c:pt idx="702">
                  <c:v>8.9001907183725582E-3</c:v>
                </c:pt>
                <c:pt idx="703">
                  <c:v>-2.8562606144820091E-2</c:v>
                </c:pt>
                <c:pt idx="704">
                  <c:v>-1.4904942965779489E-2</c:v>
                </c:pt>
                <c:pt idx="705">
                  <c:v>-1.2614506682685156E-2</c:v>
                </c:pt>
                <c:pt idx="706">
                  <c:v>4.9803803199517382E-3</c:v>
                </c:pt>
                <c:pt idx="707">
                  <c:v>-1.1192359349350811E-2</c:v>
                </c:pt>
                <c:pt idx="708">
                  <c:v>7.4671445639196143E-4</c:v>
                </c:pt>
                <c:pt idx="709">
                  <c:v>1.6393442622950838E-2</c:v>
                </c:pt>
                <c:pt idx="710">
                  <c:v>-1.2885825591848921E-2</c:v>
                </c:pt>
                <c:pt idx="711">
                  <c:v>1.3503375843959553E-3</c:v>
                </c:pt>
                <c:pt idx="712">
                  <c:v>3.077636869780398E-2</c:v>
                </c:pt>
                <c:pt idx="713">
                  <c:v>-7.8256866656437607E-3</c:v>
                </c:pt>
                <c:pt idx="714">
                  <c:v>-2.629613028537281E-2</c:v>
                </c:pt>
                <c:pt idx="715">
                  <c:v>-4.0178571428570731E-3</c:v>
                </c:pt>
                <c:pt idx="716">
                  <c:v>2.1742435760985446E-2</c:v>
                </c:pt>
                <c:pt idx="717">
                  <c:v>7.5061274509802267E-3</c:v>
                </c:pt>
                <c:pt idx="718">
                  <c:v>-9.8589413013803195E-3</c:v>
                </c:pt>
                <c:pt idx="719">
                  <c:v>-2.8870231256444168E-2</c:v>
                </c:pt>
                <c:pt idx="720">
                  <c:v>1.1170688114387817E-2</c:v>
                </c:pt>
                <c:pt idx="721">
                  <c:v>-3.4139824847855271E-3</c:v>
                </c:pt>
                <c:pt idx="722">
                  <c:v>1.522001205545509E-2</c:v>
                </c:pt>
                <c:pt idx="723">
                  <c:v>-1.1911852293031489E-2</c:v>
                </c:pt>
                <c:pt idx="724">
                  <c:v>1.6405667412378033E-3</c:v>
                </c:pt>
                <c:pt idx="725">
                  <c:v>-7.2549600236897493E-3</c:v>
                </c:pt>
                <c:pt idx="726">
                  <c:v>4.4437861057633476E-4</c:v>
                </c:pt>
                <c:pt idx="727">
                  <c:v>4.7626134841496359E-3</c:v>
                </c:pt>
                <c:pt idx="728">
                  <c:v>1.0831954265081878E-2</c:v>
                </c:pt>
                <c:pt idx="729">
                  <c:v>7.7319587628865705E-3</c:v>
                </c:pt>
                <c:pt idx="730">
                  <c:v>5.641103826802718E-3</c:v>
                </c:pt>
                <c:pt idx="731">
                  <c:v>-3.0483158055172321E-4</c:v>
                </c:pt>
                <c:pt idx="732">
                  <c:v>1.016166281755182E-2</c:v>
                </c:pt>
                <c:pt idx="733">
                  <c:v>1.1524684628562598E-2</c:v>
                </c:pt>
                <c:pt idx="734">
                  <c:v>3.5948733979367375E-3</c:v>
                </c:pt>
                <c:pt idx="735">
                  <c:v>-1.8711656441717905E-2</c:v>
                </c:pt>
                <c:pt idx="736">
                  <c:v>7.5722454025655139E-3</c:v>
                </c:pt>
                <c:pt idx="737">
                  <c:v>-3.070701018574018E-2</c:v>
                </c:pt>
                <c:pt idx="738">
                  <c:v>-6.6954322273469202E-3</c:v>
                </c:pt>
                <c:pt idx="739">
                  <c:v>1.4643719806763267E-2</c:v>
                </c:pt>
                <c:pt idx="740">
                  <c:v>7.9123554473523594E-3</c:v>
                </c:pt>
                <c:pt idx="741">
                  <c:v>-8.5985819882336001E-3</c:v>
                </c:pt>
                <c:pt idx="742">
                  <c:v>-1.0153800209048769E-2</c:v>
                </c:pt>
                <c:pt idx="743">
                  <c:v>3.4285714285714253E-2</c:v>
                </c:pt>
                <c:pt idx="744">
                  <c:v>3.409267007593364E-3</c:v>
                </c:pt>
                <c:pt idx="745">
                  <c:v>-4.6274872744099804E-3</c:v>
                </c:pt>
                <c:pt idx="746">
                  <c:v>1.726031696218433E-2</c:v>
                </c:pt>
                <c:pt idx="747">
                  <c:v>-1.8794048551292741E-3</c:v>
                </c:pt>
                <c:pt idx="748">
                  <c:v>-4.055529558571136E-3</c:v>
                </c:pt>
                <c:pt idx="749">
                  <c:v>8.3359547027366254E-3</c:v>
                </c:pt>
                <c:pt idx="750">
                  <c:v>1.956382296343806E-2</c:v>
                </c:pt>
                <c:pt idx="751">
                  <c:v>8.0827675396055731E-3</c:v>
                </c:pt>
                <c:pt idx="752">
                  <c:v>8.1486310299869746E-3</c:v>
                </c:pt>
                <c:pt idx="753">
                  <c:v>1.7410048084894658E-2</c:v>
                </c:pt>
                <c:pt idx="754">
                  <c:v>3.8282290279627595E-3</c:v>
                </c:pt>
                <c:pt idx="755">
                  <c:v>-4.9908501081352696E-4</c:v>
                </c:pt>
                <c:pt idx="756">
                  <c:v>2.8361695028362721E-3</c:v>
                </c:pt>
                <c:pt idx="757">
                  <c:v>1.6711229946522188E-3</c:v>
                </c:pt>
                <c:pt idx="758">
                  <c:v>-4.6573519627410853E-3</c:v>
                </c:pt>
                <c:pt idx="759">
                  <c:v>6.8665215206833441E-3</c:v>
                </c:pt>
                <c:pt idx="760">
                  <c:v>6.5745111260957501E-3</c:v>
                </c:pt>
                <c:pt idx="761">
                  <c:v>1.453736959124341E-2</c:v>
                </c:pt>
                <c:pt idx="762">
                  <c:v>-2.6959560659011506E-2</c:v>
                </c:pt>
                <c:pt idx="763">
                  <c:v>9.7462611325829229E-3</c:v>
                </c:pt>
                <c:pt idx="764">
                  <c:v>2.5269541778976112E-3</c:v>
                </c:pt>
                <c:pt idx="765">
                  <c:v>-4.0268456375839312E-3</c:v>
                </c:pt>
                <c:pt idx="766">
                  <c:v>1.1026293469041493E-2</c:v>
                </c:pt>
                <c:pt idx="767">
                  <c:v>-5.7345252150445836E-3</c:v>
                </c:pt>
                <c:pt idx="768">
                  <c:v>-7.0339976553341899E-3</c:v>
                </c:pt>
                <c:pt idx="769">
                  <c:v>-8.6335713099783273E-3</c:v>
                </c:pt>
                <c:pt idx="770">
                  <c:v>-1.5849673202614434E-2</c:v>
                </c:pt>
                <c:pt idx="771">
                  <c:v>-5.5248618784530246E-3</c:v>
                </c:pt>
                <c:pt idx="772">
                  <c:v>8.13140348024044E-4</c:v>
                </c:pt>
                <c:pt idx="773">
                  <c:v>-8.1247968800779446E-4</c:v>
                </c:pt>
                <c:pt idx="774">
                  <c:v>1.3337724353696734E-2</c:v>
                </c:pt>
                <c:pt idx="775">
                  <c:v>3.054471406753767E-2</c:v>
                </c:pt>
                <c:pt idx="776">
                  <c:v>-9.2468056489576345E-3</c:v>
                </c:pt>
                <c:pt idx="777">
                  <c:v>-6.6800267201069241E-3</c:v>
                </c:pt>
                <c:pt idx="778">
                  <c:v>-9.4292803970222883E-3</c:v>
                </c:pt>
                <c:pt idx="779">
                  <c:v>2.8586013272077659E-2</c:v>
                </c:pt>
                <c:pt idx="780">
                  <c:v>-6.76018252492816E-3</c:v>
                </c:pt>
                <c:pt idx="781">
                  <c:v>6.9775357385977177E-3</c:v>
                </c:pt>
                <c:pt idx="782">
                  <c:v>-1.5910232791827239E-2</c:v>
                </c:pt>
                <c:pt idx="783">
                  <c:v>3.3760387811634374E-2</c:v>
                </c:pt>
                <c:pt idx="784">
                  <c:v>-4.3096017927943819E-3</c:v>
                </c:pt>
                <c:pt idx="785">
                  <c:v>-1.3099693773392374E-2</c:v>
                </c:pt>
                <c:pt idx="786">
                  <c:v>8.2332761578045588E-3</c:v>
                </c:pt>
                <c:pt idx="787">
                  <c:v>-3.4927992054295642E-2</c:v>
                </c:pt>
                <c:pt idx="788">
                  <c:v>-2.5330751855437206E-2</c:v>
                </c:pt>
                <c:pt idx="789">
                  <c:v>-3.1411157993436523E-2</c:v>
                </c:pt>
                <c:pt idx="790">
                  <c:v>-1.3717632552404324E-2</c:v>
                </c:pt>
                <c:pt idx="791">
                  <c:v>-1.4880048587913808E-2</c:v>
                </c:pt>
                <c:pt idx="792">
                  <c:v>5.956926836719223E-3</c:v>
                </c:pt>
                <c:pt idx="793">
                  <c:v>2.7625176581384414E-2</c:v>
                </c:pt>
                <c:pt idx="794">
                  <c:v>-6.0842433697346765E-3</c:v>
                </c:pt>
                <c:pt idx="795">
                  <c:v>-9.8856966326845708E-3</c:v>
                </c:pt>
                <c:pt idx="796">
                  <c:v>-2.3116042533518621E-3</c:v>
                </c:pt>
                <c:pt idx="797">
                  <c:v>-8.7076076993582996E-3</c:v>
                </c:pt>
                <c:pt idx="798">
                  <c:v>5.6844369334765332E-3</c:v>
                </c:pt>
                <c:pt idx="799">
                  <c:v>-6.1078027179720662E-3</c:v>
                </c:pt>
                <c:pt idx="800">
                  <c:v>-5.0136736554238226E-3</c:v>
                </c:pt>
                <c:pt idx="801">
                  <c:v>5.6531703590525506E-3</c:v>
                </c:pt>
                <c:pt idx="802">
                  <c:v>-3.5018270401949714E-3</c:v>
                </c:pt>
                <c:pt idx="803">
                  <c:v>1.9832189168575987E-3</c:v>
                </c:pt>
                <c:pt idx="804">
                  <c:v>3.3422670660570697E-2</c:v>
                </c:pt>
                <c:pt idx="805">
                  <c:v>-1.6741590451092914E-2</c:v>
                </c:pt>
                <c:pt idx="806">
                  <c:v>1.7080745341615522E-3</c:v>
                </c:pt>
                <c:pt idx="807">
                  <c:v>-1.754385964912264E-2</c:v>
                </c:pt>
                <c:pt idx="808">
                  <c:v>-1.5232292460016783E-3</c:v>
                </c:pt>
                <c:pt idx="809">
                  <c:v>1.7829457364341161E-2</c:v>
                </c:pt>
                <c:pt idx="810">
                  <c:v>3.2664489034064381E-3</c:v>
                </c:pt>
                <c:pt idx="811">
                  <c:v>1.1008020128951079E-2</c:v>
                </c:pt>
                <c:pt idx="812">
                  <c:v>1.1291348600508844E-2</c:v>
                </c:pt>
                <c:pt idx="813">
                  <c:v>-1.7463089379265995E-3</c:v>
                </c:pt>
                <c:pt idx="814">
                  <c:v>-3.1740993493090119E-4</c:v>
                </c:pt>
                <c:pt idx="815">
                  <c:v>3.4137534876087283E-2</c:v>
                </c:pt>
                <c:pt idx="816">
                  <c:v>-7.4930770483792042E-3</c:v>
                </c:pt>
                <c:pt idx="817">
                  <c:v>4.4175392670158242E-3</c:v>
                </c:pt>
                <c:pt idx="818">
                  <c:v>8.5808580858084404E-3</c:v>
                </c:pt>
                <c:pt idx="819">
                  <c:v>2.2612217347283137E-2</c:v>
                </c:pt>
                <c:pt idx="820">
                  <c:v>9.7120463452036176E-3</c:v>
                </c:pt>
                <c:pt idx="821">
                  <c:v>-1.095382541287504E-2</c:v>
                </c:pt>
                <c:pt idx="822">
                  <c:v>3.1103388357949679E-2</c:v>
                </c:pt>
                <c:pt idx="823">
                  <c:v>-1.9424092690407235E-2</c:v>
                </c:pt>
                <c:pt idx="824">
                  <c:v>-5.2542372881356769E-3</c:v>
                </c:pt>
                <c:pt idx="825">
                  <c:v>8.0300700495472555E-3</c:v>
                </c:pt>
                <c:pt idx="826">
                  <c:v>1.2279488066412991E-2</c:v>
                </c:pt>
                <c:pt idx="827">
                  <c:v>5.915100904662518E-3</c:v>
                </c:pt>
                <c:pt idx="828">
                  <c:v>-2.4297119055883831E-3</c:v>
                </c:pt>
                <c:pt idx="829">
                  <c:v>-5.2038161318301857E-4</c:v>
                </c:pt>
                <c:pt idx="830">
                  <c:v>-2.2218453188602494E-2</c:v>
                </c:pt>
                <c:pt idx="831">
                  <c:v>5.4570259208730487E-3</c:v>
                </c:pt>
                <c:pt idx="832">
                  <c:v>6.3497511584005295E-3</c:v>
                </c:pt>
                <c:pt idx="833">
                  <c:v>-1.654008438818555E-2</c:v>
                </c:pt>
                <c:pt idx="834">
                  <c:v>1.716738197424883E-2</c:v>
                </c:pt>
                <c:pt idx="835">
                  <c:v>-1.8864746504968832E-2</c:v>
                </c:pt>
                <c:pt idx="836">
                  <c:v>1.9577537351880503E-2</c:v>
                </c:pt>
                <c:pt idx="837">
                  <c:v>1.7651170919259052E-2</c:v>
                </c:pt>
                <c:pt idx="838">
                  <c:v>1.9056099732858378E-2</c:v>
                </c:pt>
                <c:pt idx="839">
                  <c:v>-1.5603085553997253E-2</c:v>
                </c:pt>
                <c:pt idx="840">
                  <c:v>-1.6721254956042042E-2</c:v>
                </c:pt>
                <c:pt idx="841">
                  <c:v>3.0007102272727293E-2</c:v>
                </c:pt>
                <c:pt idx="842">
                  <c:v>9.1381472854326073E-3</c:v>
                </c:pt>
                <c:pt idx="843">
                  <c:v>-2.8586742897980244E-3</c:v>
                </c:pt>
                <c:pt idx="844">
                  <c:v>-3.7323701410388765E-2</c:v>
                </c:pt>
                <c:pt idx="845">
                  <c:v>-2.0222446916076886E-2</c:v>
                </c:pt>
                <c:pt idx="846">
                  <c:v>-3.3692722371958528E-4</c:v>
                </c:pt>
                <c:pt idx="847">
                  <c:v>-2.0785219399538035E-2</c:v>
                </c:pt>
                <c:pt idx="848">
                  <c:v>1.6498927569696953E-4</c:v>
                </c:pt>
                <c:pt idx="849">
                  <c:v>2.4683009298393843E-2</c:v>
                </c:pt>
                <c:pt idx="850">
                  <c:v>-6.8838146406985379E-3</c:v>
                </c:pt>
                <c:pt idx="851">
                  <c:v>2.1874474171295066E-3</c:v>
                </c:pt>
                <c:pt idx="852">
                  <c:v>-1.3773647527381305E-2</c:v>
                </c:pt>
                <c:pt idx="853">
                  <c:v>-4.3947326669839804E-2</c:v>
                </c:pt>
                <c:pt idx="854">
                  <c:v>-5.3653148177370547E-3</c:v>
                </c:pt>
                <c:pt idx="855">
                  <c:v>4.2789223454833269E-3</c:v>
                </c:pt>
                <c:pt idx="856">
                  <c:v>-1.5845349389953522E-4</c:v>
                </c:pt>
                <c:pt idx="857">
                  <c:v>-7.86039930828486E-3</c:v>
                </c:pt>
                <c:pt idx="858">
                  <c:v>1.8900614269963256E-3</c:v>
                </c:pt>
                <c:pt idx="859">
                  <c:v>-2.2002200220022639E-3</c:v>
                </c:pt>
                <c:pt idx="860">
                  <c:v>2.2825912232760093E-2</c:v>
                </c:pt>
                <c:pt idx="861">
                  <c:v>1.3687469447612788E-2</c:v>
                </c:pt>
                <c:pt idx="862">
                  <c:v>-1.4643670680117848E-3</c:v>
                </c:pt>
                <c:pt idx="863">
                  <c:v>-1.8994413407821154E-2</c:v>
                </c:pt>
                <c:pt idx="864">
                  <c:v>-3.3407572383074013E-3</c:v>
                </c:pt>
                <c:pt idx="865">
                  <c:v>1.3544018058690765E-2</c:v>
                </c:pt>
                <c:pt idx="866">
                  <c:v>1.9898043085018857E-2</c:v>
                </c:pt>
                <c:pt idx="867">
                  <c:v>5.4264909847434151E-2</c:v>
                </c:pt>
                <c:pt idx="868">
                  <c:v>-1.0973936899862813E-2</c:v>
                </c:pt>
                <c:pt idx="869">
                  <c:v>1.1095700416088761E-2</c:v>
                </c:pt>
                <c:pt idx="870">
                  <c:v>2.0704300123871811E-2</c:v>
                </c:pt>
                <c:pt idx="871">
                  <c:v>-3.8454994044580637E-2</c:v>
                </c:pt>
                <c:pt idx="872">
                  <c:v>-5.9201623815966498E-3</c:v>
                </c:pt>
                <c:pt idx="873">
                  <c:v>5.1003060183609783E-3</c:v>
                </c:pt>
                <c:pt idx="874">
                  <c:v>1.3619339462036528E-3</c:v>
                </c:pt>
                <c:pt idx="875">
                  <c:v>-4.9127562256479074E-3</c:v>
                </c:pt>
                <c:pt idx="876">
                  <c:v>-1.1844331641286399E-3</c:v>
                </c:pt>
                <c:pt idx="877">
                  <c:v>2.2668281709638416E-2</c:v>
                </c:pt>
                <c:pt idx="878">
                  <c:v>3.1595858621920714E-2</c:v>
                </c:pt>
                <c:pt idx="879">
                  <c:v>-9.3722369584438026E-3</c:v>
                </c:pt>
                <c:pt idx="880">
                  <c:v>-5.1020408163265918E-3</c:v>
                </c:pt>
                <c:pt idx="881">
                  <c:v>-7.854773957060468E-3</c:v>
                </c:pt>
                <c:pt idx="882">
                  <c:v>-4.5178105994786444E-3</c:v>
                </c:pt>
                <c:pt idx="883">
                  <c:v>-6.331380208333337E-2</c:v>
                </c:pt>
                <c:pt idx="884">
                  <c:v>-2.1500238891543288E-2</c:v>
                </c:pt>
                <c:pt idx="885">
                  <c:v>1.9980506822611988E-2</c:v>
                </c:pt>
                <c:pt idx="886">
                  <c:v>-3.2478077297815044E-4</c:v>
                </c:pt>
                <c:pt idx="887">
                  <c:v>1.7683027598744072E-2</c:v>
                </c:pt>
                <c:pt idx="888">
                  <c:v>-2.4975829842088348E-2</c:v>
                </c:pt>
                <c:pt idx="889">
                  <c:v>1.6116035455282507E-4</c:v>
                </c:pt>
                <c:pt idx="890">
                  <c:v>1.0421755414427691E-2</c:v>
                </c:pt>
                <c:pt idx="891">
                  <c:v>3.4313725490195957E-3</c:v>
                </c:pt>
                <c:pt idx="892">
                  <c:v>-6.6547638370393347E-3</c:v>
                </c:pt>
                <c:pt idx="893">
                  <c:v>4.1061169313957313E-2</c:v>
                </c:pt>
                <c:pt idx="894">
                  <c:v>-8.5441447478639132E-3</c:v>
                </c:pt>
                <c:pt idx="895">
                  <c:v>2.3315618035316232E-2</c:v>
                </c:pt>
                <c:pt idx="896">
                  <c:v>3.5321263755768495E-2</c:v>
                </c:pt>
                <c:pt idx="897">
                  <c:v>1.1308562197092087E-2</c:v>
                </c:pt>
                <c:pt idx="898">
                  <c:v>1.5123906705539314E-2</c:v>
                </c:pt>
                <c:pt idx="899">
                  <c:v>-1.7015941250223765E-2</c:v>
                </c:pt>
                <c:pt idx="900">
                  <c:v>-4.905467552376086E-2</c:v>
                </c:pt>
                <c:pt idx="901">
                  <c:v>-5.1072522982642532E-4</c:v>
                </c:pt>
                <c:pt idx="902">
                  <c:v>2.2098486166695741E-2</c:v>
                </c:pt>
                <c:pt idx="903">
                  <c:v>-1.9283276450511977E-2</c:v>
                </c:pt>
                <c:pt idx="904">
                  <c:v>-1.4463504877228361E-2</c:v>
                </c:pt>
                <c:pt idx="905">
                  <c:v>2.9432132963989055E-2</c:v>
                </c:pt>
                <c:pt idx="906">
                  <c:v>7.6762037683182349E-3</c:v>
                </c:pt>
                <c:pt idx="907">
                  <c:v>-5.8966354491848394E-3</c:v>
                </c:pt>
                <c:pt idx="908">
                  <c:v>-2.1717000339328107E-2</c:v>
                </c:pt>
                <c:pt idx="909">
                  <c:v>2.4687065368567351E-2</c:v>
                </c:pt>
                <c:pt idx="910">
                  <c:v>-4.8469809760132376E-2</c:v>
                </c:pt>
                <c:pt idx="911">
                  <c:v>-2.2319262493934899E-2</c:v>
                </c:pt>
                <c:pt idx="912">
                  <c:v>-2.8135806350204295E-2</c:v>
                </c:pt>
                <c:pt idx="913">
                  <c:v>-1.8826482585504456E-3</c:v>
                </c:pt>
                <c:pt idx="914">
                  <c:v>-2.7167277167277071E-2</c:v>
                </c:pt>
                <c:pt idx="915">
                  <c:v>-1.5181121298662337E-2</c:v>
                </c:pt>
                <c:pt idx="916">
                  <c:v>2.0242294126667781E-2</c:v>
                </c:pt>
                <c:pt idx="917">
                  <c:v>6.0166615242209787E-3</c:v>
                </c:pt>
                <c:pt idx="918">
                  <c:v>6.4193071745197727E-2</c:v>
                </c:pt>
                <c:pt idx="919">
                  <c:v>-1.8530454398968832E-2</c:v>
                </c:pt>
                <c:pt idx="920">
                  <c:v>-4.2579450786794037E-2</c:v>
                </c:pt>
                <c:pt idx="921">
                  <c:v>-1.8919327985469914E-2</c:v>
                </c:pt>
                <c:pt idx="922">
                  <c:v>-2.1620020731526801E-2</c:v>
                </c:pt>
                <c:pt idx="923">
                  <c:v>2.7072243346007552E-2</c:v>
                </c:pt>
                <c:pt idx="924">
                  <c:v>-1.8363690653926623E-2</c:v>
                </c:pt>
                <c:pt idx="925">
                  <c:v>1.9637692190592304E-2</c:v>
                </c:pt>
                <c:pt idx="926">
                  <c:v>-1.5199878400974365E-3</c:v>
                </c:pt>
                <c:pt idx="927">
                  <c:v>-2.5044457617071636E-2</c:v>
                </c:pt>
                <c:pt idx="928">
                  <c:v>-1.0557184750733084E-2</c:v>
                </c:pt>
                <c:pt idx="929">
                  <c:v>-5.9758052761987868E-3</c:v>
                </c:pt>
                <c:pt idx="930">
                  <c:v>1.9162210338681041E-2</c:v>
                </c:pt>
                <c:pt idx="931">
                  <c:v>3.8568343103980274E-2</c:v>
                </c:pt>
                <c:pt idx="932">
                  <c:v>6.3654712001242064E-3</c:v>
                </c:pt>
                <c:pt idx="933">
                  <c:v>2.3342670401491628E-3</c:v>
                </c:pt>
                <c:pt idx="934">
                  <c:v>-1.8031784841075704E-2</c:v>
                </c:pt>
                <c:pt idx="935">
                  <c:v>5.5316533497233866E-3</c:v>
                </c:pt>
                <c:pt idx="936">
                  <c:v>7.118539151965253E-3</c:v>
                </c:pt>
                <c:pt idx="937">
                  <c:v>-1.0110294117646967E-2</c:v>
                </c:pt>
                <c:pt idx="938">
                  <c:v>-6.9972619409794934E-3</c:v>
                </c:pt>
                <c:pt idx="939">
                  <c:v>1.9814052735862564E-3</c:v>
                </c:pt>
                <c:pt idx="940">
                  <c:v>2.4446142093199619E-3</c:v>
                </c:pt>
                <c:pt idx="941">
                  <c:v>-3.5018270401949714E-3</c:v>
                </c:pt>
                <c:pt idx="942">
                  <c:v>4.4349288882092885E-3</c:v>
                </c:pt>
                <c:pt idx="943">
                  <c:v>-1.2981132075471691E-2</c:v>
                </c:pt>
                <c:pt idx="944">
                  <c:v>5.1585495372479251E-3</c:v>
                </c:pt>
                <c:pt idx="945">
                  <c:v>-1.2436320047947258E-2</c:v>
                </c:pt>
                <c:pt idx="946">
                  <c:v>-7.8786977850453521E-3</c:v>
                </c:pt>
                <c:pt idx="947">
                  <c:v>2.0943997571710282E-2</c:v>
                </c:pt>
                <c:pt idx="948">
                  <c:v>1.3677811550152352E-3</c:v>
                </c:pt>
                <c:pt idx="949">
                  <c:v>2.2848438690021844E-3</c:v>
                </c:pt>
                <c:pt idx="950">
                  <c:v>1.9841269841271991E-3</c:v>
                </c:pt>
                <c:pt idx="951">
                  <c:v>3.8302436034931553E-3</c:v>
                </c:pt>
                <c:pt idx="952">
                  <c:v>1.6825050630939309E-2</c:v>
                </c:pt>
                <c:pt idx="953">
                  <c:v>-2.1762785636562088E-3</c:v>
                </c:pt>
                <c:pt idx="954">
                  <c:v>2.1435376309939747E-2</c:v>
                </c:pt>
                <c:pt idx="955">
                  <c:v>9.618467457518376E-3</c:v>
                </c:pt>
                <c:pt idx="956">
                  <c:v>-9.8412698412697619E-3</c:v>
                </c:pt>
                <c:pt idx="957">
                  <c:v>-6.1523899668717297E-3</c:v>
                </c:pt>
                <c:pt idx="958">
                  <c:v>-3.3018867924528017E-3</c:v>
                </c:pt>
                <c:pt idx="959">
                  <c:v>7.8678206136917339E-4</c:v>
                </c:pt>
                <c:pt idx="960">
                  <c:v>3.2829514058182907E-2</c:v>
                </c:pt>
                <c:pt idx="961">
                  <c:v>8.0275229357797961E-3</c:v>
                </c:pt>
                <c:pt idx="962">
                  <c:v>-1.0055141096334652E-2</c:v>
                </c:pt>
                <c:pt idx="963">
                  <c:v>3.6302521008403366E-2</c:v>
                </c:pt>
                <c:pt idx="964">
                  <c:v>1.7094017094017033E-2</c:v>
                </c:pt>
                <c:pt idx="965">
                  <c:v>1.7096939647798237E-4</c:v>
                </c:pt>
                <c:pt idx="966">
                  <c:v>6.8858667584781319E-3</c:v>
                </c:pt>
                <c:pt idx="967">
                  <c:v>1.3256584685156225E-2</c:v>
                </c:pt>
                <c:pt idx="968">
                  <c:v>4.5558086560364419E-3</c:v>
                </c:pt>
                <c:pt idx="969">
                  <c:v>-9.5452967719541482E-3</c:v>
                </c:pt>
                <c:pt idx="970">
                  <c:v>1.123201123201123E-2</c:v>
                </c:pt>
                <c:pt idx="971">
                  <c:v>-1.8770449457551242E-2</c:v>
                </c:pt>
                <c:pt idx="972">
                  <c:v>6.0637560637561982E-3</c:v>
                </c:pt>
                <c:pt idx="973">
                  <c:v>1.1035207566999494E-2</c:v>
                </c:pt>
                <c:pt idx="974">
                  <c:v>1.7284390591589593E-2</c:v>
                </c:pt>
                <c:pt idx="975">
                  <c:v>9.171012407840351E-3</c:v>
                </c:pt>
                <c:pt idx="976">
                  <c:v>2.6962142197599182E-2</c:v>
                </c:pt>
                <c:pt idx="977">
                  <c:v>-1.5454545454545499E-2</c:v>
                </c:pt>
                <c:pt idx="978">
                  <c:v>1.7576318223866849E-2</c:v>
                </c:pt>
                <c:pt idx="979">
                  <c:v>-3.3191960169647317E-3</c:v>
                </c:pt>
                <c:pt idx="980">
                  <c:v>3.1969552806850654E-2</c:v>
                </c:pt>
                <c:pt idx="981">
                  <c:v>-8.6776079984908217E-3</c:v>
                </c:pt>
                <c:pt idx="982">
                  <c:v>-1.5598885793871919E-2</c:v>
                </c:pt>
                <c:pt idx="983">
                  <c:v>-3.4773256856067358E-2</c:v>
                </c:pt>
                <c:pt idx="984">
                  <c:v>-8.9541547277949274E-4</c:v>
                </c:pt>
                <c:pt idx="985">
                  <c:v>3.7749415782850626E-3</c:v>
                </c:pt>
                <c:pt idx="986">
                  <c:v>1.8304960644334622E-2</c:v>
                </c:pt>
                <c:pt idx="987">
                  <c:v>-3.1382978723404231E-2</c:v>
                </c:pt>
                <c:pt idx="988">
                  <c:v>1.0209564750134348E-2</c:v>
                </c:pt>
                <c:pt idx="989">
                  <c:v>7.3034787622525466E-2</c:v>
                </c:pt>
                <c:pt idx="990">
                  <c:v>-1.15185256287198E-3</c:v>
                </c:pt>
                <c:pt idx="991">
                  <c:v>1.9201228878662491E-4</c:v>
                </c:pt>
                <c:pt idx="992">
                  <c:v>-2.417088251826871E-2</c:v>
                </c:pt>
                <c:pt idx="993">
                  <c:v>-1.6583747927031656E-2</c:v>
                </c:pt>
                <c:pt idx="994">
                  <c:v>-7.4981711777614146E-3</c:v>
                </c:pt>
                <c:pt idx="995">
                  <c:v>-2.7357286157212446E-3</c:v>
                </c:pt>
                <c:pt idx="996">
                  <c:v>-1.207207207207206E-2</c:v>
                </c:pt>
                <c:pt idx="997">
                  <c:v>6.5288356909685152E-3</c:v>
                </c:pt>
                <c:pt idx="998">
                  <c:v>1.211453744493407E-2</c:v>
                </c:pt>
                <c:pt idx="999">
                  <c:v>-7.2886297376094644E-3</c:v>
                </c:pt>
                <c:pt idx="1000">
                  <c:v>-1.188332733165276E-2</c:v>
                </c:pt>
                <c:pt idx="1001">
                  <c:v>-9.6291012838801704E-3</c:v>
                </c:pt>
                <c:pt idx="1002">
                  <c:v>4.0445269016697649E-2</c:v>
                </c:pt>
                <c:pt idx="1003">
                  <c:v>3.039571783597772E-2</c:v>
                </c:pt>
                <c:pt idx="1004">
                  <c:v>3.2773938795656488E-2</c:v>
                </c:pt>
                <c:pt idx="1005">
                  <c:v>3.7909836065573854E-2</c:v>
                </c:pt>
                <c:pt idx="1006">
                  <c:v>-1.5136226034308753E-2</c:v>
                </c:pt>
                <c:pt idx="1007">
                  <c:v>-4.6203294495782421E-3</c:v>
                </c:pt>
                <c:pt idx="1008">
                  <c:v>1.4081673707504461E-3</c:v>
                </c:pt>
                <c:pt idx="1009">
                  <c:v>-6.1975209916034224E-3</c:v>
                </c:pt>
                <c:pt idx="1010">
                  <c:v>9.4853683148337087E-3</c:v>
                </c:pt>
                <c:pt idx="1011">
                  <c:v>-2.6167471819645849E-3</c:v>
                </c:pt>
                <c:pt idx="1012">
                  <c:v>1.4705882352941124E-2</c:v>
                </c:pt>
                <c:pt idx="1013">
                  <c:v>1.6189290161892966E-2</c:v>
                </c:pt>
                <c:pt idx="1014">
                  <c:v>-1.8937080024434949E-2</c:v>
                </c:pt>
                <c:pt idx="1015">
                  <c:v>-1.1871227364185222E-2</c:v>
                </c:pt>
                <c:pt idx="1016">
                  <c:v>-9.7629009762899566E-3</c:v>
                </c:pt>
                <c:pt idx="1017">
                  <c:v>-6.7286760340392604E-3</c:v>
                </c:pt>
                <c:pt idx="1018">
                  <c:v>7.9792539397565143E-3</c:v>
                </c:pt>
                <c:pt idx="1019">
                  <c:v>1.0685483870967794E-2</c:v>
                </c:pt>
                <c:pt idx="1020">
                  <c:v>-8.1983603279343065E-3</c:v>
                </c:pt>
                <c:pt idx="1021">
                  <c:v>-3.3878039059386245E-3</c:v>
                </c:pt>
                <c:pt idx="1022">
                  <c:v>-2.9803298231670938E-3</c:v>
                </c:pt>
                <c:pt idx="1023">
                  <c:v>2.0892494929006133E-2</c:v>
                </c:pt>
                <c:pt idx="1024">
                  <c:v>1.6914191419141966E-2</c:v>
                </c:pt>
                <c:pt idx="1025">
                  <c:v>-2.0622808826575856E-4</c:v>
                </c:pt>
                <c:pt idx="1026">
                  <c:v>1.2389015073301923E-3</c:v>
                </c:pt>
                <c:pt idx="1027">
                  <c:v>2.497354497354487E-2</c:v>
                </c:pt>
                <c:pt idx="1028">
                  <c:v>-8.4584478748150893E-4</c:v>
                </c:pt>
                <c:pt idx="1029">
                  <c:v>-9.0108968985750382E-3</c:v>
                </c:pt>
                <c:pt idx="1030">
                  <c:v>1.8569903948772559E-2</c:v>
                </c:pt>
                <c:pt idx="1031">
                  <c:v>-1.2644889357218192E-2</c:v>
                </c:pt>
                <c:pt idx="1032">
                  <c:v>1.8021883715940934E-2</c:v>
                </c:pt>
                <c:pt idx="1033">
                  <c:v>5.1757601897779448E-3</c:v>
                </c:pt>
                <c:pt idx="1034">
                  <c:v>-1.1300639658848644E-2</c:v>
                </c:pt>
                <c:pt idx="1035">
                  <c:v>-9.7128378378378288E-3</c:v>
                </c:pt>
                <c:pt idx="1036">
                  <c:v>1.0568590150072943E-3</c:v>
                </c:pt>
                <c:pt idx="1037">
                  <c:v>3.5456336178594894E-2</c:v>
                </c:pt>
                <c:pt idx="1038">
                  <c:v>7.9417604235605399E-3</c:v>
                </c:pt>
                <c:pt idx="1039">
                  <c:v>-7.879185817465495E-3</c:v>
                </c:pt>
                <c:pt idx="1040">
                  <c:v>7.0531188009697043E-3</c:v>
                </c:pt>
                <c:pt idx="1041">
                  <c:v>-2.0086393088552867E-2</c:v>
                </c:pt>
                <c:pt idx="1042">
                  <c:v>3.3712882339807848E-2</c:v>
                </c:pt>
                <c:pt idx="1043">
                  <c:v>-1.7829284599955031E-3</c:v>
                </c:pt>
                <c:pt idx="1044">
                  <c:v>3.5302261190585993E-2</c:v>
                </c:pt>
                <c:pt idx="1045">
                  <c:v>8.1414282391254478E-3</c:v>
                </c:pt>
                <c:pt idx="1046">
                  <c:v>-3.477051460361591E-3</c:v>
                </c:pt>
                <c:pt idx="1047">
                  <c:v>9.8314606741574107E-3</c:v>
                </c:pt>
                <c:pt idx="1048">
                  <c:v>-2.063273727647863E-2</c:v>
                </c:pt>
                <c:pt idx="1049">
                  <c:v>3.3649289099525914E-2</c:v>
                </c:pt>
                <c:pt idx="1050">
                  <c:v>-1.1014764471525607E-2</c:v>
                </c:pt>
                <c:pt idx="1051">
                  <c:v>-1.1353104726598562E-2</c:v>
                </c:pt>
                <c:pt idx="1052">
                  <c:v>-3.2069970845481244E-2</c:v>
                </c:pt>
                <c:pt idx="1053">
                  <c:v>-2.3006134969325132E-2</c:v>
                </c:pt>
                <c:pt idx="1054">
                  <c:v>8.6187845303866695E-3</c:v>
                </c:pt>
                <c:pt idx="1055">
                  <c:v>-2.4153547552296706E-2</c:v>
                </c:pt>
                <c:pt idx="1056">
                  <c:v>-2.9307096504082142E-2</c:v>
                </c:pt>
                <c:pt idx="1057">
                  <c:v>4.8380311316786884E-3</c:v>
                </c:pt>
                <c:pt idx="1058">
                  <c:v>2.7669693039342969E-2</c:v>
                </c:pt>
                <c:pt idx="1059">
                  <c:v>-1.4276582143618155E-2</c:v>
                </c:pt>
                <c:pt idx="1060">
                  <c:v>1.1858559724018836E-2</c:v>
                </c:pt>
                <c:pt idx="1061">
                  <c:v>4.5484080571800423E-3</c:v>
                </c:pt>
                <c:pt idx="1062">
                  <c:v>-1.9537056699936328E-2</c:v>
                </c:pt>
                <c:pt idx="1063">
                  <c:v>7.4882327770646739E-3</c:v>
                </c:pt>
                <c:pt idx="1064">
                  <c:v>9.9394987035437143E-3</c:v>
                </c:pt>
                <c:pt idx="1065">
                  <c:v>-9.6297881446607558E-3</c:v>
                </c:pt>
                <c:pt idx="1066">
                  <c:v>2.1404109589040488E-4</c:v>
                </c:pt>
                <c:pt idx="1067">
                  <c:v>1.6978667827601157E-2</c:v>
                </c:pt>
                <c:pt idx="1068">
                  <c:v>-1.3528022331973477E-2</c:v>
                </c:pt>
                <c:pt idx="1069">
                  <c:v>-3.7611076668733201E-2</c:v>
                </c:pt>
                <c:pt idx="1070">
                  <c:v>-8.6047940995698236E-3</c:v>
                </c:pt>
                <c:pt idx="1071">
                  <c:v>2.9095509171410461E-2</c:v>
                </c:pt>
                <c:pt idx="1072">
                  <c:v>3.0191138140747142E-2</c:v>
                </c:pt>
                <c:pt idx="1073">
                  <c:v>-5.1858254105445756E-3</c:v>
                </c:pt>
                <c:pt idx="1074">
                  <c:v>-1.1111111111111072E-2</c:v>
                </c:pt>
                <c:pt idx="1075">
                  <c:v>-1.4529374605180112E-2</c:v>
                </c:pt>
                <c:pt idx="1076">
                  <c:v>5.2921253175275407E-3</c:v>
                </c:pt>
                <c:pt idx="1077">
                  <c:v>-2.9548332629801832E-3</c:v>
                </c:pt>
                <c:pt idx="1078">
                  <c:v>2.5391451544647392E-3</c:v>
                </c:pt>
                <c:pt idx="1079">
                  <c:v>1.004488138491122E-2</c:v>
                </c:pt>
                <c:pt idx="1080">
                  <c:v>5.5877928218353023E-3</c:v>
                </c:pt>
                <c:pt idx="1081">
                  <c:v>2.1514818880351338E-2</c:v>
                </c:pt>
                <c:pt idx="1082">
                  <c:v>-7.4090215733275677E-3</c:v>
                </c:pt>
                <c:pt idx="1083">
                  <c:v>1.7065602836879412E-2</c:v>
                </c:pt>
                <c:pt idx="1084">
                  <c:v>-8.8573959255977552E-4</c:v>
                </c:pt>
                <c:pt idx="1085">
                  <c:v>2.0795660036166286E-2</c:v>
                </c:pt>
                <c:pt idx="1086">
                  <c:v>7.0566810835419602E-3</c:v>
                </c:pt>
                <c:pt idx="1087">
                  <c:v>1.4315400600323214E-2</c:v>
                </c:pt>
                <c:pt idx="1088">
                  <c:v>1.38728323699433E-3</c:v>
                </c:pt>
                <c:pt idx="1089">
                  <c:v>-7.7999541179170073E-3</c:v>
                </c:pt>
                <c:pt idx="1090">
                  <c:v>-1.8022077044379303E-2</c:v>
                </c:pt>
                <c:pt idx="1091">
                  <c:v>-2.6748520061390058E-2</c:v>
                </c:pt>
                <c:pt idx="1092">
                  <c:v>-1.5115525804361929E-2</c:v>
                </c:pt>
                <c:pt idx="1093">
                  <c:v>8.352831071595701E-2</c:v>
                </c:pt>
                <c:pt idx="1094">
                  <c:v>-8.8126159554730021E-3</c:v>
                </c:pt>
                <c:pt idx="1095">
                  <c:v>2.3741690408357163E-2</c:v>
                </c:pt>
                <c:pt idx="1096">
                  <c:v>2.7567699438887372E-2</c:v>
                </c:pt>
                <c:pt idx="1097">
                  <c:v>2.5262631315657869E-2</c:v>
                </c:pt>
                <c:pt idx="1098">
                  <c:v>2.8027770635124627E-2</c:v>
                </c:pt>
                <c:pt idx="1099">
                  <c:v>-6.1334014822387317E-3</c:v>
                </c:pt>
                <c:pt idx="1100">
                  <c:v>-8.6141373194830173E-3</c:v>
                </c:pt>
                <c:pt idx="1101">
                  <c:v>-1.5710723192020049E-2</c:v>
                </c:pt>
                <c:pt idx="1102">
                  <c:v>-3.7445991358617259E-2</c:v>
                </c:pt>
                <c:pt idx="1103">
                  <c:v>6.0371890847621401E-3</c:v>
                </c:pt>
                <c:pt idx="1104">
                  <c:v>2.0956607495068891E-2</c:v>
                </c:pt>
                <c:pt idx="1105">
                  <c:v>-8.3129584352077401E-3</c:v>
                </c:pt>
                <c:pt idx="1106">
                  <c:v>-1.9889767553318949E-2</c:v>
                </c:pt>
                <c:pt idx="1107">
                  <c:v>2.5811209439527971E-2</c:v>
                </c:pt>
                <c:pt idx="1108">
                  <c:v>3.3799237611181754E-2</c:v>
                </c:pt>
                <c:pt idx="1109">
                  <c:v>6.6513174724993629E-3</c:v>
                </c:pt>
                <c:pt idx="1110">
                  <c:v>8.5139318885449899E-3</c:v>
                </c:pt>
                <c:pt idx="1111">
                  <c:v>2.0537124802527673E-2</c:v>
                </c:pt>
                <c:pt idx="1112">
                  <c:v>-7.8369905956113817E-3</c:v>
                </c:pt>
                <c:pt idx="1113">
                  <c:v>-2.8653295128939771E-3</c:v>
                </c:pt>
                <c:pt idx="1114">
                  <c:v>2.8735632183907178E-3</c:v>
                </c:pt>
                <c:pt idx="1115">
                  <c:v>2.3803155924043917E-2</c:v>
                </c:pt>
                <c:pt idx="1116">
                  <c:v>-3.1991468941614531E-3</c:v>
                </c:pt>
                <c:pt idx="1117">
                  <c:v>1.0234311877188151E-2</c:v>
                </c:pt>
                <c:pt idx="1118">
                  <c:v>-1.3448090371166455E-3</c:v>
                </c:pt>
                <c:pt idx="1119">
                  <c:v>-2.3634453781512521E-2</c:v>
                </c:pt>
                <c:pt idx="1120">
                  <c:v>1.9271948608136968E-2</c:v>
                </c:pt>
                <c:pt idx="1121">
                  <c:v>2.0486205954657111E-2</c:v>
                </c:pt>
                <c:pt idx="1122">
                  <c:v>-1.6389038151531365E-2</c:v>
                </c:pt>
                <c:pt idx="1123">
                  <c:v>1.6662114176454468E-2</c:v>
                </c:pt>
                <c:pt idx="1124">
                  <c:v>2.3483365949119372E-2</c:v>
                </c:pt>
                <c:pt idx="1125">
                  <c:v>-8.3798882681551667E-4</c:v>
                </c:pt>
                <c:pt idx="1126">
                  <c:v>1.9943019943019724E-2</c:v>
                </c:pt>
                <c:pt idx="1127">
                  <c:v>8.910606496119744E-3</c:v>
                </c:pt>
                <c:pt idx="1128">
                  <c:v>-6.283918880319872E-3</c:v>
                </c:pt>
                <c:pt idx="1129">
                  <c:v>1.3020833333333259E-2</c:v>
                </c:pt>
                <c:pt idx="1130">
                  <c:v>-3.7325905292479034E-2</c:v>
                </c:pt>
                <c:pt idx="1131">
                  <c:v>-6.6408411732152839E-3</c:v>
                </c:pt>
                <c:pt idx="1132">
                  <c:v>-3.3172819689673672E-2</c:v>
                </c:pt>
                <c:pt idx="1133">
                  <c:v>-6.3795853269535963E-3</c:v>
                </c:pt>
                <c:pt idx="1134">
                  <c:v>-3.4437086092715674E-3</c:v>
                </c:pt>
                <c:pt idx="1135">
                  <c:v>1.8343674130024246E-2</c:v>
                </c:pt>
                <c:pt idx="1136">
                  <c:v>-1.54050464807437E-2</c:v>
                </c:pt>
                <c:pt idx="1137">
                  <c:v>2.9250956806998296E-2</c:v>
                </c:pt>
                <c:pt idx="1138">
                  <c:v>-5.7944887973216619E-2</c:v>
                </c:pt>
                <c:pt idx="1139">
                  <c:v>-6.4788053949903723E-2</c:v>
                </c:pt>
                <c:pt idx="1140">
                  <c:v>-3.1716417910447769E-2</c:v>
                </c:pt>
                <c:pt idx="1141">
                  <c:v>-1.0613751730503052E-2</c:v>
                </c:pt>
                <c:pt idx="1142">
                  <c:v>8.3759888320149578E-3</c:v>
                </c:pt>
                <c:pt idx="1143">
                  <c:v>-5.5529847292919987E-3</c:v>
                </c:pt>
                <c:pt idx="1144">
                  <c:v>-1.391740816792153E-2</c:v>
                </c:pt>
                <c:pt idx="1145">
                  <c:v>-3.7338018888644964E-2</c:v>
                </c:pt>
                <c:pt idx="1146">
                  <c:v>1.5388046387154297E-2</c:v>
                </c:pt>
                <c:pt idx="1147">
                  <c:v>-3.1533477321814107E-2</c:v>
                </c:pt>
                <c:pt idx="1148">
                  <c:v>-8.6318515321548439E-4</c:v>
                </c:pt>
                <c:pt idx="1149">
                  <c:v>-8.9820359281436168E-3</c:v>
                </c:pt>
                <c:pt idx="1150">
                  <c:v>3.2181935207036272E-3</c:v>
                </c:pt>
                <c:pt idx="1151">
                  <c:v>4.1331546023235077E-2</c:v>
                </c:pt>
                <c:pt idx="1152">
                  <c:v>4.5305931807566591E-2</c:v>
                </c:pt>
                <c:pt idx="1153">
                  <c:v>-1.6762342135476338E-2</c:v>
                </c:pt>
                <c:pt idx="1154">
                  <c:v>3.1501657981999109E-2</c:v>
                </c:pt>
                <c:pt idx="1155">
                  <c:v>6.3476070528967199E-2</c:v>
                </c:pt>
                <c:pt idx="1156">
                  <c:v>1.1980627071119132E-2</c:v>
                </c:pt>
                <c:pt idx="1157">
                  <c:v>1.7111744879439783E-2</c:v>
                </c:pt>
                <c:pt idx="1158">
                  <c:v>-1.3302634944998837E-2</c:v>
                </c:pt>
                <c:pt idx="1159">
                  <c:v>2.8413575374901523E-2</c:v>
                </c:pt>
                <c:pt idx="1160">
                  <c:v>-8.0897703549061006E-3</c:v>
                </c:pt>
                <c:pt idx="1161">
                  <c:v>-2.8890015205271125E-2</c:v>
                </c:pt>
                <c:pt idx="1162">
                  <c:v>-1.0126582278481289E-3</c:v>
                </c:pt>
                <c:pt idx="1163">
                  <c:v>5.6008146639510148E-3</c:v>
                </c:pt>
                <c:pt idx="1164">
                  <c:v>3.2054650551760266E-2</c:v>
                </c:pt>
                <c:pt idx="1165">
                  <c:v>-1.0143042912873823E-2</c:v>
                </c:pt>
                <c:pt idx="1166">
                  <c:v>1.1309836927932748E-2</c:v>
                </c:pt>
                <c:pt idx="1167">
                  <c:v>-2.6127049180327822E-2</c:v>
                </c:pt>
                <c:pt idx="1168">
                  <c:v>-1.3892397069967255E-2</c:v>
                </c:pt>
                <c:pt idx="1169">
                  <c:v>-2.4155780133103155E-2</c:v>
                </c:pt>
                <c:pt idx="1170">
                  <c:v>5.294575655333511E-2</c:v>
                </c:pt>
                <c:pt idx="1171">
                  <c:v>-1.5333503705596718E-2</c:v>
                </c:pt>
                <c:pt idx="1172">
                  <c:v>3.4637757800105806E-2</c:v>
                </c:pt>
                <c:pt idx="1173">
                  <c:v>2.2991614822829298E-2</c:v>
                </c:pt>
                <c:pt idx="1174">
                  <c:v>2.3532668881506069E-2</c:v>
                </c:pt>
                <c:pt idx="1175">
                  <c:v>2.8766733124465871E-2</c:v>
                </c:pt>
                <c:pt idx="1176">
                  <c:v>-1.2376933895921205E-2</c:v>
                </c:pt>
                <c:pt idx="1177">
                  <c:v>4.3746330005871803E-2</c:v>
                </c:pt>
                <c:pt idx="1178">
                  <c:v>-1.5606936416184936E-2</c:v>
                </c:pt>
                <c:pt idx="1179">
                  <c:v>1.9446081319976605E-2</c:v>
                </c:pt>
                <c:pt idx="1180">
                  <c:v>2.0751879699248077E-2</c:v>
                </c:pt>
                <c:pt idx="1181">
                  <c:v>1.6819571865443361E-2</c:v>
                </c:pt>
                <c:pt idx="1182">
                  <c:v>1.7740429505135324E-2</c:v>
                </c:pt>
                <c:pt idx="1183">
                  <c:v>4.6904315196998336E-3</c:v>
                </c:pt>
                <c:pt idx="1184">
                  <c:v>-4.7930931824948009E-2</c:v>
                </c:pt>
                <c:pt idx="1185">
                  <c:v>-1.7830609212480253E-3</c:v>
                </c:pt>
                <c:pt idx="1186">
                  <c:v>2.1864561190403808E-2</c:v>
                </c:pt>
                <c:pt idx="1187">
                  <c:v>1.4166923313828184E-2</c:v>
                </c:pt>
                <c:pt idx="1188">
                  <c:v>-2.7641277641278217E-3</c:v>
                </c:pt>
                <c:pt idx="1189">
                  <c:v>-5.1282051282051211E-2</c:v>
                </c:pt>
                <c:pt idx="1190">
                  <c:v>6.1881188118811936E-2</c:v>
                </c:pt>
                <c:pt idx="1191">
                  <c:v>6.2266500622665255E-3</c:v>
                </c:pt>
                <c:pt idx="1192">
                  <c:v>-3.976083707025424E-2</c:v>
                </c:pt>
                <c:pt idx="1193">
                  <c:v>1.2409200968523049E-2</c:v>
                </c:pt>
                <c:pt idx="1194">
                  <c:v>1.3186139221097903E-2</c:v>
                </c:pt>
                <c:pt idx="1195">
                  <c:v>4.9565497264242087E-2</c:v>
                </c:pt>
                <c:pt idx="1196">
                  <c:v>-3.8473869830073504E-3</c:v>
                </c:pt>
                <c:pt idx="1197">
                  <c:v>1.6056518946692133E-3</c:v>
                </c:pt>
                <c:pt idx="1198">
                  <c:v>-5.3495440729483201E-2</c:v>
                </c:pt>
                <c:pt idx="1199">
                  <c:v>-2.9212156978459802E-2</c:v>
                </c:pt>
                <c:pt idx="1200">
                  <c:v>4.3090181594336752E-2</c:v>
                </c:pt>
                <c:pt idx="1201">
                  <c:v>2.6864728192161902E-2</c:v>
                </c:pt>
                <c:pt idx="1202">
                  <c:v>1.6709511568123281E-2</c:v>
                </c:pt>
                <c:pt idx="1203">
                  <c:v>9.0781633368384185E-2</c:v>
                </c:pt>
                <c:pt idx="1204">
                  <c:v>-1.925060158129932E-2</c:v>
                </c:pt>
                <c:pt idx="1205">
                  <c:v>-1.6565246788370458E-2</c:v>
                </c:pt>
                <c:pt idx="1206">
                  <c:v>-2.0205366015236925E-2</c:v>
                </c:pt>
                <c:pt idx="1207">
                  <c:v>1.821247892074207E-2</c:v>
                </c:pt>
                <c:pt idx="1208">
                  <c:v>1.2636612021857729E-2</c:v>
                </c:pt>
                <c:pt idx="1209">
                  <c:v>-6.7842605156037683E-3</c:v>
                </c:pt>
                <c:pt idx="1210">
                  <c:v>1.0973936899862924E-2</c:v>
                </c:pt>
                <c:pt idx="1211">
                  <c:v>7.6019350380096551E-3</c:v>
                </c:pt>
                <c:pt idx="1212">
                  <c:v>6.5145380934854558E-2</c:v>
                </c:pt>
                <c:pt idx="1213">
                  <c:v>2.9556650246305383E-2</c:v>
                </c:pt>
                <c:pt idx="1214">
                  <c:v>2.4456521739130377E-2</c:v>
                </c:pt>
                <c:pt idx="1215">
                  <c:v>-3.0485509973654401E-2</c:v>
                </c:pt>
                <c:pt idx="1216">
                  <c:v>3.2245532245532393E-2</c:v>
                </c:pt>
                <c:pt idx="1217">
                  <c:v>-5.0251256281408363E-3</c:v>
                </c:pt>
                <c:pt idx="1218">
                  <c:v>-6.1320754716981063E-2</c:v>
                </c:pt>
                <c:pt idx="1219">
                  <c:v>-3.8716428322288166E-2</c:v>
                </c:pt>
                <c:pt idx="1220">
                  <c:v>-3.5329744279946063E-2</c:v>
                </c:pt>
                <c:pt idx="1221">
                  <c:v>-4.3450273575796672E-2</c:v>
                </c:pt>
                <c:pt idx="1222">
                  <c:v>2.8467394902350174E-2</c:v>
                </c:pt>
                <c:pt idx="1223">
                  <c:v>-5.0895381715362786E-2</c:v>
                </c:pt>
                <c:pt idx="1224">
                  <c:v>-3.340419070756151E-2</c:v>
                </c:pt>
                <c:pt idx="1225">
                  <c:v>-1.0814058275758431E-2</c:v>
                </c:pt>
                <c:pt idx="1226">
                  <c:v>-1.187295933511423E-2</c:v>
                </c:pt>
                <c:pt idx="1227">
                  <c:v>-5.0450958286358483E-2</c:v>
                </c:pt>
                <c:pt idx="1228">
                  <c:v>1.5455065827132186E-2</c:v>
                </c:pt>
                <c:pt idx="1229">
                  <c:v>-1.1598302687411688E-2</c:v>
                </c:pt>
                <c:pt idx="1230">
                  <c:v>2.8368794326241176E-3</c:v>
                </c:pt>
                <c:pt idx="1231">
                  <c:v>-6.0501066098081147E-2</c:v>
                </c:pt>
                <c:pt idx="1232">
                  <c:v>-2.6581605528972485E-3</c:v>
                </c:pt>
                <c:pt idx="1233">
                  <c:v>4.5393858477968951E-3</c:v>
                </c:pt>
                <c:pt idx="1234">
                  <c:v>1.7939657515629426E-2</c:v>
                </c:pt>
                <c:pt idx="1235">
                  <c:v>7.1174377224199059E-3</c:v>
                </c:pt>
                <c:pt idx="1236">
                  <c:v>3.1629483196837116E-2</c:v>
                </c:pt>
                <c:pt idx="1237">
                  <c:v>-3.5675381263616579E-2</c:v>
                </c:pt>
                <c:pt idx="1238">
                  <c:v>3.9343334276818576E-2</c:v>
                </c:pt>
                <c:pt idx="1239">
                  <c:v>-5.8619770849986708E-2</c:v>
                </c:pt>
                <c:pt idx="1240">
                  <c:v>5.3319114902694587E-4</c:v>
                </c:pt>
                <c:pt idx="1241">
                  <c:v>4.8218590945618978E-3</c:v>
                </c:pt>
                <c:pt idx="1242">
                  <c:v>2.4704913532802575E-2</c:v>
                </c:pt>
                <c:pt idx="1243">
                  <c:v>-6.5448595582220381E-3</c:v>
                </c:pt>
                <c:pt idx="1244">
                  <c:v>-2.7262813522355156E-4</c:v>
                </c:pt>
                <c:pt idx="1245">
                  <c:v>4.7102483585498067E-2</c:v>
                </c:pt>
                <c:pt idx="1246">
                  <c:v>-4.9389416553595633E-2</c:v>
                </c:pt>
                <c:pt idx="1247">
                  <c:v>3.6568213783403802E-2</c:v>
                </c:pt>
                <c:pt idx="1248">
                  <c:v>-5.5944055944057158E-3</c:v>
                </c:pt>
                <c:pt idx="1249">
                  <c:v>-2.9850746268656803E-2</c:v>
                </c:pt>
                <c:pt idx="1250">
                  <c:v>-2.9241306638566944E-2</c:v>
                </c:pt>
                <c:pt idx="1251">
                  <c:v>-1.6070502851218138E-2</c:v>
                </c:pt>
                <c:pt idx="1252">
                  <c:v>-7.4607666580910337E-3</c:v>
                </c:pt>
                <c:pt idx="1253">
                  <c:v>7.7239958805330744E-4</c:v>
                </c:pt>
                <c:pt idx="1254">
                  <c:v>-3.3590445384423795E-2</c:v>
                </c:pt>
                <c:pt idx="1255">
                  <c:v>2.9947591714498678E-3</c:v>
                </c:pt>
                <c:pt idx="1256">
                  <c:v>2.0371785077667459E-2</c:v>
                </c:pt>
                <c:pt idx="1257">
                  <c:v>6.0491493383743045E-2</c:v>
                </c:pt>
                <c:pt idx="1258">
                  <c:v>3.4357541899441513E-2</c:v>
                </c:pt>
                <c:pt idx="1259">
                  <c:v>3.170028818443793E-2</c:v>
                </c:pt>
                <c:pt idx="1260">
                  <c:v>-1.3363662212112604E-2</c:v>
                </c:pt>
                <c:pt idx="1261">
                  <c:v>1.0051694428489411E-2</c:v>
                </c:pt>
                <c:pt idx="1262">
                  <c:v>-5.7405281285882737E-4</c:v>
                </c:pt>
                <c:pt idx="1263">
                  <c:v>-2.3816195012608454E-2</c:v>
                </c:pt>
                <c:pt idx="1264">
                  <c:v>-2.7940765576977E-3</c:v>
                </c:pt>
                <c:pt idx="1265">
                  <c:v>4.2087542087541063E-3</c:v>
                </c:pt>
                <c:pt idx="1266">
                  <c:v>1.1235955056179137E-3</c:v>
                </c:pt>
                <c:pt idx="1267">
                  <c:v>-2.0902090209020896E-2</c:v>
                </c:pt>
                <c:pt idx="1268">
                  <c:v>8.1499107674003701E-2</c:v>
                </c:pt>
                <c:pt idx="1269">
                  <c:v>-1.1757789535567498E-2</c:v>
                </c:pt>
                <c:pt idx="1270">
                  <c:v>-2.6609442060085864E-2</c:v>
                </c:pt>
                <c:pt idx="1271">
                  <c:v>-3.3729610174177416E-2</c:v>
                </c:pt>
                <c:pt idx="1272">
                  <c:v>2.1174477696216831E-2</c:v>
                </c:pt>
                <c:pt idx="1273">
                  <c:v>-4.7593439096531243E-2</c:v>
                </c:pt>
                <c:pt idx="1274">
                  <c:v>8.3940542116001104E-2</c:v>
                </c:pt>
                <c:pt idx="1275">
                  <c:v>8.820935019112186E-3</c:v>
                </c:pt>
                <c:pt idx="1276">
                  <c:v>-3.160592255125283E-2</c:v>
                </c:pt>
                <c:pt idx="1277">
                  <c:v>-5.6625141562854919E-3</c:v>
                </c:pt>
                <c:pt idx="1278">
                  <c:v>2.0514302224790448E-2</c:v>
                </c:pt>
                <c:pt idx="1279">
                  <c:v>-6.4594594594594601E-2</c:v>
                </c:pt>
                <c:pt idx="1280">
                  <c:v>3.2942490228922372E-2</c:v>
                </c:pt>
                <c:pt idx="1281">
                  <c:v>2.7244049326068387E-2</c:v>
                </c:pt>
                <c:pt idx="1282">
                  <c:v>-1.3857466063348478E-2</c:v>
                </c:pt>
                <c:pt idx="1283">
                  <c:v>2.9403202328966538E-2</c:v>
                </c:pt>
                <c:pt idx="1284">
                  <c:v>6.6438994101210902E-2</c:v>
                </c:pt>
                <c:pt idx="1285">
                  <c:v>-9.8370734706424434E-3</c:v>
                </c:pt>
                <c:pt idx="1286">
                  <c:v>-5.2432274978153171E-2</c:v>
                </c:pt>
                <c:pt idx="1287">
                  <c:v>-3.9451594851706906E-2</c:v>
                </c:pt>
                <c:pt idx="1288">
                  <c:v>3.3688938798428492E-3</c:v>
                </c:pt>
                <c:pt idx="1289">
                  <c:v>-4.911906033101987E-2</c:v>
                </c:pt>
                <c:pt idx="1290">
                  <c:v>1.5176151761517653E-2</c:v>
                </c:pt>
                <c:pt idx="1291">
                  <c:v>-3.3018867924528239E-2</c:v>
                </c:pt>
                <c:pt idx="1292">
                  <c:v>-4.6953046953047028E-2</c:v>
                </c:pt>
                <c:pt idx="1293">
                  <c:v>-9.401286491835803E-3</c:v>
                </c:pt>
                <c:pt idx="1294">
                  <c:v>1.8649193548387233E-2</c:v>
                </c:pt>
                <c:pt idx="1295">
                  <c:v>-7.720930232558143E-2</c:v>
                </c:pt>
                <c:pt idx="1296">
                  <c:v>-6.9062567655336582E-2</c:v>
                </c:pt>
                <c:pt idx="1297">
                  <c:v>1.4718804920913708E-2</c:v>
                </c:pt>
                <c:pt idx="1298">
                  <c:v>8.1949058693244758E-3</c:v>
                </c:pt>
                <c:pt idx="1299">
                  <c:v>3.3890542706663584E-2</c:v>
                </c:pt>
                <c:pt idx="1300">
                  <c:v>1.7948717948718107E-2</c:v>
                </c:pt>
                <c:pt idx="1301">
                  <c:v>1.8276762402088753E-2</c:v>
                </c:pt>
                <c:pt idx="1302">
                  <c:v>0.15456289394354616</c:v>
                </c:pt>
                <c:pt idx="1303">
                  <c:v>-6.3638696433153674E-2</c:v>
                </c:pt>
                <c:pt idx="1304">
                  <c:v>-2.7451959071624676E-2</c:v>
                </c:pt>
                <c:pt idx="1305">
                  <c:v>8.4145021645021689E-2</c:v>
                </c:pt>
                <c:pt idx="1306">
                  <c:v>-7.5306479859894915E-2</c:v>
                </c:pt>
                <c:pt idx="1307">
                  <c:v>-6.4628386776037772E-3</c:v>
                </c:pt>
                <c:pt idx="1308">
                  <c:v>4.8475371383893684E-2</c:v>
                </c:pt>
                <c:pt idx="1309">
                  <c:v>-5.4432348367029482E-3</c:v>
                </c:pt>
                <c:pt idx="1310">
                  <c:v>5.8145913329676224E-2</c:v>
                </c:pt>
                <c:pt idx="1311">
                  <c:v>-6.0793405461102457E-2</c:v>
                </c:pt>
                <c:pt idx="1312">
                  <c:v>-4.2663378545006125E-2</c:v>
                </c:pt>
                <c:pt idx="1313">
                  <c:v>0.12638888888888888</c:v>
                </c:pt>
                <c:pt idx="1314">
                  <c:v>-5.8823529411764719E-2</c:v>
                </c:pt>
                <c:pt idx="1315">
                  <c:v>-6.9116573375517243E-2</c:v>
                </c:pt>
                <c:pt idx="1316">
                  <c:v>-3.2037691401649027E-2</c:v>
                </c:pt>
                <c:pt idx="1317">
                  <c:v>-3.9157990040742385E-2</c:v>
                </c:pt>
                <c:pt idx="1318">
                  <c:v>-4.7228811731722997E-2</c:v>
                </c:pt>
                <c:pt idx="1319">
                  <c:v>4.7670639219934419E-3</c:v>
                </c:pt>
                <c:pt idx="1320">
                  <c:v>-5.3721550133278728E-2</c:v>
                </c:pt>
                <c:pt idx="1321">
                  <c:v>-1.2753036437246901E-2</c:v>
                </c:pt>
                <c:pt idx="1322">
                  <c:v>3.3905399748848764E-2</c:v>
                </c:pt>
                <c:pt idx="1323">
                  <c:v>-4.877563209237501E-2</c:v>
                </c:pt>
                <c:pt idx="1324">
                  <c:v>1.5568135867367383E-2</c:v>
                </c:pt>
                <c:pt idx="1325">
                  <c:v>1.0119409026514425E-3</c:v>
                </c:pt>
                <c:pt idx="1326">
                  <c:v>1.0129659643436373E-3</c:v>
                </c:pt>
                <c:pt idx="1327">
                  <c:v>-2.5661271219897253E-2</c:v>
                </c:pt>
                <c:pt idx="1328">
                  <c:v>-1.5737322712259583E-2</c:v>
                </c:pt>
                <c:pt idx="1329">
                  <c:v>2.8371628371628432E-2</c:v>
                </c:pt>
                <c:pt idx="1330">
                  <c:v>1.9348268839103788E-2</c:v>
                </c:pt>
                <c:pt idx="1331">
                  <c:v>-7.6373212942061564E-2</c:v>
                </c:pt>
                <c:pt idx="1332">
                  <c:v>-8.578888474449875E-3</c:v>
                </c:pt>
                <c:pt idx="1333">
                  <c:v>-1.6507703595011081E-2</c:v>
                </c:pt>
                <c:pt idx="1334">
                  <c:v>1.1502782931354538E-2</c:v>
                </c:pt>
                <c:pt idx="1335">
                  <c:v>1.4111006585136421E-2</c:v>
                </c:pt>
                <c:pt idx="1336">
                  <c:v>-3.6089952847297768E-2</c:v>
                </c:pt>
                <c:pt idx="1337">
                  <c:v>1.6348773841963204E-3</c:v>
                </c:pt>
                <c:pt idx="1338">
                  <c:v>1.624515414436023E-2</c:v>
                </c:pt>
                <c:pt idx="1339">
                  <c:v>-2.2103518143303802E-3</c:v>
                </c:pt>
                <c:pt idx="1340">
                  <c:v>-4.6037603233175184E-2</c:v>
                </c:pt>
                <c:pt idx="1341">
                  <c:v>2.9961226647865491E-3</c:v>
                </c:pt>
                <c:pt idx="1342">
                  <c:v>4.7812998052063627E-3</c:v>
                </c:pt>
                <c:pt idx="1343">
                  <c:v>-1.1725586279313971E-2</c:v>
                </c:pt>
                <c:pt idx="1344">
                  <c:v>2.8252654309879333E-2</c:v>
                </c:pt>
                <c:pt idx="1345">
                  <c:v>1.664837175265288E-2</c:v>
                </c:pt>
                <c:pt idx="1346">
                  <c:v>-9.6031889835115347E-3</c:v>
                </c:pt>
                <c:pt idx="1347">
                  <c:v>-2.2493800921006057E-2</c:v>
                </c:pt>
                <c:pt idx="1348">
                  <c:v>3.1421264157837081E-2</c:v>
                </c:pt>
                <c:pt idx="1349">
                  <c:v>5.3259871441688755E-3</c:v>
                </c:pt>
                <c:pt idx="1350">
                  <c:v>4.2419771302102394E-3</c:v>
                </c:pt>
                <c:pt idx="1351">
                  <c:v>-1.094491061656333E-2</c:v>
                </c:pt>
                <c:pt idx="1352">
                  <c:v>-1.2430192758061565E-2</c:v>
                </c:pt>
                <c:pt idx="1353">
                  <c:v>-5.0188205771644068E-3</c:v>
                </c:pt>
                <c:pt idx="1354">
                  <c:v>7.9494128274615328E-3</c:v>
                </c:pt>
                <c:pt idx="1355">
                  <c:v>-2.5356576862123559E-2</c:v>
                </c:pt>
                <c:pt idx="1356">
                  <c:v>-1.0282328337399838E-2</c:v>
                </c:pt>
                <c:pt idx="1357">
                  <c:v>-1.8306244653550019E-2</c:v>
                </c:pt>
                <c:pt idx="1358">
                  <c:v>4.8994974874371877E-2</c:v>
                </c:pt>
                <c:pt idx="1359">
                  <c:v>-1.0829043138647299E-2</c:v>
                </c:pt>
                <c:pt idx="1360">
                  <c:v>9.1365102113938335E-3</c:v>
                </c:pt>
                <c:pt idx="1361">
                  <c:v>6.2630877593755852E-2</c:v>
                </c:pt>
                <c:pt idx="1362">
                  <c:v>-1.0548125824072385E-2</c:v>
                </c:pt>
                <c:pt idx="1363">
                  <c:v>1.4911106862932622E-2</c:v>
                </c:pt>
                <c:pt idx="1364">
                  <c:v>-4.2467508694856271E-2</c:v>
                </c:pt>
                <c:pt idx="1365">
                  <c:v>9.6100535945298216E-3</c:v>
                </c:pt>
                <c:pt idx="1366">
                  <c:v>1.3865467491099848E-2</c:v>
                </c:pt>
                <c:pt idx="1367">
                  <c:v>-2.3243045387994155E-2</c:v>
                </c:pt>
                <c:pt idx="1368">
                  <c:v>2.0736035867737757E-2</c:v>
                </c:pt>
                <c:pt idx="1369">
                  <c:v>-6.2850140056022297E-2</c:v>
                </c:pt>
                <c:pt idx="1370">
                  <c:v>-3.6599763872491198E-2</c:v>
                </c:pt>
                <c:pt idx="1371">
                  <c:v>1.4892160219103001E-2</c:v>
                </c:pt>
                <c:pt idx="1372">
                  <c:v>1.5429453111606151E-3</c:v>
                </c:pt>
                <c:pt idx="1373">
                  <c:v>1.8153255367428844E-2</c:v>
                </c:pt>
                <c:pt idx="1374">
                  <c:v>2.0484503028143974E-2</c:v>
                </c:pt>
                <c:pt idx="1375">
                  <c:v>2.6513073688060107E-2</c:v>
                </c:pt>
                <c:pt idx="1376">
                  <c:v>1.0905730129390001E-2</c:v>
                </c:pt>
                <c:pt idx="1377">
                  <c:v>-1.2922281705741723E-3</c:v>
                </c:pt>
                <c:pt idx="1378">
                  <c:v>-4.1069215790405345E-2</c:v>
                </c:pt>
                <c:pt idx="1379">
                  <c:v>6.0552092609083008E-3</c:v>
                </c:pt>
                <c:pt idx="1380">
                  <c:v>-4.961899698741834E-3</c:v>
                </c:pt>
                <c:pt idx="1381">
                  <c:v>2.525436046511631E-2</c:v>
                </c:pt>
                <c:pt idx="1382">
                  <c:v>-2.7178836745787027E-3</c:v>
                </c:pt>
                <c:pt idx="1383">
                  <c:v>8.9579524680072353E-3</c:v>
                </c:pt>
                <c:pt idx="1384">
                  <c:v>-2.3737283598072478E-2</c:v>
                </c:pt>
                <c:pt idx="1385">
                  <c:v>-4.088162104514681E-3</c:v>
                </c:pt>
                <c:pt idx="1386">
                  <c:v>-1.7978704835049819E-2</c:v>
                </c:pt>
                <c:pt idx="1387">
                  <c:v>-1.8838842267511535E-2</c:v>
                </c:pt>
                <c:pt idx="1388">
                  <c:v>-2.0630660852062999E-2</c:v>
                </c:pt>
                <c:pt idx="1389">
                  <c:v>-6.8873965328752229E-2</c:v>
                </c:pt>
                <c:pt idx="1390">
                  <c:v>-1.0508422191314981E-2</c:v>
                </c:pt>
                <c:pt idx="1391">
                  <c:v>-3.2347504621073053E-3</c:v>
                </c:pt>
                <c:pt idx="1392">
                  <c:v>-1.4422347047214235E-2</c:v>
                </c:pt>
                <c:pt idx="1393">
                  <c:v>3.0668127053669281E-2</c:v>
                </c:pt>
                <c:pt idx="1394">
                  <c:v>3.7694361551749989E-3</c:v>
                </c:pt>
                <c:pt idx="1395">
                  <c:v>-8.5643101837433733E-3</c:v>
                </c:pt>
                <c:pt idx="1396">
                  <c:v>-1.399471310838174E-3</c:v>
                </c:pt>
                <c:pt idx="1397">
                  <c:v>1.3553979511426339E-2</c:v>
                </c:pt>
                <c:pt idx="1398">
                  <c:v>1.099426386233282E-2</c:v>
                </c:pt>
                <c:pt idx="1399">
                  <c:v>-4.9151736166165305E-3</c:v>
                </c:pt>
                <c:pt idx="1400">
                  <c:v>-3.7908703206445127E-3</c:v>
                </c:pt>
                <c:pt idx="1401">
                  <c:v>1.0857416573527123E-2</c:v>
                </c:pt>
                <c:pt idx="1402">
                  <c:v>-5.3641583559987938E-2</c:v>
                </c:pt>
                <c:pt idx="1403">
                  <c:v>-9.133103758047656E-3</c:v>
                </c:pt>
                <c:pt idx="1404">
                  <c:v>-1.3456937799041224E-3</c:v>
                </c:pt>
                <c:pt idx="1405">
                  <c:v>-3.7282280120915501E-2</c:v>
                </c:pt>
                <c:pt idx="1406">
                  <c:v>-1.9616144510302025E-2</c:v>
                </c:pt>
                <c:pt idx="1407">
                  <c:v>8.1092616303883869E-3</c:v>
                </c:pt>
                <c:pt idx="1408">
                  <c:v>-2.8445455838421729E-4</c:v>
                </c:pt>
                <c:pt idx="1409">
                  <c:v>-8.8807442909499823E-3</c:v>
                </c:pt>
                <c:pt idx="1410">
                  <c:v>1.7060931899641529E-2</c:v>
                </c:pt>
                <c:pt idx="1411">
                  <c:v>8.6095566078348007E-4</c:v>
                </c:pt>
                <c:pt idx="1412">
                  <c:v>2.7338129496401464E-3</c:v>
                </c:pt>
                <c:pt idx="1413">
                  <c:v>-4.650843737138155E-2</c:v>
                </c:pt>
                <c:pt idx="1414">
                  <c:v>-2.2135766031660897E-2</c:v>
                </c:pt>
                <c:pt idx="1415">
                  <c:v>2.2356329721574753E-2</c:v>
                </c:pt>
                <c:pt idx="1416">
                  <c:v>-4.5057345712724572E-3</c:v>
                </c:pt>
                <c:pt idx="1417">
                  <c:v>-1.6357688113414204E-3</c:v>
                </c:pt>
                <c:pt idx="1418">
                  <c:v>7.2772209254428066E-3</c:v>
                </c:pt>
                <c:pt idx="1419">
                  <c:v>3.1680440771351126E-3</c:v>
                </c:pt>
                <c:pt idx="1420">
                  <c:v>8.8938299055030257E-3</c:v>
                </c:pt>
                <c:pt idx="1421">
                  <c:v>-8.2690187431092577E-3</c:v>
                </c:pt>
                <c:pt idx="1422">
                  <c:v>2.4868748273003671E-3</c:v>
                </c:pt>
                <c:pt idx="1423">
                  <c:v>-1.4030785996458239E-2</c:v>
                </c:pt>
                <c:pt idx="1424">
                  <c:v>2.7318672312526271E-3</c:v>
                </c:pt>
                <c:pt idx="1425">
                  <c:v>2.6020268419610915E-3</c:v>
                </c:pt>
                <c:pt idx="1426">
                  <c:v>3.2976092333056872E-3</c:v>
                </c:pt>
                <c:pt idx="1427">
                  <c:v>6.4997925598118123E-3</c:v>
                </c:pt>
                <c:pt idx="1428">
                  <c:v>-7.821075740943928E-3</c:v>
                </c:pt>
                <c:pt idx="1429">
                  <c:v>6.4908161856096491E-3</c:v>
                </c:pt>
                <c:pt idx="1430">
                  <c:v>1.6599806335590994E-3</c:v>
                </c:pt>
                <c:pt idx="1431">
                  <c:v>2.2200226244343924E-2</c:v>
                </c:pt>
                <c:pt idx="1432">
                  <c:v>1.1007862759113696E-2</c:v>
                </c:pt>
                <c:pt idx="1433">
                  <c:v>4.4965640872423052E-2</c:v>
                </c:pt>
                <c:pt idx="1434">
                  <c:v>-6.6775485977148552E-3</c:v>
                </c:pt>
                <c:pt idx="1435">
                  <c:v>5.3707295240936759E-3</c:v>
                </c:pt>
                <c:pt idx="1436">
                  <c:v>2.2890279261406965E-2</c:v>
                </c:pt>
                <c:pt idx="1437">
                  <c:v>3.0613806826880197E-3</c:v>
                </c:pt>
                <c:pt idx="1438">
                  <c:v>1.2868217054263553E-2</c:v>
                </c:pt>
                <c:pt idx="1439">
                  <c:v>-1.9756838905775065E-2</c:v>
                </c:pt>
                <c:pt idx="1440">
                  <c:v>4.7335471064284818E-3</c:v>
                </c:pt>
                <c:pt idx="1441">
                  <c:v>-2.0050875355379416E-2</c:v>
                </c:pt>
                <c:pt idx="1442">
                  <c:v>-2.0904882783335799E-3</c:v>
                </c:pt>
                <c:pt idx="1443">
                  <c:v>4.7715894868585629E-2</c:v>
                </c:pt>
                <c:pt idx="1444">
                  <c:v>4.6955705118167934E-4</c:v>
                </c:pt>
                <c:pt idx="1445">
                  <c:v>-8.8426931430343192E-3</c:v>
                </c:pt>
                <c:pt idx="1446">
                  <c:v>-6.4734895191121966E-3</c:v>
                </c:pt>
                <c:pt idx="1447">
                  <c:v>-9.1631032376299215E-3</c:v>
                </c:pt>
                <c:pt idx="1448">
                  <c:v>1.2681719764924271E-2</c:v>
                </c:pt>
                <c:pt idx="1449">
                  <c:v>2.0356635632002407E-2</c:v>
                </c:pt>
                <c:pt idx="1450">
                  <c:v>1.2300319488817824E-2</c:v>
                </c:pt>
                <c:pt idx="1451">
                  <c:v>-1.0120177103099315E-2</c:v>
                </c:pt>
                <c:pt idx="1452">
                  <c:v>-2.7376191940941208E-2</c:v>
                </c:pt>
                <c:pt idx="1453">
                  <c:v>5.41209216019789E-3</c:v>
                </c:pt>
                <c:pt idx="1454">
                  <c:v>-5.2299646208275874E-3</c:v>
                </c:pt>
                <c:pt idx="1455">
                  <c:v>1.9924694069658022E-2</c:v>
                </c:pt>
                <c:pt idx="1456">
                  <c:v>1.8373542099376916E-2</c:v>
                </c:pt>
                <c:pt idx="1457">
                  <c:v>-4.0177886827173603E-2</c:v>
                </c:pt>
                <c:pt idx="1458">
                  <c:v>1.3837064676616828E-2</c:v>
                </c:pt>
                <c:pt idx="1459">
                  <c:v>-9.8522167487684609E-3</c:v>
                </c:pt>
                <c:pt idx="1460">
                  <c:v>2.7685492801771794E-2</c:v>
                </c:pt>
                <c:pt idx="1461">
                  <c:v>2.3975376640207324E-2</c:v>
                </c:pt>
                <c:pt idx="1462">
                  <c:v>-1.2951710905020786E-2</c:v>
                </c:pt>
                <c:pt idx="1463">
                  <c:v>-1.3253392237298933E-2</c:v>
                </c:pt>
                <c:pt idx="1464">
                  <c:v>-2.8956641642408409E-2</c:v>
                </c:pt>
                <c:pt idx="1465">
                  <c:v>-3.6605166051660532E-2</c:v>
                </c:pt>
                <c:pt idx="1466">
                  <c:v>-1.4832048858513858E-2</c:v>
                </c:pt>
                <c:pt idx="1467">
                  <c:v>1.370872641509413E-2</c:v>
                </c:pt>
                <c:pt idx="1468">
                  <c:v>-1.3092813500145351E-2</c:v>
                </c:pt>
                <c:pt idx="1469">
                  <c:v>-2.5655563430191375E-2</c:v>
                </c:pt>
                <c:pt idx="1470">
                  <c:v>-2.36645446996957E-2</c:v>
                </c:pt>
                <c:pt idx="1471">
                  <c:v>1.0205508178386724E-2</c:v>
                </c:pt>
                <c:pt idx="1472">
                  <c:v>-7.3549819594782573E-3</c:v>
                </c:pt>
                <c:pt idx="1473">
                  <c:v>-1.1089548100914337E-3</c:v>
                </c:pt>
                <c:pt idx="1474">
                  <c:v>1.9502543810062223E-2</c:v>
                </c:pt>
                <c:pt idx="1475">
                  <c:v>1.2593016599885765E-2</c:v>
                </c:pt>
                <c:pt idx="1476">
                  <c:v>-2.3749650740430339E-2</c:v>
                </c:pt>
                <c:pt idx="1477">
                  <c:v>-1.594720923838322E-2</c:v>
                </c:pt>
                <c:pt idx="1478">
                  <c:v>2.2044640396803317E-3</c:v>
                </c:pt>
                <c:pt idx="1479">
                  <c:v>-5.5081244836141519E-4</c:v>
                </c:pt>
                <c:pt idx="1480">
                  <c:v>-3.0203185063152338E-3</c:v>
                </c:pt>
                <c:pt idx="1481">
                  <c:v>2.3033707865168562E-2</c:v>
                </c:pt>
                <c:pt idx="1482">
                  <c:v>2.9943584550846447E-2</c:v>
                </c:pt>
                <c:pt idx="1483">
                  <c:v>2.2633136094674544E-2</c:v>
                </c:pt>
                <c:pt idx="1484">
                  <c:v>-5.1508462104490338E-3</c:v>
                </c:pt>
                <c:pt idx="1485">
                  <c:v>-2.0561022176530663E-3</c:v>
                </c:pt>
                <c:pt idx="1486">
                  <c:v>-1.7034791395986626E-2</c:v>
                </c:pt>
                <c:pt idx="1487">
                  <c:v>-1.4511310285958312E-2</c:v>
                </c:pt>
                <c:pt idx="1488">
                  <c:v>1.7101325352715246E-3</c:v>
                </c:pt>
                <c:pt idx="1489">
                  <c:v>-5.1042109740535579E-3</c:v>
                </c:pt>
                <c:pt idx="1490">
                  <c:v>3.7000142308241113E-3</c:v>
                </c:pt>
                <c:pt idx="1491">
                  <c:v>2.3597960670065365E-2</c:v>
                </c:pt>
                <c:pt idx="1492">
                  <c:v>4.3313069908814672E-2</c:v>
                </c:pt>
                <c:pt idx="1493">
                  <c:v>7.3484384568280881E-3</c:v>
                </c:pt>
                <c:pt idx="1494">
                  <c:v>-7.596475235490785E-3</c:v>
                </c:pt>
                <c:pt idx="1495">
                  <c:v>1.3707069151393636E-2</c:v>
                </c:pt>
                <c:pt idx="1496">
                  <c:v>-1.3221884498480052E-2</c:v>
                </c:pt>
                <c:pt idx="1497">
                  <c:v>-1.0228640192539218E-2</c:v>
                </c:pt>
                <c:pt idx="1498">
                  <c:v>-1.4088684561767817E-2</c:v>
                </c:pt>
                <c:pt idx="1499">
                  <c:v>-4.2823390431185882E-3</c:v>
                </c:pt>
                <c:pt idx="1500">
                  <c:v>2.574977279612245E-2</c:v>
                </c:pt>
                <c:pt idx="1501">
                  <c:v>-4.6642599277978425E-2</c:v>
                </c:pt>
                <c:pt idx="1502">
                  <c:v>1.4206209724663132E-2</c:v>
                </c:pt>
                <c:pt idx="1503">
                  <c:v>-2.2336769759450203E-2</c:v>
                </c:pt>
                <c:pt idx="1504">
                  <c:v>2.5701277720663773E-2</c:v>
                </c:pt>
                <c:pt idx="1505">
                  <c:v>4.8701298701299134E-3</c:v>
                </c:pt>
                <c:pt idx="1506">
                  <c:v>-3.5719368151415853E-2</c:v>
                </c:pt>
                <c:pt idx="1507">
                  <c:v>-3.4354816545279609E-2</c:v>
                </c:pt>
                <c:pt idx="1508">
                  <c:v>-1.3288135593220396E-2</c:v>
                </c:pt>
                <c:pt idx="1509">
                  <c:v>4.0844111640572223E-3</c:v>
                </c:pt>
                <c:pt idx="1510">
                  <c:v>-9.5738942826321116E-3</c:v>
                </c:pt>
                <c:pt idx="1511">
                  <c:v>-8.9536282239743858E-3</c:v>
                </c:pt>
                <c:pt idx="1512">
                  <c:v>-7.0329087048832672E-3</c:v>
                </c:pt>
                <c:pt idx="1513">
                  <c:v>-1.2449220285676854E-2</c:v>
                </c:pt>
                <c:pt idx="1514">
                  <c:v>-2.620201755534346E-4</c:v>
                </c:pt>
                <c:pt idx="1515">
                  <c:v>1.0725635593220373E-2</c:v>
                </c:pt>
                <c:pt idx="1516">
                  <c:v>2.1506830785878339E-2</c:v>
                </c:pt>
                <c:pt idx="1517">
                  <c:v>6.5350578624916444E-3</c:v>
                </c:pt>
                <c:pt idx="1518">
                  <c:v>-6.2237856852928042E-3</c:v>
                </c:pt>
                <c:pt idx="1519">
                  <c:v>-2.6986911347997022E-3</c:v>
                </c:pt>
                <c:pt idx="1520">
                  <c:v>-1.1471255168734151E-2</c:v>
                </c:pt>
                <c:pt idx="1521">
                  <c:v>-1.46510388918486E-3</c:v>
                </c:pt>
                <c:pt idx="1522">
                  <c:v>1.8724559023066467E-2</c:v>
                </c:pt>
                <c:pt idx="1523">
                  <c:v>-2.0077117404600386E-2</c:v>
                </c:pt>
                <c:pt idx="1524">
                  <c:v>-4.2520687460216422E-2</c:v>
                </c:pt>
                <c:pt idx="1525">
                  <c:v>-5.5703253576401268E-3</c:v>
                </c:pt>
                <c:pt idx="1526">
                  <c:v>1.5034695451040969E-2</c:v>
                </c:pt>
                <c:pt idx="1527">
                  <c:v>1.1832011441945012E-2</c:v>
                </c:pt>
                <c:pt idx="1528">
                  <c:v>7.9947575360419521E-3</c:v>
                </c:pt>
                <c:pt idx="1529">
                  <c:v>-1.9658229474495692E-2</c:v>
                </c:pt>
                <c:pt idx="1530">
                  <c:v>-8.1559831782846981E-3</c:v>
                </c:pt>
                <c:pt idx="1531">
                  <c:v>-7.2115384615385469E-3</c:v>
                </c:pt>
                <c:pt idx="1532">
                  <c:v>-4.15774221998233E-3</c:v>
                </c:pt>
                <c:pt idx="1533">
                  <c:v>2.0442273077912132E-2</c:v>
                </c:pt>
                <c:pt idx="1534">
                  <c:v>2.0065573770491785E-2</c:v>
                </c:pt>
                <c:pt idx="1535">
                  <c:v>4.3466807165437604E-3</c:v>
                </c:pt>
                <c:pt idx="1536">
                  <c:v>2.4284943335132203E-2</c:v>
                </c:pt>
                <c:pt idx="1537">
                  <c:v>-5.1006711409394834E-3</c:v>
                </c:pt>
                <c:pt idx="1538">
                  <c:v>-4.676018704074747E-3</c:v>
                </c:pt>
                <c:pt idx="1539">
                  <c:v>-1.9003931847968558E-2</c:v>
                </c:pt>
                <c:pt idx="1540">
                  <c:v>-1.4848289218850952E-2</c:v>
                </c:pt>
                <c:pt idx="1541">
                  <c:v>-1.563294356888667E-2</c:v>
                </c:pt>
                <c:pt idx="1542">
                  <c:v>-9.6916299559470787E-3</c:v>
                </c:pt>
                <c:pt idx="1543">
                  <c:v>9.017018034036095E-3</c:v>
                </c:pt>
                <c:pt idx="1544">
                  <c:v>-1.427140711066599E-2</c:v>
                </c:pt>
                <c:pt idx="1545">
                  <c:v>-2.1558059774620331E-2</c:v>
                </c:pt>
                <c:pt idx="1546">
                  <c:v>-6.3291139240505556E-3</c:v>
                </c:pt>
                <c:pt idx="1547">
                  <c:v>-4.7244094488189115E-3</c:v>
                </c:pt>
                <c:pt idx="1548">
                  <c:v>-2.6579678627521863E-3</c:v>
                </c:pt>
                <c:pt idx="1549">
                  <c:v>2.0581113801452222E-3</c:v>
                </c:pt>
                <c:pt idx="1550">
                  <c:v>1.2006861063464713E-2</c:v>
                </c:pt>
                <c:pt idx="1551">
                  <c:v>-2.0168067226890685E-2</c:v>
                </c:pt>
                <c:pt idx="1552">
                  <c:v>1.3012282621914117E-2</c:v>
                </c:pt>
                <c:pt idx="1553">
                  <c:v>3.4167175106771808E-3</c:v>
                </c:pt>
                <c:pt idx="1554">
                  <c:v>1.0107235301368256E-2</c:v>
                </c:pt>
                <c:pt idx="1555">
                  <c:v>2.4657872025635186E-4</c:v>
                </c:pt>
                <c:pt idx="1556">
                  <c:v>1.8458061275740789E-2</c:v>
                </c:pt>
                <c:pt idx="1557">
                  <c:v>-7.2301171777611195E-3</c:v>
                </c:pt>
                <c:pt idx="1558">
                  <c:v>1.2467273407312796E-4</c:v>
                </c:pt>
                <c:pt idx="1559">
                  <c:v>1.0965465086967274E-2</c:v>
                </c:pt>
                <c:pt idx="1560">
                  <c:v>-3.1257631257631258E-2</c:v>
                </c:pt>
                <c:pt idx="1561">
                  <c:v>1.4115898959881079E-2</c:v>
                </c:pt>
                <c:pt idx="1562">
                  <c:v>-3.7009622501850137E-3</c:v>
                </c:pt>
                <c:pt idx="1563">
                  <c:v>1.1732401397903214E-2</c:v>
                </c:pt>
                <c:pt idx="1564">
                  <c:v>-1.9218998653445896E-2</c:v>
                </c:pt>
                <c:pt idx="1565">
                  <c:v>4.4264109184801725E-3</c:v>
                </c:pt>
                <c:pt idx="1566">
                  <c:v>-2.4469233537243729E-2</c:v>
                </c:pt>
                <c:pt idx="1567">
                  <c:v>-2.7301365068253314E-2</c:v>
                </c:pt>
                <c:pt idx="1568">
                  <c:v>3.7475114181988456E-3</c:v>
                </c:pt>
                <c:pt idx="1569">
                  <c:v>-1.15754138210441E-2</c:v>
                </c:pt>
                <c:pt idx="1570">
                  <c:v>-2.1519990938951294E-2</c:v>
                </c:pt>
                <c:pt idx="1571">
                  <c:v>-2.1473779385171587E-3</c:v>
                </c:pt>
                <c:pt idx="1572">
                  <c:v>-1.1396648044692648E-2</c:v>
                </c:pt>
                <c:pt idx="1573">
                  <c:v>-6.7695039396293843E-3</c:v>
                </c:pt>
                <c:pt idx="1574">
                  <c:v>1.589627959413753E-2</c:v>
                </c:pt>
                <c:pt idx="1575">
                  <c:v>-4.4893378226710245E-3</c:v>
                </c:pt>
                <c:pt idx="1576">
                  <c:v>9.6317280453257492E-3</c:v>
                </c:pt>
                <c:pt idx="1577">
                  <c:v>-4.5121263395375699E-3</c:v>
                </c:pt>
                <c:pt idx="1578">
                  <c:v>1.8146319053635063E-2</c:v>
                </c:pt>
                <c:pt idx="1579">
                  <c:v>4.4993077988000341E-3</c:v>
                </c:pt>
                <c:pt idx="1580">
                  <c:v>1.3327098433481455E-2</c:v>
                </c:pt>
                <c:pt idx="1581">
                  <c:v>1.2187906756596867E-2</c:v>
                </c:pt>
                <c:pt idx="1582">
                  <c:v>1.5745192307692335E-2</c:v>
                </c:pt>
                <c:pt idx="1583">
                  <c:v>-1.6798656107511745E-3</c:v>
                </c:pt>
                <c:pt idx="1584">
                  <c:v>-7.1479628305932685E-3</c:v>
                </c:pt>
                <c:pt idx="1585">
                  <c:v>4.0669856459329967E-3</c:v>
                </c:pt>
                <c:pt idx="1586">
                  <c:v>6.38016130973873E-3</c:v>
                </c:pt>
                <c:pt idx="1587">
                  <c:v>8.9882181464835398E-3</c:v>
                </c:pt>
                <c:pt idx="1588">
                  <c:v>2.2224981375713826E-2</c:v>
                </c:pt>
                <c:pt idx="1589">
                  <c:v>5.1166853862474326E-3</c:v>
                </c:pt>
                <c:pt idx="1590">
                  <c:v>-1.4148622047244208E-2</c:v>
                </c:pt>
                <c:pt idx="1591">
                  <c:v>3.8285784858589356E-3</c:v>
                </c:pt>
                <c:pt idx="1592">
                  <c:v>-8.6377097729528618E-4</c:v>
                </c:pt>
                <c:pt idx="1593">
                  <c:v>-8.078335373316925E-3</c:v>
                </c:pt>
                <c:pt idx="1594">
                  <c:v>-1.5886594158620593E-3</c:v>
                </c:pt>
                <c:pt idx="1595">
                  <c:v>-4.8857945523395063E-4</c:v>
                </c:pt>
                <c:pt idx="1596">
                  <c:v>1.311718846677401E-2</c:v>
                </c:pt>
                <c:pt idx="1597">
                  <c:v>-2.9425894787412976E-2</c:v>
                </c:pt>
                <c:pt idx="1598">
                  <c:v>7.2115384615378808E-4</c:v>
                </c:pt>
                <c:pt idx="1599">
                  <c:v>1.7986051633427147E-2</c:v>
                </c:pt>
                <c:pt idx="1600">
                  <c:v>-1.280347868100018E-2</c:v>
                </c:pt>
                <c:pt idx="1601">
                  <c:v>1.0743498962275888E-2</c:v>
                </c:pt>
                <c:pt idx="1602">
                  <c:v>-2.6786801412395089E-3</c:v>
                </c:pt>
                <c:pt idx="1603">
                  <c:v>1.332510795805053E-2</c:v>
                </c:pt>
                <c:pt idx="1604">
                  <c:v>3.4460753031269942E-2</c:v>
                </c:pt>
                <c:pt idx="1605">
                  <c:v>-2.9120198265179753E-2</c:v>
                </c:pt>
                <c:pt idx="1606">
                  <c:v>-2.1699599951509163E-2</c:v>
                </c:pt>
                <c:pt idx="1607">
                  <c:v>-2.4133443747781924E-2</c:v>
                </c:pt>
                <c:pt idx="1608">
                  <c:v>1.6352050018035413E-2</c:v>
                </c:pt>
                <c:pt idx="1609">
                  <c:v>1.4449127031908038E-3</c:v>
                </c:pt>
                <c:pt idx="1610">
                  <c:v>-4.3092522179974724E-2</c:v>
                </c:pt>
                <c:pt idx="1611">
                  <c:v>-1.380738695201833E-3</c:v>
                </c:pt>
                <c:pt idx="1612">
                  <c:v>-1.081265649897567E-2</c:v>
                </c:pt>
                <c:pt idx="1613">
                  <c:v>1.0254073145721243E-3</c:v>
                </c:pt>
                <c:pt idx="1614">
                  <c:v>-1.6031390134529255E-2</c:v>
                </c:pt>
                <c:pt idx="1615">
                  <c:v>1.3406044080890744E-2</c:v>
                </c:pt>
                <c:pt idx="1616">
                  <c:v>1.0678608336203821E-2</c:v>
                </c:pt>
                <c:pt idx="1617">
                  <c:v>-2.0029256216946068E-2</c:v>
                </c:pt>
                <c:pt idx="1618">
                  <c:v>1.7634260849650918E-2</c:v>
                </c:pt>
                <c:pt idx="1619">
                  <c:v>1.1452130096212265E-4</c:v>
                </c:pt>
                <c:pt idx="1620">
                  <c:v>-3.2894008195813673E-2</c:v>
                </c:pt>
                <c:pt idx="1621">
                  <c:v>3.3066361556064017E-2</c:v>
                </c:pt>
                <c:pt idx="1622">
                  <c:v>-2.2831050228309113E-3</c:v>
                </c:pt>
                <c:pt idx="1623">
                  <c:v>1.7152658662091813E-3</c:v>
                </c:pt>
                <c:pt idx="1624">
                  <c:v>1.3443040908564186E-2</c:v>
                </c:pt>
                <c:pt idx="1625">
                  <c:v>6.5321357751080278E-3</c:v>
                </c:pt>
                <c:pt idx="1626">
                  <c:v>-2.3274758524380879E-3</c:v>
                </c:pt>
                <c:pt idx="1627">
                  <c:v>-2.3269342641063506E-4</c:v>
                </c:pt>
                <c:pt idx="1628">
                  <c:v>1.8650192330107451E-3</c:v>
                </c:pt>
                <c:pt idx="1629">
                  <c:v>1.0959226962055313E-2</c:v>
                </c:pt>
                <c:pt idx="1630">
                  <c:v>6.6429418742586233E-3</c:v>
                </c:pt>
                <c:pt idx="1631">
                  <c:v>-1.3031631323302539E-3</c:v>
                </c:pt>
                <c:pt idx="1632">
                  <c:v>3.4474560152162326E-3</c:v>
                </c:pt>
                <c:pt idx="1633">
                  <c:v>1.0329089598847041E-2</c:v>
                </c:pt>
                <c:pt idx="1634">
                  <c:v>5.3127263945909053E-3</c:v>
                </c:pt>
                <c:pt idx="1635">
                  <c:v>7.2974945268791114E-3</c:v>
                </c:pt>
                <c:pt idx="1636">
                  <c:v>9.0819833087874002E-3</c:v>
                </c:pt>
                <c:pt idx="1637">
                  <c:v>6.2986291218971591E-3</c:v>
                </c:pt>
                <c:pt idx="1638">
                  <c:v>1.0482965181579873E-2</c:v>
                </c:pt>
                <c:pt idx="1639">
                  <c:v>5.3952321204515652E-3</c:v>
                </c:pt>
                <c:pt idx="1640">
                  <c:v>-3.500875218804711E-3</c:v>
                </c:pt>
                <c:pt idx="1641">
                  <c:v>-6.0892257984341835E-3</c:v>
                </c:pt>
                <c:pt idx="1642">
                  <c:v>-3.7142503404729021E-3</c:v>
                </c:pt>
                <c:pt idx="1643">
                  <c:v>-1.3074291300097851E-2</c:v>
                </c:pt>
                <c:pt idx="1644">
                  <c:v>1.1619283065512853E-2</c:v>
                </c:pt>
                <c:pt idx="1645">
                  <c:v>-8.699914226197647E-3</c:v>
                </c:pt>
                <c:pt idx="1646">
                  <c:v>-4.8774539690282781E-3</c:v>
                </c:pt>
                <c:pt idx="1647">
                  <c:v>-7.6234269119069831E-3</c:v>
                </c:pt>
                <c:pt idx="1648">
                  <c:v>-8.3993280537557613E-3</c:v>
                </c:pt>
                <c:pt idx="1649">
                  <c:v>5.1863466409360903E-3</c:v>
                </c:pt>
                <c:pt idx="1650">
                  <c:v>2.0556376169374779E-2</c:v>
                </c:pt>
                <c:pt idx="1651">
                  <c:v>-1.0956902848794803E-2</c:v>
                </c:pt>
                <c:pt idx="1652">
                  <c:v>-6.5312046444122585E-3</c:v>
                </c:pt>
                <c:pt idx="1653">
                  <c:v>1.3980868285504044E-2</c:v>
                </c:pt>
                <c:pt idx="1654">
                  <c:v>-1.4741420976317032E-2</c:v>
                </c:pt>
                <c:pt idx="1655">
                  <c:v>-1.217474337550728E-2</c:v>
                </c:pt>
                <c:pt idx="1656">
                  <c:v>-4.869937047155215E-3</c:v>
                </c:pt>
                <c:pt idx="1657">
                  <c:v>1.5465143944801696E-3</c:v>
                </c:pt>
                <c:pt idx="1658">
                  <c:v>-7.5560802833529728E-3</c:v>
                </c:pt>
                <c:pt idx="1659">
                  <c:v>3.5431675918262684E-4</c:v>
                </c:pt>
                <c:pt idx="1660">
                  <c:v>2.0858451892934671E-2</c:v>
                </c:pt>
                <c:pt idx="1661">
                  <c:v>2.5383778556751224E-3</c:v>
                </c:pt>
                <c:pt idx="1662">
                  <c:v>8.5334633670608451E-3</c:v>
                </c:pt>
                <c:pt idx="1663">
                  <c:v>1.938610662358653E-2</c:v>
                </c:pt>
                <c:pt idx="1664">
                  <c:v>-9.478089611029028E-3</c:v>
                </c:pt>
                <c:pt idx="1665">
                  <c:v>-4.289741389876367E-3</c:v>
                </c:pt>
                <c:pt idx="1666">
                  <c:v>2.8269419862341216E-3</c:v>
                </c:pt>
                <c:pt idx="1667">
                  <c:v>-1.7177914110430015E-3</c:v>
                </c:pt>
                <c:pt idx="1668">
                  <c:v>1.519681116093663E-2</c:v>
                </c:pt>
                <c:pt idx="1669">
                  <c:v>1.0574018126888296E-2</c:v>
                </c:pt>
                <c:pt idx="1670">
                  <c:v>8.3777608530082315E-3</c:v>
                </c:pt>
                <c:pt idx="1671">
                  <c:v>1.6528925619834212E-3</c:v>
                </c:pt>
                <c:pt idx="1672">
                  <c:v>6.5267468646019733E-3</c:v>
                </c:pt>
                <c:pt idx="1673">
                  <c:v>-1.36329209795506E-2</c:v>
                </c:pt>
                <c:pt idx="1674">
                  <c:v>2.4041503226621685E-3</c:v>
                </c:pt>
                <c:pt idx="1675">
                  <c:v>-3.7816714988024858E-3</c:v>
                </c:pt>
                <c:pt idx="1676">
                  <c:v>1.0187189609066616E-2</c:v>
                </c:pt>
                <c:pt idx="1677">
                  <c:v>-2.540327702273637E-3</c:v>
                </c:pt>
                <c:pt idx="1678">
                  <c:v>2.5409731927350521E-4</c:v>
                </c:pt>
                <c:pt idx="1679">
                  <c:v>6.393044367727807E-3</c:v>
                </c:pt>
                <c:pt idx="1680">
                  <c:v>2.4352730069212569E-3</c:v>
                </c:pt>
                <c:pt idx="1681">
                  <c:v>-1.0777228350450252E-2</c:v>
                </c:pt>
                <c:pt idx="1682">
                  <c:v>-2.5294043252812592E-3</c:v>
                </c:pt>
                <c:pt idx="1683">
                  <c:v>-4.5322925846659201E-3</c:v>
                </c:pt>
                <c:pt idx="1684">
                  <c:v>1.0817001781624036E-2</c:v>
                </c:pt>
                <c:pt idx="1685">
                  <c:v>3.8192234245704171E-4</c:v>
                </c:pt>
                <c:pt idx="1686">
                  <c:v>3.7055967288524005E-3</c:v>
                </c:pt>
                <c:pt idx="1687">
                  <c:v>3.2047173439302412E-3</c:v>
                </c:pt>
                <c:pt idx="1688">
                  <c:v>-9.5226003047231833E-3</c:v>
                </c:pt>
                <c:pt idx="1689">
                  <c:v>3.7954665260938381E-2</c:v>
                </c:pt>
                <c:pt idx="1690">
                  <c:v>1.5839493136218241E-3</c:v>
                </c:pt>
                <c:pt idx="1691">
                  <c:v>-7.8575170246201198E-3</c:v>
                </c:pt>
                <c:pt idx="1692">
                  <c:v>1.9682456370555546E-3</c:v>
                </c:pt>
                <c:pt idx="1693">
                  <c:v>9.6714361420242589E-3</c:v>
                </c:pt>
                <c:pt idx="1694">
                  <c:v>-9.5787954336700176E-3</c:v>
                </c:pt>
                <c:pt idx="1695">
                  <c:v>9.0030451476232898E-3</c:v>
                </c:pt>
                <c:pt idx="1696">
                  <c:v>-5.136986301369828E-3</c:v>
                </c:pt>
                <c:pt idx="1697">
                  <c:v>2.5089132444209294E-3</c:v>
                </c:pt>
                <c:pt idx="1698">
                  <c:v>4.1103155661628143E-3</c:v>
                </c:pt>
                <c:pt idx="1699">
                  <c:v>1.2077294685990392E-2</c:v>
                </c:pt>
                <c:pt idx="1700">
                  <c:v>-9.3846360101901283E-4</c:v>
                </c:pt>
                <c:pt idx="1701">
                  <c:v>-9.4289508632137142E-3</c:v>
                </c:pt>
                <c:pt idx="1702">
                  <c:v>3.4648187633261607E-3</c:v>
                </c:pt>
                <c:pt idx="1703">
                  <c:v>-1.1851461680273734E-2</c:v>
                </c:pt>
                <c:pt idx="1704">
                  <c:v>-3.4120734908137385E-3</c:v>
                </c:pt>
                <c:pt idx="1705">
                  <c:v>-1.5723270440249904E-3</c:v>
                </c:pt>
                <c:pt idx="1706">
                  <c:v>4.474861805738195E-3</c:v>
                </c:pt>
                <c:pt idx="1707">
                  <c:v>-2.4944203754758698E-3</c:v>
                </c:pt>
                <c:pt idx="1708">
                  <c:v>7.140023800079387E-3</c:v>
                </c:pt>
                <c:pt idx="1709">
                  <c:v>-1.847696977695712E-3</c:v>
                </c:pt>
                <c:pt idx="1710">
                  <c:v>3.5761589403973115E-3</c:v>
                </c:pt>
                <c:pt idx="1711">
                  <c:v>-1.1391907817205782E-2</c:v>
                </c:pt>
                <c:pt idx="1712">
                  <c:v>1.1791202967673664E-2</c:v>
                </c:pt>
                <c:pt idx="1713">
                  <c:v>5.8635394456290069E-3</c:v>
                </c:pt>
                <c:pt idx="1714">
                  <c:v>-1.9213174748398898E-2</c:v>
                </c:pt>
                <c:pt idx="1715">
                  <c:v>1.8910640564655745E-2</c:v>
                </c:pt>
                <c:pt idx="1716">
                  <c:v>6.9733136650129701E-3</c:v>
                </c:pt>
                <c:pt idx="1717">
                  <c:v>2.0155872077396442E-3</c:v>
                </c:pt>
                <c:pt idx="1718">
                  <c:v>1.0180534817429088E-2</c:v>
                </c:pt>
                <c:pt idx="1719">
                  <c:v>9.1780821917808453E-3</c:v>
                </c:pt>
                <c:pt idx="1720">
                  <c:v>-1.3696753869341105E-4</c:v>
                </c:pt>
                <c:pt idx="1721">
                  <c:v>-9.3622795115332336E-3</c:v>
                </c:pt>
                <c:pt idx="1722">
                  <c:v>6.830601092896238E-3</c:v>
                </c:pt>
                <c:pt idx="1723">
                  <c:v>6.8352699931639727E-4</c:v>
                </c:pt>
                <c:pt idx="1724">
                  <c:v>-1.9436997319034699E-2</c:v>
                </c:pt>
                <c:pt idx="1725">
                  <c:v>-1.5051491946131534E-2</c:v>
                </c:pt>
                <c:pt idx="1726">
                  <c:v>-3.289906566653511E-3</c:v>
                </c:pt>
                <c:pt idx="1727">
                  <c:v>-4.1934215699123145E-3</c:v>
                </c:pt>
                <c:pt idx="1728">
                  <c:v>-6.5479308538496372E-4</c:v>
                </c:pt>
                <c:pt idx="1729">
                  <c:v>9.1755144842031733E-4</c:v>
                </c:pt>
                <c:pt idx="1730">
                  <c:v>-8.448141408889942E-3</c:v>
                </c:pt>
                <c:pt idx="1731">
                  <c:v>1.9748177601060179E-2</c:v>
                </c:pt>
                <c:pt idx="1732">
                  <c:v>7.3431241655539381E-3</c:v>
                </c:pt>
                <c:pt idx="1733">
                  <c:v>9.3545369504210996E-4</c:v>
                </c:pt>
                <c:pt idx="1734">
                  <c:v>-8.8741721854305178E-3</c:v>
                </c:pt>
                <c:pt idx="1735">
                  <c:v>5.3262316910787089E-3</c:v>
                </c:pt>
                <c:pt idx="1736">
                  <c:v>-9.1041034437262525E-3</c:v>
                </c:pt>
                <c:pt idx="1737">
                  <c:v>-3.1566486913059411E-3</c:v>
                </c:pt>
                <c:pt idx="1738">
                  <c:v>2.9019918216592888E-3</c:v>
                </c:pt>
                <c:pt idx="1739">
                  <c:v>7.4418604651163012E-3</c:v>
                </c:pt>
                <c:pt idx="1740">
                  <c:v>-1.1039558417663353E-2</c:v>
                </c:pt>
                <c:pt idx="1741">
                  <c:v>1.6702298236237256E-2</c:v>
                </c:pt>
                <c:pt idx="1742">
                  <c:v>4.1324613886183359E-2</c:v>
                </c:pt>
                <c:pt idx="1743">
                  <c:v>5.8782365290412919E-3</c:v>
                </c:pt>
                <c:pt idx="1744">
                  <c:v>8.4045384507636101E-4</c:v>
                </c:pt>
                <c:pt idx="1745">
                  <c:v>-8.4722222222222143E-3</c:v>
                </c:pt>
                <c:pt idx="1746">
                  <c:v>-1.6393442622950838E-2</c:v>
                </c:pt>
                <c:pt idx="1747">
                  <c:v>2.73972602739736E-3</c:v>
                </c:pt>
                <c:pt idx="1748">
                  <c:v>2.0550817838669078E-2</c:v>
                </c:pt>
                <c:pt idx="1749">
                  <c:v>-3.4291886053732901E-2</c:v>
                </c:pt>
                <c:pt idx="1750">
                  <c:v>7.2069621974433229E-3</c:v>
                </c:pt>
                <c:pt idx="1751">
                  <c:v>-9.2954331132965029E-3</c:v>
                </c:pt>
                <c:pt idx="1752">
                  <c:v>9.3826488985586654E-3</c:v>
                </c:pt>
                <c:pt idx="1753">
                  <c:v>-1.4935505770535817E-3</c:v>
                </c:pt>
                <c:pt idx="1754">
                  <c:v>-7.9471982758618775E-3</c:v>
                </c:pt>
                <c:pt idx="1755">
                  <c:v>-4.825737265415575E-3</c:v>
                </c:pt>
                <c:pt idx="1756">
                  <c:v>1.4413924394886868E-2</c:v>
                </c:pt>
                <c:pt idx="1757">
                  <c:v>-1.0495156081808177E-2</c:v>
                </c:pt>
                <c:pt idx="1758">
                  <c:v>-2.4161073825503809E-3</c:v>
                </c:pt>
                <c:pt idx="1759">
                  <c:v>-4.2769313017908539E-3</c:v>
                </c:pt>
                <c:pt idx="1760">
                  <c:v>4.0257648953301306E-3</c:v>
                </c:pt>
                <c:pt idx="1761">
                  <c:v>3.7715517241379004E-3</c:v>
                </c:pt>
                <c:pt idx="1762">
                  <c:v>-1.7480166733899738E-3</c:v>
                </c:pt>
                <c:pt idx="1763">
                  <c:v>1.3464386697186193E-3</c:v>
                </c:pt>
                <c:pt idx="1764">
                  <c:v>9.433962264149276E-4</c:v>
                </c:pt>
                <c:pt idx="1765">
                  <c:v>4.0447620331662826E-4</c:v>
                </c:pt>
                <c:pt idx="1766">
                  <c:v>-1.3171899946780141E-2</c:v>
                </c:pt>
                <c:pt idx="1767">
                  <c:v>-1.7266569265508291E-3</c:v>
                </c:pt>
                <c:pt idx="1768">
                  <c:v>-7.9628400796272203E-4</c:v>
                </c:pt>
                <c:pt idx="1769">
                  <c:v>6.8145376803847579E-3</c:v>
                </c:pt>
                <c:pt idx="1770">
                  <c:v>-1.2664907651714907E-2</c:v>
                </c:pt>
                <c:pt idx="1771">
                  <c:v>8.649367930804841E-3</c:v>
                </c:pt>
                <c:pt idx="1772">
                  <c:v>3.6057692307693845E-3</c:v>
                </c:pt>
                <c:pt idx="1773">
                  <c:v>-7.8176758977077654E-3</c:v>
                </c:pt>
                <c:pt idx="1774">
                  <c:v>5.8643209382913675E-3</c:v>
                </c:pt>
                <c:pt idx="1775">
                  <c:v>-3.8502389803504178E-3</c:v>
                </c:pt>
                <c:pt idx="1776">
                  <c:v>1.3294336612601487E-3</c:v>
                </c:pt>
                <c:pt idx="1777">
                  <c:v>-8.9591567852438381E-3</c:v>
                </c:pt>
                <c:pt idx="1778">
                  <c:v>1.0551305724084692E-3</c:v>
                </c:pt>
                <c:pt idx="1779">
                  <c:v>1.282393801763293E-2</c:v>
                </c:pt>
                <c:pt idx="1780">
                  <c:v>4.0090872644671371E-4</c:v>
                </c:pt>
                <c:pt idx="1781">
                  <c:v>1.1489591781562503E-2</c:v>
                </c:pt>
                <c:pt idx="1782">
                  <c:v>-4.0387722132471104E-3</c:v>
                </c:pt>
                <c:pt idx="1783">
                  <c:v>1.0749761872363761E-2</c:v>
                </c:pt>
                <c:pt idx="1784">
                  <c:v>6.5744418572797336E-3</c:v>
                </c:pt>
                <c:pt idx="1785">
                  <c:v>-2.6792855238602864E-2</c:v>
                </c:pt>
                <c:pt idx="1786">
                  <c:v>-3.5861336166822522E-3</c:v>
                </c:pt>
                <c:pt idx="1787">
                  <c:v>-1.1033758045448483E-2</c:v>
                </c:pt>
                <c:pt idx="1788">
                  <c:v>2.229085537800457E-2</c:v>
                </c:pt>
                <c:pt idx="1789">
                  <c:v>-4.5448469455955376E-3</c:v>
                </c:pt>
                <c:pt idx="1790">
                  <c:v>9.173074328881814E-3</c:v>
                </c:pt>
                <c:pt idx="1791">
                  <c:v>1.8689020200632012E-2</c:v>
                </c:pt>
                <c:pt idx="1792">
                  <c:v>1.5631542219120664E-2</c:v>
                </c:pt>
                <c:pt idx="1793">
                  <c:v>5.5858120374252529E-4</c:v>
                </c:pt>
                <c:pt idx="1794">
                  <c:v>8.3857442348000966E-4</c:v>
                </c:pt>
                <c:pt idx="1795">
                  <c:v>6.0461192350955706E-3</c:v>
                </c:pt>
                <c:pt idx="1796">
                  <c:v>-4.0610558745273195E-3</c:v>
                </c:pt>
                <c:pt idx="1797">
                  <c:v>1.0614208887630872E-2</c:v>
                </c:pt>
                <c:pt idx="1798">
                  <c:v>5.4312145628170772E-2</c:v>
                </c:pt>
                <c:pt idx="1799">
                  <c:v>6.4574260399459238E-3</c:v>
                </c:pt>
                <c:pt idx="1800">
                  <c:v>9.7043214556482571E-3</c:v>
                </c:pt>
                <c:pt idx="1801">
                  <c:v>-1.0799460026998609E-2</c:v>
                </c:pt>
                <c:pt idx="1802">
                  <c:v>2.5563909774435345E-3</c:v>
                </c:pt>
                <c:pt idx="1803">
                  <c:v>-4.4910179640718084E-3</c:v>
                </c:pt>
                <c:pt idx="1804">
                  <c:v>6.0240963855420215E-3</c:v>
                </c:pt>
                <c:pt idx="1805">
                  <c:v>7.587253414264028E-3</c:v>
                </c:pt>
                <c:pt idx="1806">
                  <c:v>-2.1238675181939559E-2</c:v>
                </c:pt>
                <c:pt idx="1807">
                  <c:v>-3.2753914667432826E-2</c:v>
                </c:pt>
                <c:pt idx="1808">
                  <c:v>9.5721537345903052E-3</c:v>
                </c:pt>
                <c:pt idx="1809">
                  <c:v>1.2927868370794959E-2</c:v>
                </c:pt>
                <c:pt idx="1810">
                  <c:v>-8.0151559312156007E-3</c:v>
                </c:pt>
                <c:pt idx="1811">
                  <c:v>-4.0638606676343114E-3</c:v>
                </c:pt>
                <c:pt idx="1812">
                  <c:v>5.5458260361940237E-3</c:v>
                </c:pt>
                <c:pt idx="1813">
                  <c:v>-4.5038500653784563E-3</c:v>
                </c:pt>
                <c:pt idx="1814">
                  <c:v>3.2065296603993598E-3</c:v>
                </c:pt>
                <c:pt idx="1815">
                  <c:v>-1.4931801866475358E-2</c:v>
                </c:pt>
                <c:pt idx="1816">
                  <c:v>2.4566048837893595E-2</c:v>
                </c:pt>
                <c:pt idx="1817">
                  <c:v>-5.9950285129404257E-3</c:v>
                </c:pt>
                <c:pt idx="1818">
                  <c:v>-6.2481836675384317E-3</c:v>
                </c:pt>
                <c:pt idx="1819">
                  <c:v>-1.2342135476464011E-2</c:v>
                </c:pt>
                <c:pt idx="1820">
                  <c:v>7.1808128680173056E-4</c:v>
                </c:pt>
                <c:pt idx="1821">
                  <c:v>-4.005149477900205E-3</c:v>
                </c:pt>
                <c:pt idx="1822">
                  <c:v>2.6578560939794382E-2</c:v>
                </c:pt>
                <c:pt idx="1823">
                  <c:v>2.2676077489112378E-2</c:v>
                </c:pt>
                <c:pt idx="1824">
                  <c:v>1.4163874505026097E-2</c:v>
                </c:pt>
                <c:pt idx="1825">
                  <c:v>-5.4528930627082417E-3</c:v>
                </c:pt>
                <c:pt idx="1826">
                  <c:v>-1.6633902918493648E-3</c:v>
                </c:pt>
                <c:pt idx="1827">
                  <c:v>5.3207661903313941E-3</c:v>
                </c:pt>
                <c:pt idx="1828">
                  <c:v>1.6535311389275442E-2</c:v>
                </c:pt>
                <c:pt idx="1829">
                  <c:v>5.9070418156379478E-3</c:v>
                </c:pt>
                <c:pt idx="1830">
                  <c:v>1.4988955506468837E-2</c:v>
                </c:pt>
                <c:pt idx="1831">
                  <c:v>-9.4577553593944153E-4</c:v>
                </c:pt>
                <c:pt idx="1832">
                  <c:v>1.7481956696070444E-2</c:v>
                </c:pt>
                <c:pt idx="1833">
                  <c:v>-4.4707009420406063E-3</c:v>
                </c:pt>
                <c:pt idx="1834">
                  <c:v>2.7217419148255484E-3</c:v>
                </c:pt>
                <c:pt idx="1835">
                  <c:v>0</c:v>
                </c:pt>
                <c:pt idx="1836">
                  <c:v>-1.7151848937844161E-2</c:v>
                </c:pt>
                <c:pt idx="1837">
                  <c:v>2.7652005174644056E-2</c:v>
                </c:pt>
                <c:pt idx="1838">
                  <c:v>6.0191963559461659E-3</c:v>
                </c:pt>
                <c:pt idx="1839">
                  <c:v>1.4021774991751945E-2</c:v>
                </c:pt>
                <c:pt idx="1840">
                  <c:v>-9.8879367172055588E-4</c:v>
                </c:pt>
                <c:pt idx="1841">
                  <c:v>-2.1132440716244538E-2</c:v>
                </c:pt>
                <c:pt idx="1842">
                  <c:v>-1.2111553784860507E-2</c:v>
                </c:pt>
                <c:pt idx="1843">
                  <c:v>-9.5526190097117158E-4</c:v>
                </c:pt>
                <c:pt idx="1844">
                  <c:v>7.0546737213403876E-3</c:v>
                </c:pt>
                <c:pt idx="1845">
                  <c:v>-1.6007683688170626E-3</c:v>
                </c:pt>
                <c:pt idx="1846">
                  <c:v>1.6764322916666741E-2</c:v>
                </c:pt>
                <c:pt idx="1847">
                  <c:v>-1.2536162005785889E-2</c:v>
                </c:pt>
                <c:pt idx="1848">
                  <c:v>1.0721247563352687E-2</c:v>
                </c:pt>
                <c:pt idx="1849">
                  <c:v>-1.7398244213886582E-2</c:v>
                </c:pt>
                <c:pt idx="1850">
                  <c:v>-1.4782198458877294E-2</c:v>
                </c:pt>
                <c:pt idx="1851">
                  <c:v>-7.6466916354556158E-3</c:v>
                </c:pt>
                <c:pt idx="1852">
                  <c:v>4.2313117066290484E-3</c:v>
                </c:pt>
                <c:pt idx="1853">
                  <c:v>-1.2840346534653491E-2</c:v>
                </c:pt>
                <c:pt idx="1854">
                  <c:v>-1.2224938875305624E-2</c:v>
                </c:pt>
                <c:pt idx="1855">
                  <c:v>-3.0469226081657474E-3</c:v>
                </c:pt>
                <c:pt idx="1856">
                  <c:v>2.9324133605143521E-2</c:v>
                </c:pt>
                <c:pt idx="1857">
                  <c:v>1.5769353297228506E-2</c:v>
                </c:pt>
                <c:pt idx="1858">
                  <c:v>-7.4308300395257154E-3</c:v>
                </c:pt>
                <c:pt idx="1859">
                  <c:v>-3.1520882584712417E-3</c:v>
                </c:pt>
                <c:pt idx="1860">
                  <c:v>-1.2451361867704236E-2</c:v>
                </c:pt>
                <c:pt idx="1861">
                  <c:v>-8.9464753971926214E-3</c:v>
                </c:pt>
                <c:pt idx="1862">
                  <c:v>-1.9954648526077201E-2</c:v>
                </c:pt>
                <c:pt idx="1863">
                  <c:v>3.1847133757962887E-3</c:v>
                </c:pt>
                <c:pt idx="1864">
                  <c:v>1.214697843911372E-3</c:v>
                </c:pt>
                <c:pt idx="1865">
                  <c:v>9.8129408157006104E-3</c:v>
                </c:pt>
                <c:pt idx="1866">
                  <c:v>5.8605798889572736E-3</c:v>
                </c:pt>
                <c:pt idx="1867">
                  <c:v>9.6543132980380086E-3</c:v>
                </c:pt>
                <c:pt idx="1868">
                  <c:v>-1.8942865872288328E-2</c:v>
                </c:pt>
                <c:pt idx="1869">
                  <c:v>2.6037678051766822E-3</c:v>
                </c:pt>
                <c:pt idx="1870">
                  <c:v>-1.4936632468316113E-2</c:v>
                </c:pt>
                <c:pt idx="1871">
                  <c:v>-4.5919101770548365E-2</c:v>
                </c:pt>
                <c:pt idx="1872">
                  <c:v>2.8271166370633427E-2</c:v>
                </c:pt>
                <c:pt idx="1873">
                  <c:v>2.9878048780487942E-2</c:v>
                </c:pt>
                <c:pt idx="1874">
                  <c:v>-1.9871507545196621E-2</c:v>
                </c:pt>
                <c:pt idx="1875">
                  <c:v>-1.9484324641078188E-2</c:v>
                </c:pt>
                <c:pt idx="1876">
                  <c:v>3.9439622354195292E-2</c:v>
                </c:pt>
                <c:pt idx="1877">
                  <c:v>2.748511223087613E-3</c:v>
                </c:pt>
                <c:pt idx="1878">
                  <c:v>2.2003745318351919E-2</c:v>
                </c:pt>
                <c:pt idx="1879">
                  <c:v>-2.938503483792787E-2</c:v>
                </c:pt>
                <c:pt idx="1880">
                  <c:v>-1.6388557806913062E-2</c:v>
                </c:pt>
                <c:pt idx="1881">
                  <c:v>-8.7136316644511602E-3</c:v>
                </c:pt>
                <c:pt idx="1882">
                  <c:v>1.5903975993998287E-2</c:v>
                </c:pt>
                <c:pt idx="1883">
                  <c:v>4.5214770158252815E-3</c:v>
                </c:pt>
                <c:pt idx="1884">
                  <c:v>-1.0144711323288202E-2</c:v>
                </c:pt>
                <c:pt idx="1885">
                  <c:v>7.9699248120301824E-3</c:v>
                </c:pt>
                <c:pt idx="1886">
                  <c:v>-1.393831553973901E-2</c:v>
                </c:pt>
                <c:pt idx="1887">
                  <c:v>-7.5055187637970144E-3</c:v>
                </c:pt>
                <c:pt idx="1888">
                  <c:v>-1.3071895424836444E-2</c:v>
                </c:pt>
                <c:pt idx="1889">
                  <c:v>4.3763676148795838E-3</c:v>
                </c:pt>
                <c:pt idx="1890">
                  <c:v>8.681577398469642E-3</c:v>
                </c:pt>
                <c:pt idx="1891">
                  <c:v>-2.3422905589883691E-2</c:v>
                </c:pt>
                <c:pt idx="1892">
                  <c:v>6.0719965302877821E-3</c:v>
                </c:pt>
                <c:pt idx="1893">
                  <c:v>-8.0309766241216662E-3</c:v>
                </c:pt>
                <c:pt idx="1894">
                  <c:v>-2.0783597809296284E-2</c:v>
                </c:pt>
                <c:pt idx="1895">
                  <c:v>1.1793123046319964E-2</c:v>
                </c:pt>
                <c:pt idx="1896">
                  <c:v>9.9559095434487155E-4</c:v>
                </c:pt>
                <c:pt idx="1897">
                  <c:v>-9.1600901916571997E-3</c:v>
                </c:pt>
                <c:pt idx="1898">
                  <c:v>8.6709310589907496E-3</c:v>
                </c:pt>
                <c:pt idx="1899">
                  <c:v>3.4102601793326359E-2</c:v>
                </c:pt>
                <c:pt idx="1900">
                  <c:v>6.529909176323212E-2</c:v>
                </c:pt>
                <c:pt idx="1901">
                  <c:v>-1.1455108359133104E-2</c:v>
                </c:pt>
                <c:pt idx="1902">
                  <c:v>-3.2644504342617675E-2</c:v>
                </c:pt>
                <c:pt idx="1903">
                  <c:v>-8.4632516703785354E-3</c:v>
                </c:pt>
                <c:pt idx="1904">
                  <c:v>-3.2558827882196439E-3</c:v>
                </c:pt>
                <c:pt idx="1905">
                  <c:v>1.0014947683108844E-2</c:v>
                </c:pt>
                <c:pt idx="1906">
                  <c:v>-1.8053720827828967E-2</c:v>
                </c:pt>
                <c:pt idx="1907">
                  <c:v>-1.9853258523953476E-2</c:v>
                </c:pt>
                <c:pt idx="1908">
                  <c:v>1.8737388296339308E-3</c:v>
                </c:pt>
                <c:pt idx="1909">
                  <c:v>4.6336518969012364E-3</c:v>
                </c:pt>
                <c:pt idx="1910">
                  <c:v>1.3650374284456257E-2</c:v>
                </c:pt>
                <c:pt idx="1911">
                  <c:v>-1.63153335258448E-2</c:v>
                </c:pt>
                <c:pt idx="1912">
                  <c:v>6.1011040092968649E-3</c:v>
                </c:pt>
                <c:pt idx="1913">
                  <c:v>7.3163593795726456E-3</c:v>
                </c:pt>
                <c:pt idx="1914">
                  <c:v>-3.2422483364009547E-2</c:v>
                </c:pt>
                <c:pt idx="1915">
                  <c:v>-6.6104078762306839E-3</c:v>
                </c:pt>
                <c:pt idx="1916">
                  <c:v>1.2964809801966126E-2</c:v>
                </c:pt>
                <c:pt idx="1917">
                  <c:v>2.2730584292583345E-2</c:v>
                </c:pt>
                <c:pt idx="1918">
                  <c:v>-1.2375881421787249E-2</c:v>
                </c:pt>
                <c:pt idx="1919">
                  <c:v>-3.0417189898144348E-2</c:v>
                </c:pt>
                <c:pt idx="1920">
                  <c:v>6.3184498736310601E-3</c:v>
                </c:pt>
                <c:pt idx="1921">
                  <c:v>-1.3300083125519668E-2</c:v>
                </c:pt>
                <c:pt idx="1922">
                  <c:v>-1.3530135301352941E-2</c:v>
                </c:pt>
                <c:pt idx="1923">
                  <c:v>-8.2678232583356381E-3</c:v>
                </c:pt>
                <c:pt idx="1924">
                  <c:v>1.4297497937860948E-2</c:v>
                </c:pt>
                <c:pt idx="1925">
                  <c:v>4.5573815771302595E-3</c:v>
                </c:pt>
                <c:pt idx="1926">
                  <c:v>-9.9808586272901456E-3</c:v>
                </c:pt>
                <c:pt idx="1927">
                  <c:v>2.1223122032951736E-2</c:v>
                </c:pt>
                <c:pt idx="1928">
                  <c:v>8.8744893646994782E-3</c:v>
                </c:pt>
                <c:pt idx="1929">
                  <c:v>6.3793592288061696E-3</c:v>
                </c:pt>
                <c:pt idx="1930">
                  <c:v>1.7452762152026624E-2</c:v>
                </c:pt>
                <c:pt idx="1931">
                  <c:v>4.9282504710828068E-3</c:v>
                </c:pt>
                <c:pt idx="1932">
                  <c:v>-7.6237054085155354E-3</c:v>
                </c:pt>
                <c:pt idx="1933">
                  <c:v>-9.5455193047443432E-3</c:v>
                </c:pt>
                <c:pt idx="1934">
                  <c:v>-2.4161455372371243E-3</c:v>
                </c:pt>
                <c:pt idx="1935">
                  <c:v>-1.1520089912896991E-2</c:v>
                </c:pt>
                <c:pt idx="1936">
                  <c:v>-4.1969781757134061E-3</c:v>
                </c:pt>
                <c:pt idx="1937">
                  <c:v>1.1318619128466212E-2</c:v>
                </c:pt>
                <c:pt idx="1938">
                  <c:v>6.2642369020502464E-3</c:v>
                </c:pt>
                <c:pt idx="1939">
                  <c:v>2.0040662213186122E-2</c:v>
                </c:pt>
                <c:pt idx="1940">
                  <c:v>1.1457109283196321E-2</c:v>
                </c:pt>
                <c:pt idx="1941">
                  <c:v>-7.001166861143604E-3</c:v>
                </c:pt>
                <c:pt idx="1942">
                  <c:v>-3.3435092309929137E-3</c:v>
                </c:pt>
                <c:pt idx="1943">
                  <c:v>3.2727818645849061E-2</c:v>
                </c:pt>
                <c:pt idx="1944">
                  <c:v>-2.6950142236862318E-3</c:v>
                </c:pt>
                <c:pt idx="1945">
                  <c:v>1.5354211006384899E-2</c:v>
                </c:pt>
                <c:pt idx="1946">
                  <c:v>-3.1823003485376145E-3</c:v>
                </c:pt>
                <c:pt idx="1947">
                  <c:v>9.0214067278284737E-3</c:v>
                </c:pt>
                <c:pt idx="1948">
                  <c:v>6.4635272391504461E-3</c:v>
                </c:pt>
                <c:pt idx="1949">
                  <c:v>7.5980772212747016E-3</c:v>
                </c:pt>
                <c:pt idx="1950">
                  <c:v>1.086619062402816E-3</c:v>
                </c:pt>
                <c:pt idx="1951">
                  <c:v>-6.3242326083602363E-3</c:v>
                </c:pt>
                <c:pt idx="1952">
                  <c:v>-9.6241979835013369E-3</c:v>
                </c:pt>
                <c:pt idx="1953">
                  <c:v>2.1535580524344455E-2</c:v>
                </c:pt>
                <c:pt idx="1954">
                  <c:v>-1.1111111111111072E-2</c:v>
                </c:pt>
                <c:pt idx="1955">
                  <c:v>-4.4553694884007511E-3</c:v>
                </c:pt>
                <c:pt idx="1956">
                  <c:v>1.0714285714285676E-2</c:v>
                </c:pt>
                <c:pt idx="1957">
                  <c:v>-9.0783197414985306E-3</c:v>
                </c:pt>
                <c:pt idx="1958">
                  <c:v>4.4822256568777252E-3</c:v>
                </c:pt>
                <c:pt idx="1959">
                  <c:v>1.0830883490640097E-3</c:v>
                </c:pt>
                <c:pt idx="1960">
                  <c:v>4.1951522684897657E-3</c:v>
                </c:pt>
                <c:pt idx="1961">
                  <c:v>1.4661831940722125E-2</c:v>
                </c:pt>
                <c:pt idx="1962">
                  <c:v>8.9072689677112127E-3</c:v>
                </c:pt>
                <c:pt idx="1963">
                  <c:v>8.0166746833414404E-3</c:v>
                </c:pt>
                <c:pt idx="1964">
                  <c:v>8.081461128171874E-3</c:v>
                </c:pt>
                <c:pt idx="1965">
                  <c:v>6.4693514475178127E-4</c:v>
                </c:pt>
                <c:pt idx="1966">
                  <c:v>1.3938996392259817E-2</c:v>
                </c:pt>
                <c:pt idx="1967">
                  <c:v>1.2956810631229221E-2</c:v>
                </c:pt>
                <c:pt idx="1968">
                  <c:v>-4.6296296296295392E-3</c:v>
                </c:pt>
                <c:pt idx="1969">
                  <c:v>7.3284477015322924E-3</c:v>
                </c:pt>
                <c:pt idx="1970">
                  <c:v>-1.03840448327015E-2</c:v>
                </c:pt>
                <c:pt idx="1971">
                  <c:v>8.1422399468262796E-3</c:v>
                </c:pt>
                <c:pt idx="1972">
                  <c:v>-2.1555297628917947E-3</c:v>
                </c:pt>
                <c:pt idx="1973">
                  <c:v>3.6611749043102826E-3</c:v>
                </c:pt>
                <c:pt idx="1974">
                  <c:v>-1.9419060052219272E-2</c:v>
                </c:pt>
                <c:pt idx="1975">
                  <c:v>-2.4418036789841668E-3</c:v>
                </c:pt>
                <c:pt idx="1976">
                  <c:v>5.5655590112948516E-3</c:v>
                </c:pt>
                <c:pt idx="1977">
                  <c:v>-6.6666666666665986E-3</c:v>
                </c:pt>
                <c:pt idx="1978">
                  <c:v>1.8380526577247869E-2</c:v>
                </c:pt>
                <c:pt idx="1979">
                  <c:v>1.1604774535809437E-3</c:v>
                </c:pt>
                <c:pt idx="1980">
                  <c:v>5.6685561853950794E-3</c:v>
                </c:pt>
                <c:pt idx="1981">
                  <c:v>1.502755050926563E-3</c:v>
                </c:pt>
                <c:pt idx="1982">
                  <c:v>-3.6599567459657534E-3</c:v>
                </c:pt>
                <c:pt idx="1983">
                  <c:v>8.3878543868478594E-3</c:v>
                </c:pt>
                <c:pt idx="1984">
                  <c:v>-5.8372248165443619E-3</c:v>
                </c:pt>
                <c:pt idx="1985">
                  <c:v>7.2232487821266567E-3</c:v>
                </c:pt>
                <c:pt idx="1986">
                  <c:v>3.5401213755901217E-3</c:v>
                </c:pt>
                <c:pt idx="1987">
                  <c:v>7.1307300509337868E-3</c:v>
                </c:pt>
                <c:pt idx="1988">
                  <c:v>5.8060109289617134E-3</c:v>
                </c:pt>
                <c:pt idx="1989">
                  <c:v>3.7709976002742174E-3</c:v>
                </c:pt>
                <c:pt idx="1990">
                  <c:v>-1.1688971709300278E-2</c:v>
                </c:pt>
                <c:pt idx="1991">
                  <c:v>1.1872455902306456E-3</c:v>
                </c:pt>
                <c:pt idx="1992">
                  <c:v>4.8550595767383964E-2</c:v>
                </c:pt>
                <c:pt idx="1993">
                  <c:v>-1.0557803976772862E-2</c:v>
                </c:pt>
                <c:pt idx="1994">
                  <c:v>6.9099929128277893E-3</c:v>
                </c:pt>
                <c:pt idx="1995">
                  <c:v>-2.2980378292382087E-3</c:v>
                </c:pt>
                <c:pt idx="1996">
                  <c:v>2.7051561365286858E-2</c:v>
                </c:pt>
                <c:pt idx="1997">
                  <c:v>-1.1131059245960584E-2</c:v>
                </c:pt>
                <c:pt idx="1998">
                  <c:v>9.606670291825381E-3</c:v>
                </c:pt>
                <c:pt idx="1999">
                  <c:v>7.8553160394592147E-3</c:v>
                </c:pt>
                <c:pt idx="2000">
                  <c:v>-2.4590163934426146E-2</c:v>
                </c:pt>
                <c:pt idx="2001">
                  <c:v>-2.3111111111111526E-3</c:v>
                </c:pt>
                <c:pt idx="2002">
                  <c:v>-5.3050397877983935E-3</c:v>
                </c:pt>
                <c:pt idx="2003">
                  <c:v>-1.1363636363636465E-2</c:v>
                </c:pt>
                <c:pt idx="2004">
                  <c:v>-2.963221195746768E-3</c:v>
                </c:pt>
                <c:pt idx="2005">
                  <c:v>-5.8915265985098886E-3</c:v>
                </c:pt>
                <c:pt idx="2006">
                  <c:v>1.4592123769338938E-2</c:v>
                </c:pt>
                <c:pt idx="2007">
                  <c:v>4.7694753577107729E-3</c:v>
                </c:pt>
                <c:pt idx="2008">
                  <c:v>-8.4077771939043977E-3</c:v>
                </c:pt>
                <c:pt idx="2009">
                  <c:v>-1.3989637305699354E-2</c:v>
                </c:pt>
                <c:pt idx="2010">
                  <c:v>-1.1776753712237631E-2</c:v>
                </c:pt>
                <c:pt idx="2011">
                  <c:v>1.034661148473881E-2</c:v>
                </c:pt>
                <c:pt idx="2012">
                  <c:v>2.9401591144933015E-3</c:v>
                </c:pt>
                <c:pt idx="2013">
                  <c:v>-1.3310580204778155E-2</c:v>
                </c:pt>
                <c:pt idx="2014">
                  <c:v>3.081136597055778E-3</c:v>
                </c:pt>
                <c:pt idx="2015">
                  <c:v>6.2004822597312437E-3</c:v>
                </c:pt>
                <c:pt idx="2016">
                  <c:v>-1.3423959218351711E-2</c:v>
                </c:pt>
                <c:pt idx="2017">
                  <c:v>2.3846022824050017E-3</c:v>
                </c:pt>
                <c:pt idx="2018">
                  <c:v>1.3114754098360715E-2</c:v>
                </c:pt>
                <c:pt idx="2019">
                  <c:v>-4.8085179460758409E-3</c:v>
                </c:pt>
                <c:pt idx="2020">
                  <c:v>1.0937499999999822E-2</c:v>
                </c:pt>
                <c:pt idx="2021">
                  <c:v>-1.098901098901095E-2</c:v>
                </c:pt>
                <c:pt idx="2022">
                  <c:v>-6.8634179821547292E-4</c:v>
                </c:pt>
                <c:pt idx="2023">
                  <c:v>-9.1805508330499164E-3</c:v>
                </c:pt>
                <c:pt idx="2024">
                  <c:v>1.2218206849079261E-2</c:v>
                </c:pt>
                <c:pt idx="2025">
                  <c:v>5.7113187954309641E-3</c:v>
                </c:pt>
                <c:pt idx="2026">
                  <c:v>7.673526334147196E-3</c:v>
                </c:pt>
                <c:pt idx="2027">
                  <c:v>-5.8945908460470431E-3</c:v>
                </c:pt>
                <c:pt idx="2028">
                  <c:v>5.9295430763863788E-3</c:v>
                </c:pt>
                <c:pt idx="2029">
                  <c:v>1.2222804260519915E-3</c:v>
                </c:pt>
                <c:pt idx="2030">
                  <c:v>5.26592943654558E-3</c:v>
                </c:pt>
                <c:pt idx="2031">
                  <c:v>-3.3240027991602306E-3</c:v>
                </c:pt>
                <c:pt idx="2032">
                  <c:v>-3.3129904097647378E-3</c:v>
                </c:pt>
                <c:pt idx="2033">
                  <c:v>2.155325970787314E-2</c:v>
                </c:pt>
                <c:pt idx="2034">
                  <c:v>-1.3530135301352941E-2</c:v>
                </c:pt>
                <c:pt idx="2035">
                  <c:v>7.2566371681415109E-3</c:v>
                </c:pt>
                <c:pt idx="2036">
                  <c:v>-6.1565523306947867E-3</c:v>
                </c:pt>
                <c:pt idx="2037">
                  <c:v>-5.4233729881034698E-3</c:v>
                </c:pt>
                <c:pt idx="2038">
                  <c:v>4.9226441631504692E-3</c:v>
                </c:pt>
                <c:pt idx="2039">
                  <c:v>1.4084507042253502E-3</c:v>
                </c:pt>
                <c:pt idx="2040">
                  <c:v>3.0665940845581607E-2</c:v>
                </c:pt>
                <c:pt idx="2041">
                  <c:v>-1.0414796193212394E-2</c:v>
                </c:pt>
                <c:pt idx="2042">
                  <c:v>3.0619596541785477E-3</c:v>
                </c:pt>
                <c:pt idx="2043">
                  <c:v>6.526468455402501E-3</c:v>
                </c:pt>
                <c:pt idx="2044">
                  <c:v>1.1738811445340946E-2</c:v>
                </c:pt>
                <c:pt idx="2045">
                  <c:v>1.3382899628253009E-2</c:v>
                </c:pt>
                <c:pt idx="2046">
                  <c:v>-1.1392870268283839E-2</c:v>
                </c:pt>
                <c:pt idx="2047">
                  <c:v>2.1588135911394746E-2</c:v>
                </c:pt>
                <c:pt idx="2048">
                  <c:v>-4.6711509715994248E-3</c:v>
                </c:pt>
                <c:pt idx="2049">
                  <c:v>-6.4971227028028933E-3</c:v>
                </c:pt>
                <c:pt idx="2050">
                  <c:v>6.1636159880462671E-3</c:v>
                </c:pt>
                <c:pt idx="2051">
                  <c:v>-3.350707371556183E-3</c:v>
                </c:pt>
                <c:pt idx="2052">
                  <c:v>1.2438748586505843E-2</c:v>
                </c:pt>
                <c:pt idx="2053">
                  <c:v>-5.4358013120899829E-3</c:v>
                </c:pt>
                <c:pt idx="2054">
                  <c:v>6.4138841727976459E-3</c:v>
                </c:pt>
                <c:pt idx="2055">
                  <c:v>-1.523314137098275E-2</c:v>
                </c:pt>
                <c:pt idx="2056">
                  <c:v>2.4747763182942917E-2</c:v>
                </c:pt>
                <c:pt idx="2057">
                  <c:v>-1.6107885371792419E-2</c:v>
                </c:pt>
                <c:pt idx="2058">
                  <c:v>-2.7858703568827359E-2</c:v>
                </c:pt>
                <c:pt idx="2059">
                  <c:v>-5.2526716174605692E-3</c:v>
                </c:pt>
                <c:pt idx="2060">
                  <c:v>1.9763575914296228E-2</c:v>
                </c:pt>
                <c:pt idx="2061">
                  <c:v>-1.902518572205103E-2</c:v>
                </c:pt>
                <c:pt idx="2062">
                  <c:v>-1.5694667380060645E-2</c:v>
                </c:pt>
                <c:pt idx="2063">
                  <c:v>1.8713662790697638E-2</c:v>
                </c:pt>
                <c:pt idx="2064">
                  <c:v>-1.8135654697134518E-3</c:v>
                </c:pt>
                <c:pt idx="2065">
                  <c:v>-3.9739884393062974E-3</c:v>
                </c:pt>
                <c:pt idx="2066">
                  <c:v>1.5220979277462021E-2</c:v>
                </c:pt>
                <c:pt idx="2067">
                  <c:v>-1.7123287671232834E-2</c:v>
                </c:pt>
                <c:pt idx="2068">
                  <c:v>1.4259597806215663E-2</c:v>
                </c:pt>
                <c:pt idx="2069">
                  <c:v>-1.7600574712643646E-2</c:v>
                </c:pt>
                <c:pt idx="2070">
                  <c:v>8.8784200036238214E-3</c:v>
                </c:pt>
                <c:pt idx="2071">
                  <c:v>-9.3340513372823786E-3</c:v>
                </c:pt>
                <c:pt idx="2072">
                  <c:v>1.3093289689034338E-2</c:v>
                </c:pt>
                <c:pt idx="2073">
                  <c:v>-1.3278306118786887E-2</c:v>
                </c:pt>
                <c:pt idx="2074">
                  <c:v>1.2168543407192089E-2</c:v>
                </c:pt>
                <c:pt idx="2075">
                  <c:v>-1.2022250134577361E-2</c:v>
                </c:pt>
                <c:pt idx="2076">
                  <c:v>9.967379485320782E-3</c:v>
                </c:pt>
                <c:pt idx="2077">
                  <c:v>1.0885341074020616E-3</c:v>
                </c:pt>
                <c:pt idx="2078">
                  <c:v>9.8937339684865844E-3</c:v>
                </c:pt>
                <c:pt idx="2079">
                  <c:v>2.9034690799396579E-2</c:v>
                </c:pt>
                <c:pt idx="2080">
                  <c:v>2.3345552768666789E-2</c:v>
                </c:pt>
                <c:pt idx="2081">
                  <c:v>1.1119781506047532E-2</c:v>
                </c:pt>
                <c:pt idx="2082">
                  <c:v>1.5631105900741904E-3</c:v>
                </c:pt>
                <c:pt idx="2083">
                  <c:v>-1.6336728810301793E-2</c:v>
                </c:pt>
                <c:pt idx="2084">
                  <c:v>-1.0272018261365812E-2</c:v>
                </c:pt>
                <c:pt idx="2085">
                  <c:v>-1.0726383138878415E-2</c:v>
                </c:pt>
                <c:pt idx="2086">
                  <c:v>-4.3095371931796134E-3</c:v>
                </c:pt>
                <c:pt idx="2087">
                  <c:v>1.4060421812654322E-2</c:v>
                </c:pt>
                <c:pt idx="2088">
                  <c:v>-1.8646280067126653E-2</c:v>
                </c:pt>
                <c:pt idx="2089">
                  <c:v>3.9311119430924801E-3</c:v>
                </c:pt>
                <c:pt idx="2090">
                  <c:v>-3.9157188140965804E-3</c:v>
                </c:pt>
                <c:pt idx="2091">
                  <c:v>1.2459882952614798E-2</c:v>
                </c:pt>
                <c:pt idx="2092">
                  <c:v>1.3232514177694554E-3</c:v>
                </c:pt>
                <c:pt idx="2093">
                  <c:v>-8.0630039377460605E-3</c:v>
                </c:pt>
                <c:pt idx="2094">
                  <c:v>1.0803639120545938E-2</c:v>
                </c:pt>
                <c:pt idx="2095">
                  <c:v>-2.512934220251295E-2</c:v>
                </c:pt>
                <c:pt idx="2096">
                  <c:v>-1.5283842794759916E-2</c:v>
                </c:pt>
                <c:pt idx="2097">
                  <c:v>4.2024483829710135E-3</c:v>
                </c:pt>
                <c:pt idx="2098">
                  <c:v>-1.2450378924576011E-2</c:v>
                </c:pt>
                <c:pt idx="2099">
                  <c:v>1.9124678190511224E-2</c:v>
                </c:pt>
                <c:pt idx="2100">
                  <c:v>-1.3425253991291686E-2</c:v>
                </c:pt>
                <c:pt idx="2101">
                  <c:v>1.271571298819163E-3</c:v>
                </c:pt>
                <c:pt idx="2102">
                  <c:v>-4.5207956600361587E-3</c:v>
                </c:pt>
                <c:pt idx="2103">
                  <c:v>-5.2167656053248024E-3</c:v>
                </c:pt>
                <c:pt idx="2104">
                  <c:v>9.4425276920284684E-3</c:v>
                </c:pt>
                <c:pt idx="2105">
                  <c:v>7.8696925329428957E-3</c:v>
                </c:pt>
                <c:pt idx="2106">
                  <c:v>-5.8224163027656983E-3</c:v>
                </c:pt>
                <c:pt idx="2107">
                  <c:v>1.1223551057957692E-2</c:v>
                </c:pt>
                <c:pt idx="2108">
                  <c:v>-1.7534345625451864E-2</c:v>
                </c:pt>
                <c:pt idx="2109">
                  <c:v>1.3743815283122629E-2</c:v>
                </c:pt>
                <c:pt idx="2110">
                  <c:v>-1.1413043478260887E-2</c:v>
                </c:pt>
                <c:pt idx="2111">
                  <c:v>2.0521353300055445E-2</c:v>
                </c:pt>
                <c:pt idx="2112">
                  <c:v>-1.3855970829535047E-2</c:v>
                </c:pt>
                <c:pt idx="2113">
                  <c:v>1.7247774480712241E-2</c:v>
                </c:pt>
                <c:pt idx="2114">
                  <c:v>-2.9585798816567088E-3</c:v>
                </c:pt>
                <c:pt idx="2115">
                  <c:v>-1.1082379017363087E-3</c:v>
                </c:pt>
                <c:pt idx="2116">
                  <c:v>-5.875872199779697E-3</c:v>
                </c:pt>
                <c:pt idx="2117">
                  <c:v>4.9824690902380286E-3</c:v>
                </c:pt>
                <c:pt idx="2118">
                  <c:v>8.7490692479523791E-3</c:v>
                </c:pt>
                <c:pt idx="2119">
                  <c:v>-3.8939365844613549E-3</c:v>
                </c:pt>
                <c:pt idx="2120">
                  <c:v>1.8545994065277682E-4</c:v>
                </c:pt>
                <c:pt idx="2121">
                  <c:v>-1.0642201834862308E-2</c:v>
                </c:pt>
                <c:pt idx="2122">
                  <c:v>5.3495665006455528E-3</c:v>
                </c:pt>
                <c:pt idx="2123">
                  <c:v>4.4469149527515128E-3</c:v>
                </c:pt>
                <c:pt idx="2124">
                  <c:v>-2.2185246810871861E-3</c:v>
                </c:pt>
                <c:pt idx="2125">
                  <c:v>7.4501769417025798E-3</c:v>
                </c:pt>
                <c:pt idx="2126">
                  <c:v>-5.5565845526950319E-3</c:v>
                </c:pt>
                <c:pt idx="2127">
                  <c:v>1.8294983025273437E-2</c:v>
                </c:pt>
                <c:pt idx="2128">
                  <c:v>2.4579315560597781E-3</c:v>
                </c:pt>
                <c:pt idx="2129">
                  <c:v>-1.890359168241762E-4</c:v>
                </c:pt>
                <c:pt idx="2130">
                  <c:v>2.6535253980288775E-3</c:v>
                </c:pt>
                <c:pt idx="2131">
                  <c:v>0</c:v>
                </c:pt>
                <c:pt idx="2132">
                  <c:v>4.1872858774267829E-3</c:v>
                </c:pt>
                <c:pt idx="2133">
                  <c:v>-1.0173323285606606E-2</c:v>
                </c:pt>
                <c:pt idx="2134">
                  <c:v>-1.5048908954100604E-3</c:v>
                </c:pt>
                <c:pt idx="2135">
                  <c:v>-1.6901408450704647E-3</c:v>
                </c:pt>
                <c:pt idx="2136">
                  <c:v>1.3706453455168521E-2</c:v>
                </c:pt>
                <c:pt idx="2137">
                  <c:v>-1.7212347988774579E-2</c:v>
                </c:pt>
                <c:pt idx="2138">
                  <c:v>1.1352885525071077E-2</c:v>
                </c:pt>
                <c:pt idx="2139">
                  <c:v>-1.9844213649851672E-2</c:v>
                </c:pt>
                <c:pt idx="2140">
                  <c:v>7.0053582059932618E-2</c:v>
                </c:pt>
                <c:pt idx="2141">
                  <c:v>-1.2348098784790373E-2</c:v>
                </c:pt>
                <c:pt idx="2142">
                  <c:v>1.1097899326198979E-2</c:v>
                </c:pt>
                <c:pt idx="2143">
                  <c:v>1.9393939393939519E-2</c:v>
                </c:pt>
                <c:pt idx="2144">
                  <c:v>-2.0577760189948502E-2</c:v>
                </c:pt>
                <c:pt idx="2145">
                  <c:v>-2.0162853819309823E-2</c:v>
                </c:pt>
                <c:pt idx="2146">
                  <c:v>5.6541236108402781E-3</c:v>
                </c:pt>
                <c:pt idx="2147">
                  <c:v>-1.4033064206074641E-2</c:v>
                </c:pt>
                <c:pt idx="2148">
                  <c:v>-1.477272727272716E-2</c:v>
                </c:pt>
                <c:pt idx="2149">
                  <c:v>1.4604150653343639E-2</c:v>
                </c:pt>
                <c:pt idx="2150">
                  <c:v>-1.1210336310089386E-2</c:v>
                </c:pt>
                <c:pt idx="2151">
                  <c:v>2.3531699727732391E-2</c:v>
                </c:pt>
                <c:pt idx="2152">
                  <c:v>-2.6136363636363513E-2</c:v>
                </c:pt>
                <c:pt idx="2153">
                  <c:v>-3.7864445285884507E-4</c:v>
                </c:pt>
                <c:pt idx="2154">
                  <c:v>-7.1428571428572285E-3</c:v>
                </c:pt>
                <c:pt idx="2155">
                  <c:v>1.0062654262388504E-2</c:v>
                </c:pt>
                <c:pt idx="2156">
                  <c:v>-1.256092988376456E-2</c:v>
                </c:pt>
                <c:pt idx="2157">
                  <c:v>-4.1075429424943799E-3</c:v>
                </c:pt>
                <c:pt idx="2158">
                  <c:v>1.3817906492523235E-2</c:v>
                </c:pt>
                <c:pt idx="2159">
                  <c:v>4.3726235741443631E-3</c:v>
                </c:pt>
                <c:pt idx="2160">
                  <c:v>9.0159217341261311E-3</c:v>
                </c:pt>
                <c:pt idx="2161">
                  <c:v>-1.5322735108216357E-3</c:v>
                </c:pt>
                <c:pt idx="2162">
                  <c:v>1.3983297727714117E-2</c:v>
                </c:pt>
                <c:pt idx="2163">
                  <c:v>3.8857586943863431E-4</c:v>
                </c:pt>
                <c:pt idx="2164">
                  <c:v>2.5094602668791044E-2</c:v>
                </c:pt>
                <c:pt idx="2165">
                  <c:v>-1.2780180888714132E-2</c:v>
                </c:pt>
                <c:pt idx="2166">
                  <c:v>9.92851469420164E-3</c:v>
                </c:pt>
                <c:pt idx="2167">
                  <c:v>-4.1526596796519488E-3</c:v>
                </c:pt>
                <c:pt idx="2168">
                  <c:v>8.7771793337323434E-3</c:v>
                </c:pt>
                <c:pt idx="2169">
                  <c:v>-5.3571428571427271E-3</c:v>
                </c:pt>
                <c:pt idx="2170">
                  <c:v>1.2658227848101111E-2</c:v>
                </c:pt>
                <c:pt idx="2171">
                  <c:v>8.3063209076175148E-3</c:v>
                </c:pt>
                <c:pt idx="2172">
                  <c:v>1.542892408969343E-2</c:v>
                </c:pt>
                <c:pt idx="2173">
                  <c:v>-1.639012545528129E-2</c:v>
                </c:pt>
                <c:pt idx="2174">
                  <c:v>1.4184397163121698E-3</c:v>
                </c:pt>
                <c:pt idx="2175">
                  <c:v>-6.4425206361988785E-3</c:v>
                </c:pt>
                <c:pt idx="2176">
                  <c:v>7.913961038961137E-3</c:v>
                </c:pt>
                <c:pt idx="2177">
                  <c:v>-7.2522159548751297E-3</c:v>
                </c:pt>
                <c:pt idx="2178">
                  <c:v>2.1189055749845753E-2</c:v>
                </c:pt>
                <c:pt idx="2179">
                  <c:v>-8.9704383282364075E-3</c:v>
                </c:pt>
                <c:pt idx="2180">
                  <c:v>6.7733990147782475E-3</c:v>
                </c:pt>
                <c:pt idx="2181">
                  <c:v>8.2781456953642252E-3</c:v>
                </c:pt>
                <c:pt idx="2182">
                  <c:v>-2.2713194301052786E-3</c:v>
                </c:pt>
                <c:pt idx="2183">
                  <c:v>1.3604018417747943E-2</c:v>
                </c:pt>
                <c:pt idx="2184">
                  <c:v>-1.5657189946435834E-2</c:v>
                </c:pt>
                <c:pt idx="2185">
                  <c:v>1.103936679858375E-2</c:v>
                </c:pt>
                <c:pt idx="2186">
                  <c:v>-9.6947194719472218E-3</c:v>
                </c:pt>
                <c:pt idx="2187">
                  <c:v>2.9299363057324834E-2</c:v>
                </c:pt>
                <c:pt idx="2188">
                  <c:v>-2.0178905762429755E-2</c:v>
                </c:pt>
                <c:pt idx="2189">
                  <c:v>3.2209576980888999E-2</c:v>
                </c:pt>
                <c:pt idx="2190">
                  <c:v>-1.4808546646921994E-2</c:v>
                </c:pt>
                <c:pt idx="2191">
                  <c:v>2.0509499136442289E-2</c:v>
                </c:pt>
                <c:pt idx="2192">
                  <c:v>-1.2936610608020871E-3</c:v>
                </c:pt>
                <c:pt idx="2193">
                  <c:v>-1.9864750633981409E-2</c:v>
                </c:pt>
                <c:pt idx="2194">
                  <c:v>-8.7976539589442737E-3</c:v>
                </c:pt>
                <c:pt idx="2195">
                  <c:v>3.784693019343921E-3</c:v>
                </c:pt>
                <c:pt idx="2196">
                  <c:v>-1.5932133250568969E-2</c:v>
                </c:pt>
                <c:pt idx="2197">
                  <c:v>1.3632550335570537E-2</c:v>
                </c:pt>
                <c:pt idx="2198">
                  <c:v>-7.0803831736776512E-3</c:v>
                </c:pt>
                <c:pt idx="2199">
                  <c:v>1.0096760622633649E-2</c:v>
                </c:pt>
                <c:pt idx="2200">
                  <c:v>1.6856300042140671E-3</c:v>
                </c:pt>
                <c:pt idx="2201">
                  <c:v>0</c:v>
                </c:pt>
                <c:pt idx="2202">
                  <c:v>-7.7357307129416464E-3</c:v>
                </c:pt>
                <c:pt idx="2203">
                  <c:v>5.46562959848651E-3</c:v>
                </c:pt>
                <c:pt idx="2204">
                  <c:v>-5.6438127090301382E-3</c:v>
                </c:pt>
                <c:pt idx="2205">
                  <c:v>2.7050236152855511E-2</c:v>
                </c:pt>
                <c:pt idx="2206">
                  <c:v>-1.4805414551607554E-2</c:v>
                </c:pt>
                <c:pt idx="2207">
                  <c:v>2.2933794893985393E-2</c:v>
                </c:pt>
                <c:pt idx="2208">
                  <c:v>-8.6467790747946083E-4</c:v>
                </c:pt>
                <c:pt idx="2209">
                  <c:v>-6.4432989690722531E-3</c:v>
                </c:pt>
                <c:pt idx="2210">
                  <c:v>6.7027027027026786E-3</c:v>
                </c:pt>
                <c:pt idx="2211">
                  <c:v>-5.5901956568479294E-3</c:v>
                </c:pt>
                <c:pt idx="2212">
                  <c:v>4.7526463599050217E-3</c:v>
                </c:pt>
                <c:pt idx="2213">
                  <c:v>2.16497077289457E-3</c:v>
                </c:pt>
                <c:pt idx="2214">
                  <c:v>-2.9213955443463613E-2</c:v>
                </c:pt>
                <c:pt idx="2215">
                  <c:v>1.320272572402037E-2</c:v>
                </c:pt>
                <c:pt idx="2216">
                  <c:v>3.8477982043607639E-3</c:v>
                </c:pt>
                <c:pt idx="2217">
                  <c:v>-8.4781687155573993E-3</c:v>
                </c:pt>
                <c:pt idx="2218">
                  <c:v>4.0434134922322507E-3</c:v>
                </c:pt>
                <c:pt idx="2219">
                  <c:v>-6.9737954353338294E-3</c:v>
                </c:pt>
                <c:pt idx="2220">
                  <c:v>-2.5295109612141209E-3</c:v>
                </c:pt>
                <c:pt idx="2221">
                  <c:v>-1.2631578947368549E-3</c:v>
                </c:pt>
                <c:pt idx="2222">
                  <c:v>1.6695205479452024E-2</c:v>
                </c:pt>
                <c:pt idx="2223">
                  <c:v>3.8222222222222157E-2</c:v>
                </c:pt>
                <c:pt idx="2224">
                  <c:v>1.4884979702300294E-2</c:v>
                </c:pt>
                <c:pt idx="2225">
                  <c:v>-8.7189805499663375E-3</c:v>
                </c:pt>
                <c:pt idx="2226">
                  <c:v>-2.2351363433181781E-4</c:v>
                </c:pt>
                <c:pt idx="2227">
                  <c:v>1.936659831396681E-2</c:v>
                </c:pt>
                <c:pt idx="2228">
                  <c:v>2.3076923076923217E-2</c:v>
                </c:pt>
                <c:pt idx="2229">
                  <c:v>1.1077068112184785E-2</c:v>
                </c:pt>
                <c:pt idx="2230">
                  <c:v>-1.2107101280558807E-2</c:v>
                </c:pt>
                <c:pt idx="2231">
                  <c:v>-1.6262024736600877E-2</c:v>
                </c:pt>
                <c:pt idx="2232">
                  <c:v>-4.7868702986095801E-3</c:v>
                </c:pt>
                <c:pt idx="2233">
                  <c:v>-9.4829532625875235E-3</c:v>
                </c:pt>
                <c:pt idx="2234">
                  <c:v>7.2776893336365944E-3</c:v>
                </c:pt>
                <c:pt idx="2235">
                  <c:v>-1.8161180476730099E-3</c:v>
                </c:pt>
                <c:pt idx="2236">
                  <c:v>5.0193931097421984E-3</c:v>
                </c:pt>
                <c:pt idx="2237">
                  <c:v>-4.7683923705722497E-3</c:v>
                </c:pt>
                <c:pt idx="2238">
                  <c:v>1.6385875836602892E-2</c:v>
                </c:pt>
                <c:pt idx="2239">
                  <c:v>1.9049858889933935E-2</c:v>
                </c:pt>
                <c:pt idx="2240">
                  <c:v>-1.4091122592765348E-3</c:v>
                </c:pt>
                <c:pt idx="2241">
                  <c:v>1.1161244360009537E-2</c:v>
                </c:pt>
                <c:pt idx="2242">
                  <c:v>-4.491725768321464E-3</c:v>
                </c:pt>
                <c:pt idx="2243">
                  <c:v>2.3222060957909907E-2</c:v>
                </c:pt>
                <c:pt idx="2244">
                  <c:v>8.7847730600294494E-3</c:v>
                </c:pt>
                <c:pt idx="2245">
                  <c:v>1.3603759584466912E-2</c:v>
                </c:pt>
                <c:pt idx="2246">
                  <c:v>-2.0591085271317811E-2</c:v>
                </c:pt>
                <c:pt idx="2247">
                  <c:v>2.2288261515601704E-2</c:v>
                </c:pt>
                <c:pt idx="2248">
                  <c:v>4.9554013875141578E-4</c:v>
                </c:pt>
                <c:pt idx="2249">
                  <c:v>3.9800995024874553E-3</c:v>
                </c:pt>
                <c:pt idx="2250">
                  <c:v>-8.6313193588161141E-3</c:v>
                </c:pt>
                <c:pt idx="2251">
                  <c:v>-1.6254245511887477E-2</c:v>
                </c:pt>
                <c:pt idx="2252">
                  <c:v>-1.008645533141217E-2</c:v>
                </c:pt>
                <c:pt idx="2253">
                  <c:v>-9.0433127082342191E-3</c:v>
                </c:pt>
                <c:pt idx="2254">
                  <c:v>1.9160805238903844E-2</c:v>
                </c:pt>
                <c:pt idx="2255">
                  <c:v>5.6097560975609806E-3</c:v>
                </c:pt>
                <c:pt idx="2256">
                  <c:v>-2.543380080817681E-2</c:v>
                </c:pt>
                <c:pt idx="2257">
                  <c:v>2.2108843537415046E-2</c:v>
                </c:pt>
                <c:pt idx="2258">
                  <c:v>-3.148462097360194E-3</c:v>
                </c:pt>
                <c:pt idx="2259">
                  <c:v>1.3251533742331345E-2</c:v>
                </c:pt>
                <c:pt idx="2260">
                  <c:v>-3.1800391389432692E-3</c:v>
                </c:pt>
                <c:pt idx="2261">
                  <c:v>-6.5613608748480434E-3</c:v>
                </c:pt>
                <c:pt idx="2262">
                  <c:v>1.6551383399209474E-2</c:v>
                </c:pt>
                <c:pt idx="2263">
                  <c:v>-1.9379844961240456E-2</c:v>
                </c:pt>
                <c:pt idx="2264">
                  <c:v>-1.5502027188170731E-2</c:v>
                </c:pt>
                <c:pt idx="2265">
                  <c:v>-2.3792529145848507E-3</c:v>
                </c:pt>
                <c:pt idx="2266">
                  <c:v>-3.319895660422123E-3</c:v>
                </c:pt>
                <c:pt idx="2267">
                  <c:v>-2.2258288894041245E-2</c:v>
                </c:pt>
                <c:pt idx="2268">
                  <c:v>1.8583042973288055E-3</c:v>
                </c:pt>
                <c:pt idx="2269">
                  <c:v>-6.9204152249136008E-3</c:v>
                </c:pt>
                <c:pt idx="2270">
                  <c:v>-7.1003206596426116E-3</c:v>
                </c:pt>
                <c:pt idx="2271">
                  <c:v>9.2464170134072265E-3</c:v>
                </c:pt>
                <c:pt idx="2272">
                  <c:v>3.7122969837586339E-3</c:v>
                </c:pt>
                <c:pt idx="2273">
                  <c:v>2.3255813953488857E-3</c:v>
                </c:pt>
                <c:pt idx="2274">
                  <c:v>1.9440493124703639E-2</c:v>
                </c:pt>
                <c:pt idx="2275">
                  <c:v>-6.1262959472195844E-3</c:v>
                </c:pt>
                <c:pt idx="2276">
                  <c:v>-4.4569551958715259E-3</c:v>
                </c:pt>
                <c:pt idx="2277">
                  <c:v>-7.032348804498767E-4</c:v>
                </c:pt>
                <c:pt idx="2278">
                  <c:v>4.9469964664310417E-3</c:v>
                </c:pt>
                <c:pt idx="2279">
                  <c:v>-7.0175438596490336E-3</c:v>
                </c:pt>
                <c:pt idx="2280">
                  <c:v>-2.3386342376052749E-4</c:v>
                </c:pt>
                <c:pt idx="2281">
                  <c:v>-1.7688950149322369E-2</c:v>
                </c:pt>
                <c:pt idx="2282">
                  <c:v>-1.8267929634641411E-2</c:v>
                </c:pt>
                <c:pt idx="2283">
                  <c:v>-9.1620111731842702E-3</c:v>
                </c:pt>
                <c:pt idx="2284">
                  <c:v>7.2023407607473278E-3</c:v>
                </c:pt>
                <c:pt idx="2285">
                  <c:v>2.9345372460496399E-3</c:v>
                </c:pt>
                <c:pt idx="2286">
                  <c:v>2.097257432588151E-2</c:v>
                </c:pt>
                <c:pt idx="2287">
                  <c:v>-9.2102233479163242E-4</c:v>
                </c:pt>
                <c:pt idx="2288">
                  <c:v>-7.3142857142857176E-3</c:v>
                </c:pt>
                <c:pt idx="2289">
                  <c:v>-1.8252338580880823E-3</c:v>
                </c:pt>
                <c:pt idx="2290">
                  <c:v>-3.8636363636364024E-3</c:v>
                </c:pt>
                <c:pt idx="2291">
                  <c:v>6.6346373827499416E-3</c:v>
                </c:pt>
                <c:pt idx="2292">
                  <c:v>3.6739380022963175E-3</c:v>
                </c:pt>
                <c:pt idx="2293">
                  <c:v>-1.9585772174696148E-2</c:v>
                </c:pt>
                <c:pt idx="2294">
                  <c:v>1.8042399639150997E-3</c:v>
                </c:pt>
                <c:pt idx="2295">
                  <c:v>1.3949233935513616E-2</c:v>
                </c:pt>
                <c:pt idx="2296">
                  <c:v>-6.8555758683730428E-4</c:v>
                </c:pt>
                <c:pt idx="2297">
                  <c:v>1.831501831501825E-3</c:v>
                </c:pt>
                <c:pt idx="2298">
                  <c:v>-6.8212824010913664E-3</c:v>
                </c:pt>
                <c:pt idx="2299">
                  <c:v>1.6878612716762831E-2</c:v>
                </c:pt>
                <c:pt idx="2300">
                  <c:v>1.6929226428403554E-2</c:v>
                </c:pt>
                <c:pt idx="2301">
                  <c:v>1.2378005236848511E-2</c:v>
                </c:pt>
                <c:pt idx="2302">
                  <c:v>1.7930700266537203E-2</c:v>
                </c:pt>
                <c:pt idx="2303">
                  <c:v>1.1271747120803699E-2</c:v>
                </c:pt>
                <c:pt idx="2304">
                  <c:v>-1.1146110976496315E-2</c:v>
                </c:pt>
                <c:pt idx="2305">
                  <c:v>2.5596421471173025E-2</c:v>
                </c:pt>
                <c:pt idx="2306">
                  <c:v>-1.4888337468981216E-3</c:v>
                </c:pt>
                <c:pt idx="2307">
                  <c:v>9.9354197714851544E-4</c:v>
                </c:pt>
                <c:pt idx="2308">
                  <c:v>7.4571215510821354E-4</c:v>
                </c:pt>
                <c:pt idx="2309">
                  <c:v>-4.7006432459180125E-3</c:v>
                </c:pt>
                <c:pt idx="2310">
                  <c:v>2.4801587301588324E-3</c:v>
                </c:pt>
                <c:pt idx="2311">
                  <c:v>1.99848216544396E-2</c:v>
                </c:pt>
                <c:pt idx="2312">
                  <c:v>-1.0265398097145662E-2</c:v>
                </c:pt>
                <c:pt idx="2313">
                  <c:v>-1.0005002501249916E-3</c:v>
                </c:pt>
                <c:pt idx="2314">
                  <c:v>1.2151898734177102E-2</c:v>
                </c:pt>
                <c:pt idx="2315">
                  <c:v>-5.0377833753149082E-3</c:v>
                </c:pt>
                <c:pt idx="2316">
                  <c:v>-7.7480629842537896E-3</c:v>
                </c:pt>
                <c:pt idx="2317">
                  <c:v>-1.1854778957767431E-2</c:v>
                </c:pt>
                <c:pt idx="2318">
                  <c:v>-1.2333497779969393E-3</c:v>
                </c:pt>
                <c:pt idx="2319">
                  <c:v>4.9358341559724295E-4</c:v>
                </c:pt>
                <c:pt idx="2320">
                  <c:v>-3.4431874077716085E-3</c:v>
                </c:pt>
                <c:pt idx="2321">
                  <c:v>2.7127003699136676E-3</c:v>
                </c:pt>
                <c:pt idx="2322">
                  <c:v>3.216229589312114E-3</c:v>
                </c:pt>
                <c:pt idx="2323">
                  <c:v>-2.3671497584541012E-2</c:v>
                </c:pt>
                <c:pt idx="2324">
                  <c:v>-1.9886363636363757E-2</c:v>
                </c:pt>
                <c:pt idx="2325">
                  <c:v>1.6851227732306295E-2</c:v>
                </c:pt>
                <c:pt idx="2326">
                  <c:v>-1.5873015873015928E-2</c:v>
                </c:pt>
                <c:pt idx="2327">
                  <c:v>-3.0703826169108384E-3</c:v>
                </c:pt>
                <c:pt idx="2328">
                  <c:v>1.6566626650660332E-2</c:v>
                </c:pt>
                <c:pt idx="2329">
                  <c:v>1.2150668286755817E-2</c:v>
                </c:pt>
                <c:pt idx="2330">
                  <c:v>-2.5112532575219171E-2</c:v>
                </c:pt>
                <c:pt idx="2331">
                  <c:v>-3.5410764872521039E-3</c:v>
                </c:pt>
                <c:pt idx="2332">
                  <c:v>-1.1896431070678726E-2</c:v>
                </c:pt>
                <c:pt idx="2333">
                  <c:v>2.5724976613656914E-3</c:v>
                </c:pt>
                <c:pt idx="2334">
                  <c:v>-1.2699145693835234E-2</c:v>
                </c:pt>
                <c:pt idx="2335">
                  <c:v>-1.8581463856786717E-2</c:v>
                </c:pt>
                <c:pt idx="2336">
                  <c:v>-6.7934782608680688E-4</c:v>
                </c:pt>
                <c:pt idx="2337">
                  <c:v>-7.4173971679030171E-3</c:v>
                </c:pt>
                <c:pt idx="2338">
                  <c:v>1.1366219595362548E-2</c:v>
                </c:pt>
                <c:pt idx="2339">
                  <c:v>1.6170016170016233E-2</c:v>
                </c:pt>
                <c:pt idx="2340">
                  <c:v>-4.8275862068966058E-3</c:v>
                </c:pt>
                <c:pt idx="2341">
                  <c:v>-6.6225165562914245E-3</c:v>
                </c:pt>
                <c:pt idx="2342">
                  <c:v>2.2888532845044551E-3</c:v>
                </c:pt>
                <c:pt idx="2343">
                  <c:v>1.6755876192692476E-2</c:v>
                </c:pt>
                <c:pt idx="2344">
                  <c:v>-1.4675533134602126E-2</c:v>
                </c:pt>
                <c:pt idx="2345">
                  <c:v>1.607717041800738E-3</c:v>
                </c:pt>
                <c:pt idx="2346">
                  <c:v>1.6339869281045694E-2</c:v>
                </c:pt>
                <c:pt idx="2347">
                  <c:v>-9.7087378640775546E-3</c:v>
                </c:pt>
                <c:pt idx="2348">
                  <c:v>2.3420865862313622E-2</c:v>
                </c:pt>
                <c:pt idx="2349">
                  <c:v>3.3230477094707833E-3</c:v>
                </c:pt>
                <c:pt idx="2350">
                  <c:v>6.6905615292711662E-3</c:v>
                </c:pt>
                <c:pt idx="2351">
                  <c:v>-2.1459227467810482E-3</c:v>
                </c:pt>
                <c:pt idx="2352">
                  <c:v>-1.6662699357296029E-3</c:v>
                </c:pt>
                <c:pt idx="2353">
                  <c:v>-8.2625118035882794E-3</c:v>
                </c:pt>
                <c:pt idx="2354">
                  <c:v>3.1409788166544939E-2</c:v>
                </c:pt>
                <c:pt idx="2355">
                  <c:v>5.1395007342143195E-3</c:v>
                </c:pt>
                <c:pt idx="2356">
                  <c:v>3.6845983787767711E-3</c:v>
                </c:pt>
                <c:pt idx="2357">
                  <c:v>4.1933892451899712E-3</c:v>
                </c:pt>
                <c:pt idx="2358">
                  <c:v>-9.7703957010258913E-3</c:v>
                </c:pt>
                <c:pt idx="2359">
                  <c:v>8.6228135008621365E-3</c:v>
                </c:pt>
                <c:pt idx="2360">
                  <c:v>-1.2648990513256964E-2</c:v>
                </c:pt>
                <c:pt idx="2361">
                  <c:v>2.4931438544004036E-2</c:v>
                </c:pt>
                <c:pt idx="2362">
                  <c:v>7.7889447236181297E-3</c:v>
                </c:pt>
                <c:pt idx="2363">
                  <c:v>-6.98602794411185E-3</c:v>
                </c:pt>
                <c:pt idx="2364">
                  <c:v>5.5193176116408171E-3</c:v>
                </c:pt>
                <c:pt idx="2365">
                  <c:v>1.7355793772332762E-2</c:v>
                </c:pt>
                <c:pt idx="2366">
                  <c:v>9.0136492402781432E-3</c:v>
                </c:pt>
                <c:pt idx="2367">
                  <c:v>-3.3598805375808949E-2</c:v>
                </c:pt>
                <c:pt idx="2368">
                  <c:v>-1.9521717911176073E-2</c:v>
                </c:pt>
                <c:pt idx="2369">
                  <c:v>4.6580044128461395E-3</c:v>
                </c:pt>
                <c:pt idx="2370">
                  <c:v>-2.9332681495966018E-3</c:v>
                </c:pt>
                <c:pt idx="2371">
                  <c:v>3.1878371750857504E-3</c:v>
                </c:pt>
                <c:pt idx="2372">
                  <c:v>2.1543086172344683E-2</c:v>
                </c:pt>
                <c:pt idx="2373">
                  <c:v>1.3712544438801322E-2</c:v>
                </c:pt>
                <c:pt idx="2374">
                  <c:v>1.6258064516128989E-2</c:v>
                </c:pt>
                <c:pt idx="2375">
                  <c:v>2.5946518400847163E-2</c:v>
                </c:pt>
                <c:pt idx="2376">
                  <c:v>-1.0579211848716907E-3</c:v>
                </c:pt>
                <c:pt idx="2377">
                  <c:v>-5.2617732175742615E-3</c:v>
                </c:pt>
                <c:pt idx="2378">
                  <c:v>-8.6071987480439427E-3</c:v>
                </c:pt>
                <c:pt idx="2379">
                  <c:v>-2.1439509954058078E-2</c:v>
                </c:pt>
                <c:pt idx="2380">
                  <c:v>1.789823574533278E-3</c:v>
                </c:pt>
                <c:pt idx="2381">
                  <c:v>-9.3718338399189083E-3</c:v>
                </c:pt>
                <c:pt idx="2382">
                  <c:v>-2.5322866548505019E-4</c:v>
                </c:pt>
                <c:pt idx="2383">
                  <c:v>-3.5326772646985249E-3</c:v>
                </c:pt>
                <c:pt idx="2384">
                  <c:v>-1.8816538747214562E-2</c:v>
                </c:pt>
                <c:pt idx="2385">
                  <c:v>1.2394645513138514E-3</c:v>
                </c:pt>
                <c:pt idx="2386">
                  <c:v>3.2330266102960081E-3</c:v>
                </c:pt>
                <c:pt idx="2387">
                  <c:v>1.4943960149440549E-3</c:v>
                </c:pt>
                <c:pt idx="2388">
                  <c:v>1.1589821113630716E-2</c:v>
                </c:pt>
                <c:pt idx="2389">
                  <c:v>1.7667844522968323E-3</c:v>
                </c:pt>
                <c:pt idx="2390">
                  <c:v>-4.272430258859039E-3</c:v>
                </c:pt>
                <c:pt idx="2391">
                  <c:v>-7.7306733167082919E-3</c:v>
                </c:pt>
                <c:pt idx="2392">
                  <c:v>-2.3142509135200884E-2</c:v>
                </c:pt>
                <c:pt idx="2393">
                  <c:v>1.1332840601133043E-2</c:v>
                </c:pt>
                <c:pt idx="2394">
                  <c:v>6.1973227565692568E-3</c:v>
                </c:pt>
                <c:pt idx="2395">
                  <c:v>-2.1348859776807227E-2</c:v>
                </c:pt>
                <c:pt idx="2396">
                  <c:v>1.8783984181907964E-2</c:v>
                </c:pt>
                <c:pt idx="2397">
                  <c:v>-6.1409972979611371E-3</c:v>
                </c:pt>
                <c:pt idx="2398">
                  <c:v>2.0045101478326277E-2</c:v>
                </c:pt>
                <c:pt idx="2399">
                  <c:v>3.5202413879806826E-3</c:v>
                </c:pt>
                <c:pt idx="2400">
                  <c:v>-6.2468765617191835E-3</c:v>
                </c:pt>
                <c:pt idx="2401">
                  <c:v>6.792452830188811E-3</c:v>
                </c:pt>
                <c:pt idx="2402">
                  <c:v>-8.7281795511222615E-3</c:v>
                </c:pt>
                <c:pt idx="2403">
                  <c:v>1.3393985342431192E-2</c:v>
                </c:pt>
                <c:pt idx="2404">
                  <c:v>8.4097859327216806E-3</c:v>
                </c:pt>
                <c:pt idx="2405">
                  <c:v>1.7870819504723912E-3</c:v>
                </c:pt>
                <c:pt idx="2406">
                  <c:v>1.7902813299233156E-3</c:v>
                </c:pt>
                <c:pt idx="2407">
                  <c:v>1.1904761904761862E-2</c:v>
                </c:pt>
                <c:pt idx="2408">
                  <c:v>-7.757951900698723E-4</c:v>
                </c:pt>
                <c:pt idx="2409">
                  <c:v>2.6001591934200263E-2</c:v>
                </c:pt>
                <c:pt idx="2410">
                  <c:v>1.7548596112310966E-2</c:v>
                </c:pt>
                <c:pt idx="2411">
                  <c:v>-1.3844515441959637E-2</c:v>
                </c:pt>
                <c:pt idx="2412">
                  <c:v>1.871440195280738E-2</c:v>
                </c:pt>
                <c:pt idx="2413">
                  <c:v>1.9021739130435922E-3</c:v>
                </c:pt>
                <c:pt idx="2414">
                  <c:v>-8.6206896551723755E-3</c:v>
                </c:pt>
                <c:pt idx="2415">
                  <c:v>3.1971087016958499E-2</c:v>
                </c:pt>
                <c:pt idx="2416">
                  <c:v>1.3919821826280376E-3</c:v>
                </c:pt>
                <c:pt idx="2417">
                  <c:v>3.0717676626641488E-3</c:v>
                </c:pt>
                <c:pt idx="2418">
                  <c:v>2.6957269859478217E-2</c:v>
                </c:pt>
                <c:pt idx="2419">
                  <c:v>1.1017686285879735E-2</c:v>
                </c:pt>
                <c:pt idx="2420">
                  <c:v>-1.0613884107859906E-2</c:v>
                </c:pt>
                <c:pt idx="2421">
                  <c:v>1.3077593722755187E-2</c:v>
                </c:pt>
                <c:pt idx="2422">
                  <c:v>7.0237050043897575E-3</c:v>
                </c:pt>
                <c:pt idx="2423">
                  <c:v>-1.6407599309153698E-2</c:v>
                </c:pt>
                <c:pt idx="2424">
                  <c:v>-4.2992261392948983E-3</c:v>
                </c:pt>
                <c:pt idx="2425">
                  <c:v>1.1477761836442557E-3</c:v>
                </c:pt>
                <c:pt idx="2426">
                  <c:v>9.2673037938024727E-3</c:v>
                </c:pt>
                <c:pt idx="2427">
                  <c:v>1.3799177921315353E-2</c:v>
                </c:pt>
                <c:pt idx="2428">
                  <c:v>-1.872659176029956E-2</c:v>
                </c:pt>
                <c:pt idx="2429">
                  <c:v>-1.1955593509820672E-2</c:v>
                </c:pt>
                <c:pt idx="2430">
                  <c:v>3.714285714285781E-3</c:v>
                </c:pt>
                <c:pt idx="2431">
                  <c:v>1.1268419531927254E-2</c:v>
                </c:pt>
                <c:pt idx="2432">
                  <c:v>-6.8866571018652012E-3</c:v>
                </c:pt>
                <c:pt idx="2433">
                  <c:v>2.0796719390744123E-2</c:v>
                </c:pt>
                <c:pt idx="2434">
                  <c:v>-1.3009540329575131E-2</c:v>
                </c:pt>
                <c:pt idx="2435">
                  <c:v>-1.7608633910820681E-2</c:v>
                </c:pt>
                <c:pt idx="2436">
                  <c:v>1.091013494114268E-2</c:v>
                </c:pt>
                <c:pt idx="2437">
                  <c:v>7.2296124927704319E-3</c:v>
                </c:pt>
                <c:pt idx="2438">
                  <c:v>1.8556701030927769E-2</c:v>
                </c:pt>
                <c:pt idx="2439">
                  <c:v>4.1407867494824835E-3</c:v>
                </c:pt>
                <c:pt idx="2440">
                  <c:v>3.489439853076215E-2</c:v>
                </c:pt>
                <c:pt idx="2441">
                  <c:v>7.4005550416282873E-3</c:v>
                </c:pt>
                <c:pt idx="2442">
                  <c:v>-2.2603978300180794E-2</c:v>
                </c:pt>
                <c:pt idx="2443">
                  <c:v>-3.0129557095504023E-4</c:v>
                </c:pt>
                <c:pt idx="2444">
                  <c:v>-9.0307043949433563E-4</c:v>
                </c:pt>
                <c:pt idx="2445">
                  <c:v>-9.0225563909773765E-4</c:v>
                </c:pt>
                <c:pt idx="2446">
                  <c:v>-5.0867743865948833E-3</c:v>
                </c:pt>
                <c:pt idx="2447">
                  <c:v>-8.6027884900622409E-3</c:v>
                </c:pt>
                <c:pt idx="2448">
                  <c:v>1.935288781372857E-2</c:v>
                </c:pt>
                <c:pt idx="2449">
                  <c:v>-9.8802395209580673E-3</c:v>
                </c:pt>
                <c:pt idx="2450">
                  <c:v>-1.416765053128699E-2</c:v>
                </c:pt>
                <c:pt idx="2451">
                  <c:v>-4.1152263374485409E-3</c:v>
                </c:pt>
                <c:pt idx="2452">
                  <c:v>1.6736401673640211E-2</c:v>
                </c:pt>
                <c:pt idx="2453">
                  <c:v>2.6065624041704982E-2</c:v>
                </c:pt>
                <c:pt idx="2454">
                  <c:v>-7.3059360730594047E-3</c:v>
                </c:pt>
                <c:pt idx="2455">
                  <c:v>1.8288902665840157E-2</c:v>
                </c:pt>
                <c:pt idx="2456">
                  <c:v>1.0018785222291715E-2</c:v>
                </c:pt>
                <c:pt idx="2457">
                  <c:v>1.4934858595487821E-2</c:v>
                </c:pt>
                <c:pt idx="2458">
                  <c:v>-9.4428706326723511E-3</c:v>
                </c:pt>
                <c:pt idx="2459">
                  <c:v>1.7616912235746351E-2</c:v>
                </c:pt>
                <c:pt idx="2460">
                  <c:v>-1.9181585677749968E-3</c:v>
                </c:pt>
                <c:pt idx="2461">
                  <c:v>1.098901098901095E-2</c:v>
                </c:pt>
                <c:pt idx="2462">
                  <c:v>-1.9023462270133074E-2</c:v>
                </c:pt>
                <c:pt idx="2463">
                  <c:v>-7.2395341517155209E-3</c:v>
                </c:pt>
                <c:pt idx="2464">
                  <c:v>-1.8850141376060003E-3</c:v>
                </c:pt>
                <c:pt idx="2465">
                  <c:v>9.8350253807106824E-3</c:v>
                </c:pt>
                <c:pt idx="2466">
                  <c:v>-9.4280326838466211E-3</c:v>
                </c:pt>
                <c:pt idx="2467">
                  <c:v>-1.2721067328575808E-2</c:v>
                </c:pt>
                <c:pt idx="2468">
                  <c:v>3.737153534724369E-3</c:v>
                </c:pt>
                <c:pt idx="2469">
                  <c:v>-2.3715415019762931E-2</c:v>
                </c:pt>
                <c:pt idx="2470">
                  <c:v>-1.3497300539892065E-2</c:v>
                </c:pt>
                <c:pt idx="2471">
                  <c:v>-1.7388741526672469E-2</c:v>
                </c:pt>
                <c:pt idx="2472">
                  <c:v>-7.0237050043898686E-3</c:v>
                </c:pt>
                <c:pt idx="2473">
                  <c:v>2.3467292461132327E-3</c:v>
                </c:pt>
                <c:pt idx="2474">
                  <c:v>-1.0162601626016121E-2</c:v>
                </c:pt>
                <c:pt idx="2475">
                  <c:v>-6.0606060606060996E-3</c:v>
                </c:pt>
                <c:pt idx="2476">
                  <c:v>-1.0282776349614386E-2</c:v>
                </c:pt>
                <c:pt idx="2477">
                  <c:v>9.2245603920437791E-3</c:v>
                </c:pt>
                <c:pt idx="2478">
                  <c:v>2.2097819681791364E-2</c:v>
                </c:pt>
                <c:pt idx="2479">
                  <c:v>-3.1669044222539244E-2</c:v>
                </c:pt>
                <c:pt idx="2480">
                  <c:v>1.3884871275672506E-2</c:v>
                </c:pt>
                <c:pt idx="2481">
                  <c:v>-9.17168243049582E-3</c:v>
                </c:pt>
                <c:pt idx="2482">
                  <c:v>-1.6074450084602399E-2</c:v>
                </c:pt>
                <c:pt idx="2483">
                  <c:v>-4.2122999157540031E-3</c:v>
                </c:pt>
                <c:pt idx="2484">
                  <c:v>-1.4021312394839613E-3</c:v>
                </c:pt>
                <c:pt idx="2485">
                  <c:v>-2.803476310626607E-4</c:v>
                </c:pt>
                <c:pt idx="2486">
                  <c:v>3.3755274261604296E-3</c:v>
                </c:pt>
                <c:pt idx="2487">
                  <c:v>1.6906170752322147E-3</c:v>
                </c:pt>
                <c:pt idx="2488">
                  <c:v>-2.5295109612140099E-3</c:v>
                </c:pt>
                <c:pt idx="2489">
                  <c:v>2.0361342127903637E-2</c:v>
                </c:pt>
                <c:pt idx="2490">
                  <c:v>-4.2832667047403294E-3</c:v>
                </c:pt>
                <c:pt idx="2491">
                  <c:v>-8.7744126804414346E-3</c:v>
                </c:pt>
                <c:pt idx="2492">
                  <c:v>-2.8296547821182738E-4</c:v>
                </c:pt>
                <c:pt idx="2493">
                  <c:v>1.8443804034582234E-2</c:v>
                </c:pt>
                <c:pt idx="2494">
                  <c:v>1.048340128130465E-2</c:v>
                </c:pt>
                <c:pt idx="2495">
                  <c:v>1.3278253172027243E-2</c:v>
                </c:pt>
                <c:pt idx="2496">
                  <c:v>1.8941671677690897E-2</c:v>
                </c:pt>
                <c:pt idx="2497">
                  <c:v>-1.3056379821958619E-2</c:v>
                </c:pt>
                <c:pt idx="2498">
                  <c:v>1.8434572378362102E-2</c:v>
                </c:pt>
                <c:pt idx="2499">
                  <c:v>-9.5779706674645748E-3</c:v>
                </c:pt>
                <c:pt idx="2500">
                  <c:v>-1.1830819284235572E-2</c:v>
                </c:pt>
                <c:pt idx="2501">
                  <c:v>1.4097180563887202E-2</c:v>
                </c:pt>
                <c:pt idx="2502">
                  <c:v>-2.4575775307197123E-2</c:v>
                </c:pt>
                <c:pt idx="2503">
                  <c:v>-1.6119746689694958E-2</c:v>
                </c:pt>
                <c:pt idx="2504">
                  <c:v>9.8837209302327089E-3</c:v>
                </c:pt>
                <c:pt idx="2505">
                  <c:v>-1.882487164860247E-2</c:v>
                </c:pt>
                <c:pt idx="2506">
                  <c:v>2.2455526392534342E-2</c:v>
                </c:pt>
                <c:pt idx="2507">
                  <c:v>-1.4560279557368494E-3</c:v>
                </c:pt>
                <c:pt idx="2508">
                  <c:v>2.050520059435379E-2</c:v>
                </c:pt>
                <c:pt idx="2509">
                  <c:v>-4.1432376442734897E-3</c:v>
                </c:pt>
                <c:pt idx="2510">
                  <c:v>-5.2987930526935401E-3</c:v>
                </c:pt>
                <c:pt idx="2511">
                  <c:v>-5.270863836017603E-3</c:v>
                </c:pt>
                <c:pt idx="2512">
                  <c:v>1.3954869358669741E-2</c:v>
                </c:pt>
                <c:pt idx="2513">
                  <c:v>8.3832335329341312E-3</c:v>
                </c:pt>
                <c:pt idx="2514">
                  <c:v>-3.5799522673032325E-3</c:v>
                </c:pt>
                <c:pt idx="2515">
                  <c:v>2.0926756352765974E-3</c:v>
                </c:pt>
                <c:pt idx="2516">
                  <c:v>-3.5746201966040392E-3</c:v>
                </c:pt>
                <c:pt idx="2517">
                  <c:v>-3.2660332541567527E-3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3855-42C9-BA70-167B188FAA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253504"/>
        <c:axId val="251255424"/>
      </c:lineChart>
      <c:dateAx>
        <c:axId val="251253504"/>
        <c:scaling>
          <c:orientation val="minMax"/>
        </c:scaling>
        <c:delete val="0"/>
        <c:axPos val="b"/>
        <c:numFmt formatCode="[$-409]d/mmm/yy;@" sourceLinked="1"/>
        <c:majorTickMark val="out"/>
        <c:minorTickMark val="none"/>
        <c:tickLblPos val="nextTo"/>
        <c:crossAx val="251255424"/>
        <c:crosses val="autoZero"/>
        <c:auto val="1"/>
        <c:lblOffset val="100"/>
        <c:baseTimeUnit val="days"/>
      </c:dateAx>
      <c:valAx>
        <c:axId val="251255424"/>
        <c:scaling>
          <c:orientation val="minMax"/>
        </c:scaling>
        <c:delete val="0"/>
        <c:axPos val="l"/>
        <c:majorGridlines/>
        <c:numFmt formatCode="0%" sourceLinked="0"/>
        <c:majorTickMark val="out"/>
        <c:minorTickMark val="none"/>
        <c:tickLblPos val="nextTo"/>
        <c:crossAx val="251253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'Page 236'!$G$12</c:f>
              <c:strCache>
                <c:ptCount val="1"/>
                <c:pt idx="0">
                  <c:v>How many?</c:v>
                </c:pt>
              </c:strCache>
            </c:strRef>
          </c:tx>
          <c:xVal>
            <c:numRef>
              <c:f>'Page 236'!$F$13:$F$38</c:f>
              <c:numCache>
                <c:formatCode>0%</c:formatCode>
                <c:ptCount val="26"/>
                <c:pt idx="0">
                  <c:v>-0.08</c:v>
                </c:pt>
                <c:pt idx="1">
                  <c:v>-7.0000000000000007E-2</c:v>
                </c:pt>
                <c:pt idx="2">
                  <c:v>-6.0000000000000005E-2</c:v>
                </c:pt>
                <c:pt idx="3">
                  <c:v>-0.05</c:v>
                </c:pt>
                <c:pt idx="4">
                  <c:v>-0.04</c:v>
                </c:pt>
                <c:pt idx="5">
                  <c:v>-0.03</c:v>
                </c:pt>
                <c:pt idx="6">
                  <c:v>-1.9999999999999997E-2</c:v>
                </c:pt>
                <c:pt idx="7">
                  <c:v>-9.9999999999999967E-3</c:v>
                </c:pt>
                <c:pt idx="8">
                  <c:v>0</c:v>
                </c:pt>
                <c:pt idx="9">
                  <c:v>0.01</c:v>
                </c:pt>
                <c:pt idx="10">
                  <c:v>0.02</c:v>
                </c:pt>
                <c:pt idx="11">
                  <c:v>0.03</c:v>
                </c:pt>
                <c:pt idx="12">
                  <c:v>0.04</c:v>
                </c:pt>
                <c:pt idx="13">
                  <c:v>0.05</c:v>
                </c:pt>
                <c:pt idx="14">
                  <c:v>6.0000000000000005E-2</c:v>
                </c:pt>
                <c:pt idx="15">
                  <c:v>7.0000000000000007E-2</c:v>
                </c:pt>
                <c:pt idx="16">
                  <c:v>0.08</c:v>
                </c:pt>
                <c:pt idx="17">
                  <c:v>0.09</c:v>
                </c:pt>
                <c:pt idx="18">
                  <c:v>9.9999999999999992E-2</c:v>
                </c:pt>
                <c:pt idx="19">
                  <c:v>0.10999999999999999</c:v>
                </c:pt>
                <c:pt idx="20">
                  <c:v>0.11999999999999998</c:v>
                </c:pt>
                <c:pt idx="21">
                  <c:v>0.12999999999999998</c:v>
                </c:pt>
                <c:pt idx="22">
                  <c:v>0.13999999999999999</c:v>
                </c:pt>
                <c:pt idx="23">
                  <c:v>0.15</c:v>
                </c:pt>
                <c:pt idx="24">
                  <c:v>0.16</c:v>
                </c:pt>
                <c:pt idx="25">
                  <c:v>0.17</c:v>
                </c:pt>
              </c:numCache>
            </c:numRef>
          </c:xVal>
          <c:yVal>
            <c:numRef>
              <c:f>'Page 236'!$G$13:$G$38</c:f>
              <c:numCache>
                <c:formatCode>General</c:formatCode>
                <c:ptCount val="26"/>
                <c:pt idx="0">
                  <c:v>0</c:v>
                </c:pt>
                <c:pt idx="1">
                  <c:v>4</c:v>
                </c:pt>
                <c:pt idx="2">
                  <c:v>13</c:v>
                </c:pt>
                <c:pt idx="3">
                  <c:v>11</c:v>
                </c:pt>
                <c:pt idx="4">
                  <c:v>23</c:v>
                </c:pt>
                <c:pt idx="5">
                  <c:v>60</c:v>
                </c:pt>
                <c:pt idx="6">
                  <c:v>111</c:v>
                </c:pt>
                <c:pt idx="7">
                  <c:v>337</c:v>
                </c:pt>
                <c:pt idx="8">
                  <c:v>655</c:v>
                </c:pt>
                <c:pt idx="9">
                  <c:v>654</c:v>
                </c:pt>
                <c:pt idx="10">
                  <c:v>382</c:v>
                </c:pt>
                <c:pt idx="11">
                  <c:v>155</c:v>
                </c:pt>
                <c:pt idx="12">
                  <c:v>67</c:v>
                </c:pt>
                <c:pt idx="13">
                  <c:v>19</c:v>
                </c:pt>
                <c:pt idx="14">
                  <c:v>7</c:v>
                </c:pt>
                <c:pt idx="15">
                  <c:v>9</c:v>
                </c:pt>
                <c:pt idx="16">
                  <c:v>2</c:v>
                </c:pt>
                <c:pt idx="17">
                  <c:v>4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4189-44F6-8E9C-250B7B82C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1788672"/>
        <c:axId val="251929728"/>
      </c:scatterChart>
      <c:valAx>
        <c:axId val="251788672"/>
        <c:scaling>
          <c:orientation val="minMax"/>
        </c:scaling>
        <c:delete val="0"/>
        <c:axPos val="b"/>
        <c:numFmt formatCode="0%" sourceLinked="1"/>
        <c:majorTickMark val="out"/>
        <c:minorTickMark val="none"/>
        <c:tickLblPos val="nextTo"/>
        <c:crossAx val="251929728"/>
        <c:crosses val="autoZero"/>
        <c:crossBetween val="midCat"/>
      </c:valAx>
      <c:valAx>
        <c:axId val="251929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178867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'Page 239'!$A$1:$K$1</c:f>
          <c:strCache>
            <c:ptCount val="1"/>
            <c:pt idx="0">
              <c:v>AVERAGE ANNUAL RETURN AND STANDARD DEVIATION FOR SELECTED ASSETS</c:v>
            </c:pt>
          </c:strCache>
        </c:strRef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'Page 239'!$G$5</c:f>
              <c:strCache>
                <c:ptCount val="1"/>
                <c:pt idx="0">
                  <c:v>SP500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10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'Page 239'!$I$5</c:f>
              <c:numCache>
                <c:formatCode>0.00%</c:formatCode>
                <c:ptCount val="1"/>
                <c:pt idx="0">
                  <c:v>0.1813894288008529</c:v>
                </c:pt>
              </c:numCache>
            </c:numRef>
          </c:xVal>
          <c:yVal>
            <c:numRef>
              <c:f>'Page 239'!$H$5</c:f>
              <c:numCache>
                <c:formatCode>0.00%</c:formatCode>
                <c:ptCount val="1"/>
                <c:pt idx="0">
                  <c:v>0.18353314655032119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7B1-408A-A521-0C27EBAE2ADF}"/>
            </c:ext>
          </c:extLst>
        </c:ser>
        <c:ser>
          <c:idx val="1"/>
          <c:order val="1"/>
          <c:tx>
            <c:strRef>
              <c:f>'Page 239'!$G$6</c:f>
              <c:strCache>
                <c:ptCount val="1"/>
                <c:pt idx="0">
                  <c:v>1-3 Month 
T-Bill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10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'Page 239'!$I$6</c:f>
              <c:numCache>
                <c:formatCode>0.00%</c:formatCode>
                <c:ptCount val="1"/>
                <c:pt idx="0">
                  <c:v>2.4786017828027484E-3</c:v>
                </c:pt>
              </c:numCache>
            </c:numRef>
          </c:xVal>
          <c:yVal>
            <c:numRef>
              <c:f>'Page 239'!$H$6</c:f>
              <c:numCache>
                <c:formatCode>0.00%</c:formatCode>
                <c:ptCount val="1"/>
                <c:pt idx="0">
                  <c:v>-8.331733518112556E-5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7B1-408A-A521-0C27EBAE2ADF}"/>
            </c:ext>
          </c:extLst>
        </c:ser>
        <c:ser>
          <c:idx val="2"/>
          <c:order val="2"/>
          <c:tx>
            <c:strRef>
              <c:f>'Page 239'!$G$7</c:f>
              <c:strCache>
                <c:ptCount val="1"/>
                <c:pt idx="0">
                  <c:v>Small cap ETF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10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'Page 239'!$I$7</c:f>
              <c:numCache>
                <c:formatCode>0.00%</c:formatCode>
                <c:ptCount val="1"/>
                <c:pt idx="0">
                  <c:v>0.23536500629134469</c:v>
                </c:pt>
              </c:numCache>
            </c:numRef>
          </c:xVal>
          <c:yVal>
            <c:numRef>
              <c:f>'Page 239'!$H$7</c:f>
              <c:numCache>
                <c:formatCode>0.00%</c:formatCode>
                <c:ptCount val="1"/>
                <c:pt idx="0">
                  <c:v>0.23481244034407772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7B1-408A-A521-0C27EBAE2ADF}"/>
            </c:ext>
          </c:extLst>
        </c:ser>
        <c:ser>
          <c:idx val="3"/>
          <c:order val="3"/>
          <c:tx>
            <c:strRef>
              <c:f>'Page 239'!$G$8</c:f>
              <c:strCache>
                <c:ptCount val="1"/>
                <c:pt idx="0">
                  <c:v>Investment Grade bonds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10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'Page 239'!$I$8</c:f>
              <c:numCache>
                <c:formatCode>0.00%</c:formatCode>
                <c:ptCount val="1"/>
                <c:pt idx="0">
                  <c:v>5.450430810517394E-2</c:v>
                </c:pt>
              </c:numCache>
            </c:numRef>
          </c:xVal>
          <c:yVal>
            <c:numRef>
              <c:f>'Page 239'!$H$8</c:f>
              <c:numCache>
                <c:formatCode>0.00%</c:formatCode>
                <c:ptCount val="1"/>
                <c:pt idx="0">
                  <c:v>9.3434772621969475E-2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67B1-408A-A521-0C27EBAE2ADF}"/>
            </c:ext>
          </c:extLst>
        </c:ser>
        <c:ser>
          <c:idx val="4"/>
          <c:order val="4"/>
          <c:tx>
            <c:strRef>
              <c:f>'Page 239'!$G$9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star"/>
            <c:size val="10"/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'Page 239'!$I$9</c:f>
              <c:numCache>
                <c:formatCode>0.00%</c:formatCode>
                <c:ptCount val="1"/>
              </c:numCache>
            </c:numRef>
          </c:xVal>
          <c:yVal>
            <c:numRef>
              <c:f>'Page 239'!$H$9</c:f>
              <c:numCache>
                <c:formatCode>0.00%</c:formatCode>
                <c:ptCount val="1"/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67B1-408A-A521-0C27EBAE2AD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53096320"/>
        <c:axId val="253097856"/>
      </c:scatterChart>
      <c:valAx>
        <c:axId val="253096320"/>
        <c:scaling>
          <c:orientation val="minMax"/>
        </c:scaling>
        <c:delete val="0"/>
        <c:axPos val="b"/>
        <c:numFmt formatCode="0%" sourceLinked="0"/>
        <c:majorTickMark val="out"/>
        <c:minorTickMark val="none"/>
        <c:tickLblPos val="nextTo"/>
        <c:crossAx val="253097856"/>
        <c:crosses val="autoZero"/>
        <c:crossBetween val="midCat"/>
      </c:valAx>
      <c:valAx>
        <c:axId val="253097856"/>
        <c:scaling>
          <c:orientation val="minMax"/>
        </c:scaling>
        <c:delete val="0"/>
        <c:axPos val="l"/>
        <c:majorGridlines/>
        <c:numFmt formatCode="0%" sourceLinked="0"/>
        <c:majorTickMark val="out"/>
        <c:minorTickMark val="none"/>
        <c:tickLblPos val="nextTo"/>
        <c:crossAx val="2530963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328613</xdr:colOff>
      <xdr:row>2</xdr:row>
      <xdr:rowOff>38100</xdr:rowOff>
    </xdr:from>
    <xdr:to>
      <xdr:col>14</xdr:col>
      <xdr:colOff>213015</xdr:colOff>
      <xdr:row>10</xdr:row>
      <xdr:rowOff>128276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1238" y="381000"/>
          <a:ext cx="5066002" cy="14617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2</xdr:row>
      <xdr:rowOff>466725</xdr:rowOff>
    </xdr:from>
    <xdr:to>
      <xdr:col>16</xdr:col>
      <xdr:colOff>47625</xdr:colOff>
      <xdr:row>18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16D80C98-E18E-46D9-94DE-B88278B1A0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609599</xdr:colOff>
      <xdr:row>1</xdr:row>
      <xdr:rowOff>0</xdr:rowOff>
    </xdr:from>
    <xdr:to>
      <xdr:col>19</xdr:col>
      <xdr:colOff>47624</xdr:colOff>
      <xdr:row>23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28575</xdr:rowOff>
    </xdr:from>
    <xdr:to>
      <xdr:col>5</xdr:col>
      <xdr:colOff>1123950</xdr:colOff>
      <xdr:row>18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6</xdr:row>
      <xdr:rowOff>19050</xdr:rowOff>
    </xdr:from>
    <xdr:to>
      <xdr:col>6</xdr:col>
      <xdr:colOff>1123950</xdr:colOff>
      <xdr:row>23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6</xdr:row>
      <xdr:rowOff>19050</xdr:rowOff>
    </xdr:from>
    <xdr:to>
      <xdr:col>6</xdr:col>
      <xdr:colOff>1123950</xdr:colOff>
      <xdr:row>23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0</xdr:rowOff>
    </xdr:from>
    <xdr:to>
      <xdr:col>19</xdr:col>
      <xdr:colOff>190500</xdr:colOff>
      <xdr:row>27</xdr:row>
      <xdr:rowOff>19050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938213</xdr:colOff>
      <xdr:row>1</xdr:row>
      <xdr:rowOff>321467</xdr:rowOff>
    </xdr:from>
    <xdr:to>
      <xdr:col>11</xdr:col>
      <xdr:colOff>492919</xdr:colOff>
      <xdr:row>18</xdr:row>
      <xdr:rowOff>38099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242887</xdr:colOff>
      <xdr:row>1</xdr:row>
      <xdr:rowOff>52387</xdr:rowOff>
    </xdr:from>
    <xdr:to>
      <xdr:col>16</xdr:col>
      <xdr:colOff>319088</xdr:colOff>
      <xdr:row>25</xdr:row>
      <xdr:rowOff>119062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38</xdr:row>
      <xdr:rowOff>28574</xdr:rowOff>
    </xdr:from>
    <xdr:to>
      <xdr:col>7</xdr:col>
      <xdr:colOff>2552700</xdr:colOff>
      <xdr:row>58</xdr:row>
      <xdr:rowOff>142875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182880</xdr:colOff>
      <xdr:row>9</xdr:row>
      <xdr:rowOff>43815</xdr:rowOff>
    </xdr:from>
    <xdr:to>
      <xdr:col>12</xdr:col>
      <xdr:colOff>590550</xdr:colOff>
      <xdr:row>30</xdr:row>
      <xdr:rowOff>3810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index.htm?UISCode=000000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z1?b=1&amp;is=gmac&amp;sf=m&amp;so=a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sqref="A1:B1"/>
    </sheetView>
  </sheetViews>
  <sheetFormatPr defaultRowHeight="12.75"/>
  <cols>
    <col min="1" max="1" width="16.5703125" bestFit="1" customWidth="1"/>
    <col min="2" max="2" width="76.140625" bestFit="1" customWidth="1"/>
  </cols>
  <sheetData>
    <row r="1" spans="1:2" ht="15">
      <c r="A1" s="88" t="s">
        <v>123</v>
      </c>
      <c r="B1" s="88"/>
    </row>
    <row r="2" spans="1:2">
      <c r="A2" s="86" t="s">
        <v>121</v>
      </c>
      <c r="B2" s="86" t="s">
        <v>122</v>
      </c>
    </row>
    <row r="3" spans="1:2" ht="14.25">
      <c r="A3" s="87" t="s">
        <v>124</v>
      </c>
      <c r="B3" t="str">
        <f ca="1">INDIRECT(ADDRESS(1,1,1,1,A3))</f>
        <v>ANNUALIZED EX-POST RETURN, June-September 2014</v>
      </c>
    </row>
    <row r="4" spans="1:2" ht="14.25">
      <c r="A4" s="87" t="s">
        <v>125</v>
      </c>
      <c r="B4" t="str">
        <f t="shared" ref="B4:B12" ca="1" si="0">INDIRECT(ADDRESS(1,1,1,1,A4))</f>
        <v>THE PRICE OF THE TREASURY BILL THROUGHOUT THE YEAR</v>
      </c>
    </row>
    <row r="5" spans="1:2" ht="14.25">
      <c r="A5" s="87" t="s">
        <v>126</v>
      </c>
      <c r="B5" t="str">
        <f t="shared" ca="1" si="0"/>
        <v>EX-ANTE ANNUALIZED RETURN, MONTH BY MONTH</v>
      </c>
    </row>
    <row r="6" spans="1:2" ht="14.25">
      <c r="A6" s="87" t="s">
        <v>127</v>
      </c>
      <c r="B6" t="str">
        <f t="shared" ca="1" si="0"/>
        <v>BOEING STOCK PRICES</v>
      </c>
    </row>
    <row r="7" spans="1:2" ht="14.25">
      <c r="A7" s="87" t="s">
        <v>128</v>
      </c>
      <c r="B7" t="str">
        <f t="shared" ca="1" si="0"/>
        <v>BOEING - DAILY STOCK RETURN DURING DECEMBER 2013</v>
      </c>
    </row>
    <row r="8" spans="1:2" ht="14.25">
      <c r="A8" s="87" t="s">
        <v>129</v>
      </c>
      <c r="B8" t="str">
        <f t="shared" ca="1" si="0"/>
        <v>BOEING'S - DAILY STOCK RETURN DURING DECEMBER 2003 - DECEMBER 2013</v>
      </c>
    </row>
    <row r="9" spans="1:2" ht="14.25">
      <c r="A9" s="87" t="s">
        <v>130</v>
      </c>
      <c r="B9" t="str">
        <f t="shared" ca="1" si="0"/>
        <v>BOEING, DAILY STOCK RETURN:  JANUARY 2003 - DECEMBER 2013</v>
      </c>
    </row>
    <row r="10" spans="1:2" ht="14.25">
      <c r="A10" s="87" t="s">
        <v>131</v>
      </c>
      <c r="B10" t="str">
        <f t="shared" ca="1" si="0"/>
        <v>BOEING ANNUAL STOCK RETURN, 2004-2013</v>
      </c>
    </row>
    <row r="11" spans="1:2" ht="14.25">
      <c r="A11" s="87" t="s">
        <v>132</v>
      </c>
      <c r="B11" t="str">
        <f t="shared" ca="1" si="0"/>
        <v>AVERAGE ANNUAL RETURN AND STANDARD DEVIATION FOR SELECTED ASSETS</v>
      </c>
    </row>
    <row r="12" spans="1:2" ht="14.25">
      <c r="A12" s="87" t="s">
        <v>133</v>
      </c>
      <c r="B12" t="str">
        <f t="shared" ca="1" si="0"/>
        <v>BOEING--DAILY CONTINUOUS  STOCK RETURN, DECEMBER 2003 - DECEMBER 2013</v>
      </c>
    </row>
  </sheetData>
  <mergeCells count="1">
    <mergeCell ref="A1:B1"/>
  </mergeCells>
  <hyperlinks>
    <hyperlink ref="A3" location="'Page 230'!A1" display="'Page 230'!A1"/>
    <hyperlink ref="A4" location="'Page 231'!A1" display="'Page 231'!A1"/>
    <hyperlink ref="A6" location="'Page 233'!A1" display="'Page 233'!A1"/>
    <hyperlink ref="A5" location="'Page 232'!A1" display="'Page 232'!A1"/>
    <hyperlink ref="A7" location="'Page 234'!A1" display="'Page 234'!A1"/>
    <hyperlink ref="A8" location="'Page 234 bottom'!A1" display="'Page 234 bottom'!A1"/>
    <hyperlink ref="A9" location="'Page 236'!A1" display="'Page 236'!A1"/>
    <hyperlink ref="A10" location="'Page 238'!A1" display="'Page 238'!A1"/>
    <hyperlink ref="A11" location="'Page 239'!A1" display="'Page 239'!A1"/>
    <hyperlink ref="A12" location="'Page 240'!A1" display="'Page 240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A2" sqref="A2"/>
    </sheetView>
  </sheetViews>
  <sheetFormatPr defaultColWidth="9.140625" defaultRowHeight="14.25"/>
  <cols>
    <col min="1" max="1" width="10.5703125" style="73" bestFit="1" customWidth="1"/>
    <col min="2" max="2" width="14.28515625" style="73" bestFit="1" customWidth="1"/>
    <col min="3" max="5" width="15.42578125" style="73" bestFit="1" customWidth="1"/>
    <col min="6" max="6" width="9.85546875" style="73" bestFit="1" customWidth="1"/>
    <col min="7" max="16384" width="9.140625" style="73"/>
  </cols>
  <sheetData>
    <row r="1" spans="1:6">
      <c r="A1" s="89" t="s">
        <v>97</v>
      </c>
      <c r="B1" s="89"/>
      <c r="C1" s="89"/>
      <c r="D1" s="89"/>
      <c r="E1" s="89"/>
      <c r="F1" s="89"/>
    </row>
    <row r="2" spans="1:6">
      <c r="A2" s="73" t="s">
        <v>84</v>
      </c>
    </row>
    <row r="3" spans="1:6">
      <c r="A3" s="73" t="s">
        <v>83</v>
      </c>
      <c r="B3" s="73" t="s">
        <v>82</v>
      </c>
      <c r="C3" s="73" t="s">
        <v>81</v>
      </c>
      <c r="D3" s="73" t="s">
        <v>80</v>
      </c>
      <c r="E3" s="73" t="s">
        <v>79</v>
      </c>
      <c r="F3" s="73" t="s">
        <v>78</v>
      </c>
    </row>
    <row r="4" spans="1:6">
      <c r="B4" s="73" t="s">
        <v>77</v>
      </c>
      <c r="C4" s="73" t="s">
        <v>77</v>
      </c>
      <c r="D4" s="73" t="s">
        <v>77</v>
      </c>
      <c r="E4" s="73" t="s">
        <v>77</v>
      </c>
      <c r="F4" s="73" t="s">
        <v>77</v>
      </c>
    </row>
    <row r="5" spans="1:6">
      <c r="A5" s="73" t="s">
        <v>76</v>
      </c>
      <c r="B5" s="74">
        <v>3.0000000000000001E-3</v>
      </c>
      <c r="C5" s="74">
        <v>3.5000000000000001E-3</v>
      </c>
      <c r="D5" s="74">
        <v>3.5000000000000001E-3</v>
      </c>
      <c r="E5" s="74">
        <v>3.5000000000000001E-3</v>
      </c>
      <c r="F5" s="74">
        <v>3.5000000000000001E-3</v>
      </c>
    </row>
    <row r="6" spans="1:6">
      <c r="A6" s="73" t="s">
        <v>75</v>
      </c>
      <c r="B6" s="74">
        <v>4.4999999999999997E-3</v>
      </c>
      <c r="C6" s="74">
        <v>5.4999999999999997E-3</v>
      </c>
      <c r="D6" s="74">
        <v>6.4999999999999997E-3</v>
      </c>
      <c r="E6" s="74">
        <v>6.4999999999999997E-3</v>
      </c>
      <c r="F6" s="74">
        <v>6.4999999999999997E-3</v>
      </c>
    </row>
    <row r="7" spans="1:6">
      <c r="A7" s="73" t="s">
        <v>74</v>
      </c>
      <c r="B7" s="74">
        <v>5.0000000000000001E-3</v>
      </c>
      <c r="C7" s="74">
        <v>6.4999999999999997E-3</v>
      </c>
      <c r="D7" s="74">
        <v>7.0000000000000001E-3</v>
      </c>
      <c r="E7" s="74">
        <v>7.0000000000000001E-3</v>
      </c>
      <c r="F7" s="74">
        <v>7.0000000000000001E-3</v>
      </c>
    </row>
    <row r="8" spans="1:6">
      <c r="A8" s="73" t="s">
        <v>73</v>
      </c>
      <c r="B8" s="74">
        <v>1.0500000000000001E-2</v>
      </c>
      <c r="C8" s="74">
        <v>1.0500000000000001E-2</v>
      </c>
      <c r="D8" s="74">
        <v>1.0999999999999999E-2</v>
      </c>
      <c r="E8" s="74">
        <v>1.0999999999999999E-2</v>
      </c>
      <c r="F8" s="74">
        <v>1.0999999999999999E-2</v>
      </c>
    </row>
    <row r="9" spans="1:6">
      <c r="A9" s="73" t="s">
        <v>72</v>
      </c>
      <c r="B9" s="74">
        <v>1.0500000000000001E-2</v>
      </c>
      <c r="C9" s="74">
        <v>1.0999999999999999E-2</v>
      </c>
      <c r="D9" s="74">
        <v>1.15E-2</v>
      </c>
      <c r="E9" s="74">
        <v>1.15E-2</v>
      </c>
      <c r="F9" s="74">
        <v>1.15E-2</v>
      </c>
    </row>
    <row r="10" spans="1:6">
      <c r="A10" s="73" t="s">
        <v>71</v>
      </c>
      <c r="B10" s="74">
        <v>1.2E-2</v>
      </c>
      <c r="C10" s="74">
        <v>1.2E-2</v>
      </c>
      <c r="D10" s="74">
        <v>1.2500000000000001E-2</v>
      </c>
      <c r="E10" s="74">
        <v>1.2999999999999999E-2</v>
      </c>
      <c r="F10" s="74">
        <v>1.2999999999999999E-2</v>
      </c>
    </row>
    <row r="11" spans="1:6">
      <c r="A11" s="73" t="s">
        <v>70</v>
      </c>
      <c r="B11" s="74">
        <v>1.35E-2</v>
      </c>
      <c r="C11" s="74">
        <v>1.35E-2</v>
      </c>
      <c r="D11" s="74">
        <v>1.4E-2</v>
      </c>
      <c r="E11" s="74">
        <v>1.4500000000000001E-2</v>
      </c>
      <c r="F11" s="74">
        <v>1.4500000000000001E-2</v>
      </c>
    </row>
    <row r="12" spans="1:6">
      <c r="A12" s="73" t="s">
        <v>69</v>
      </c>
      <c r="B12" s="74">
        <v>1.7000000000000001E-2</v>
      </c>
      <c r="C12" s="74">
        <v>1.7000000000000001E-2</v>
      </c>
      <c r="D12" s="74">
        <v>1.7500000000000002E-2</v>
      </c>
      <c r="E12" s="74">
        <v>1.7500000000000002E-2</v>
      </c>
      <c r="F12" s="74">
        <v>1.7500000000000002E-2</v>
      </c>
    </row>
    <row r="13" spans="1:6">
      <c r="A13" s="73" t="s">
        <v>68</v>
      </c>
      <c r="B13" s="74">
        <v>2.2499999999999999E-2</v>
      </c>
      <c r="C13" s="74">
        <v>2.2499999999999999E-2</v>
      </c>
      <c r="D13" s="74">
        <v>2.3E-2</v>
      </c>
      <c r="E13" s="74">
        <v>2.3E-2</v>
      </c>
      <c r="F13" s="74">
        <v>2.3E-2</v>
      </c>
    </row>
    <row r="15" spans="1:6">
      <c r="A15" s="73" t="s">
        <v>67</v>
      </c>
    </row>
    <row r="17" spans="1:1">
      <c r="A17" s="73" t="s">
        <v>66</v>
      </c>
    </row>
  </sheetData>
  <mergeCells count="1">
    <mergeCell ref="A1:F1"/>
  </mergeCells>
  <printOptions gridLines="1"/>
  <pageMargins left="0.7" right="0.7" top="0.75" bottom="0.75" header="0.3" footer="0.3"/>
  <pageSetup orientation="portrait" verticalDpi="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workbookViewId="0">
      <selection activeCell="D17" sqref="D17"/>
    </sheetView>
  </sheetViews>
  <sheetFormatPr defaultRowHeight="12.75"/>
  <cols>
    <col min="1" max="1" width="11.140625" customWidth="1"/>
    <col min="2" max="2" width="10.42578125" customWidth="1"/>
    <col min="3" max="3" width="7.28515625" customWidth="1"/>
    <col min="4" max="4" width="10.140625" customWidth="1"/>
    <col min="5" max="5" width="12.140625" customWidth="1"/>
    <col min="6" max="6" width="7.7109375" customWidth="1"/>
    <col min="7" max="7" width="9.5703125" customWidth="1"/>
    <col min="8" max="10" width="8" customWidth="1"/>
    <col min="11" max="11" width="12" customWidth="1"/>
    <col min="12" max="12" width="7.5703125" customWidth="1"/>
  </cols>
  <sheetData>
    <row r="1" spans="1:12">
      <c r="A1" s="90" t="s">
        <v>118</v>
      </c>
      <c r="B1" s="90"/>
      <c r="C1" s="90"/>
      <c r="D1" s="90"/>
      <c r="E1" s="90"/>
      <c r="F1" s="90"/>
      <c r="G1" s="90"/>
      <c r="H1" s="90"/>
    </row>
    <row r="2" spans="1:12">
      <c r="A2" s="75" t="s">
        <v>98</v>
      </c>
      <c r="B2" s="84">
        <v>39955</v>
      </c>
    </row>
    <row r="3" spans="1:12" s="11" customFormat="1" ht="51">
      <c r="A3" s="11" t="s">
        <v>99</v>
      </c>
      <c r="B3" s="11" t="s">
        <v>100</v>
      </c>
      <c r="C3" s="11" t="s">
        <v>101</v>
      </c>
      <c r="D3" s="11" t="s">
        <v>102</v>
      </c>
      <c r="E3" s="11" t="s">
        <v>103</v>
      </c>
      <c r="F3" s="11" t="s">
        <v>104</v>
      </c>
      <c r="G3" s="11" t="s">
        <v>105</v>
      </c>
      <c r="H3" s="2" t="s">
        <v>106</v>
      </c>
      <c r="K3" s="11" t="s">
        <v>107</v>
      </c>
      <c r="L3" s="11" t="s">
        <v>108</v>
      </c>
    </row>
    <row r="4" spans="1:12">
      <c r="G4" t="s">
        <v>109</v>
      </c>
    </row>
    <row r="5" spans="1:12">
      <c r="A5" t="s">
        <v>110</v>
      </c>
      <c r="B5" t="s">
        <v>111</v>
      </c>
      <c r="C5">
        <v>96</v>
      </c>
      <c r="D5">
        <v>6.5</v>
      </c>
      <c r="E5" s="84">
        <v>40101</v>
      </c>
      <c r="F5">
        <v>17.577999999999999</v>
      </c>
      <c r="G5">
        <v>6.7709999999999999</v>
      </c>
      <c r="H5">
        <f t="shared" ref="H5:H16" si="0">(E5-$B$2)/365</f>
        <v>0.4</v>
      </c>
      <c r="K5" t="s">
        <v>112</v>
      </c>
      <c r="L5" t="s">
        <v>113</v>
      </c>
    </row>
    <row r="6" spans="1:12">
      <c r="A6" t="s">
        <v>110</v>
      </c>
      <c r="B6" t="s">
        <v>111</v>
      </c>
      <c r="C6">
        <v>101</v>
      </c>
      <c r="D6">
        <v>7.75</v>
      </c>
      <c r="E6" s="84">
        <v>40197</v>
      </c>
      <c r="F6">
        <v>6.1180000000000003</v>
      </c>
      <c r="G6">
        <v>7.673</v>
      </c>
      <c r="H6">
        <f t="shared" si="0"/>
        <v>0.66301369863013704</v>
      </c>
      <c r="K6" t="s">
        <v>112</v>
      </c>
      <c r="L6" t="s">
        <v>113</v>
      </c>
    </row>
    <row r="7" spans="1:12">
      <c r="A7" t="s">
        <v>110</v>
      </c>
      <c r="B7" t="s">
        <v>111</v>
      </c>
      <c r="C7">
        <v>90.5</v>
      </c>
      <c r="D7">
        <v>8.875</v>
      </c>
      <c r="E7" s="84">
        <v>40330</v>
      </c>
      <c r="F7">
        <v>19.716000000000001</v>
      </c>
      <c r="G7">
        <v>9.8070000000000004</v>
      </c>
      <c r="H7">
        <f t="shared" si="0"/>
        <v>1.0273972602739727</v>
      </c>
      <c r="K7" t="s">
        <v>114</v>
      </c>
      <c r="L7" t="s">
        <v>113</v>
      </c>
    </row>
    <row r="8" spans="1:12">
      <c r="A8" t="s">
        <v>110</v>
      </c>
      <c r="B8" t="s">
        <v>111</v>
      </c>
      <c r="C8">
        <v>92.75</v>
      </c>
      <c r="D8">
        <v>7.25</v>
      </c>
      <c r="E8" s="84">
        <v>40604</v>
      </c>
      <c r="F8">
        <v>11.917999999999999</v>
      </c>
      <c r="G8">
        <v>7.8170000000000002</v>
      </c>
      <c r="H8">
        <f t="shared" si="0"/>
        <v>1.7780821917808218</v>
      </c>
      <c r="K8" t="s">
        <v>112</v>
      </c>
      <c r="L8" t="s">
        <v>113</v>
      </c>
    </row>
    <row r="9" spans="1:12">
      <c r="A9" t="s">
        <v>110</v>
      </c>
      <c r="B9" t="s">
        <v>111</v>
      </c>
      <c r="C9">
        <v>86.5</v>
      </c>
      <c r="D9">
        <v>6</v>
      </c>
      <c r="E9" s="84">
        <v>40634</v>
      </c>
      <c r="F9">
        <v>14.609</v>
      </c>
      <c r="G9">
        <v>6.9359999999999999</v>
      </c>
      <c r="H9">
        <f t="shared" si="0"/>
        <v>1.8602739726027397</v>
      </c>
      <c r="K9" t="s">
        <v>112</v>
      </c>
      <c r="L9" t="s">
        <v>113</v>
      </c>
    </row>
    <row r="10" spans="1:12">
      <c r="A10" t="s">
        <v>110</v>
      </c>
      <c r="B10" t="s">
        <v>111</v>
      </c>
      <c r="C10">
        <v>91</v>
      </c>
      <c r="D10">
        <v>6.875</v>
      </c>
      <c r="E10" s="84">
        <v>40801</v>
      </c>
      <c r="F10">
        <v>11.428000000000001</v>
      </c>
      <c r="G10">
        <v>7.5549999999999997</v>
      </c>
      <c r="H10">
        <f t="shared" si="0"/>
        <v>2.3178082191780822</v>
      </c>
      <c r="K10" t="s">
        <v>112</v>
      </c>
      <c r="L10" t="s">
        <v>113</v>
      </c>
    </row>
    <row r="11" spans="1:12">
      <c r="A11" t="s">
        <v>110</v>
      </c>
      <c r="B11" t="s">
        <v>111</v>
      </c>
      <c r="C11">
        <v>85.5</v>
      </c>
      <c r="D11">
        <v>7</v>
      </c>
      <c r="E11" s="84">
        <v>40940</v>
      </c>
      <c r="F11">
        <v>13.638</v>
      </c>
      <c r="G11">
        <v>8.1869999999999994</v>
      </c>
      <c r="H11">
        <f t="shared" si="0"/>
        <v>2.6986301369863015</v>
      </c>
      <c r="K11" t="s">
        <v>112</v>
      </c>
      <c r="L11" t="s">
        <v>113</v>
      </c>
    </row>
    <row r="12" spans="1:12">
      <c r="A12" t="s">
        <v>110</v>
      </c>
      <c r="B12" t="s">
        <v>111</v>
      </c>
      <c r="C12">
        <v>87.5</v>
      </c>
      <c r="D12">
        <v>7</v>
      </c>
      <c r="E12" s="84">
        <v>40940</v>
      </c>
      <c r="F12">
        <v>12.641</v>
      </c>
      <c r="G12">
        <v>8</v>
      </c>
      <c r="H12">
        <f t="shared" si="0"/>
        <v>2.6986301369863015</v>
      </c>
      <c r="K12" t="s">
        <v>112</v>
      </c>
      <c r="L12" t="s">
        <v>113</v>
      </c>
    </row>
    <row r="13" spans="1:12">
      <c r="A13" t="s">
        <v>110</v>
      </c>
      <c r="B13" t="s">
        <v>111</v>
      </c>
      <c r="C13">
        <v>88.25</v>
      </c>
      <c r="D13">
        <v>6.625</v>
      </c>
      <c r="E13" s="84">
        <v>41044</v>
      </c>
      <c r="F13">
        <v>11.406000000000001</v>
      </c>
      <c r="G13">
        <v>7.5069999999999997</v>
      </c>
      <c r="H13">
        <f t="shared" si="0"/>
        <v>2.9835616438356163</v>
      </c>
      <c r="K13" t="s">
        <v>112</v>
      </c>
      <c r="L13" t="s">
        <v>113</v>
      </c>
    </row>
    <row r="14" spans="1:12">
      <c r="A14" t="s">
        <v>110</v>
      </c>
      <c r="B14" t="s">
        <v>111</v>
      </c>
      <c r="C14">
        <v>85.5</v>
      </c>
      <c r="D14">
        <v>6.875</v>
      </c>
      <c r="E14" s="84">
        <v>41149</v>
      </c>
      <c r="F14">
        <v>12.423</v>
      </c>
      <c r="G14">
        <v>8.0410000000000004</v>
      </c>
      <c r="H14">
        <f t="shared" si="0"/>
        <v>3.2712328767123289</v>
      </c>
      <c r="K14" t="s">
        <v>112</v>
      </c>
      <c r="L14" t="s">
        <v>113</v>
      </c>
    </row>
    <row r="15" spans="1:12">
      <c r="A15" t="s">
        <v>110</v>
      </c>
      <c r="B15" t="s">
        <v>111</v>
      </c>
      <c r="C15">
        <v>87</v>
      </c>
      <c r="D15">
        <v>6.75</v>
      </c>
      <c r="E15" s="84">
        <v>41974</v>
      </c>
      <c r="F15">
        <v>9.8650000000000002</v>
      </c>
      <c r="G15">
        <v>7.7590000000000003</v>
      </c>
      <c r="H15">
        <f t="shared" si="0"/>
        <v>5.5315068493150683</v>
      </c>
      <c r="K15" t="s">
        <v>112</v>
      </c>
      <c r="L15" t="s">
        <v>113</v>
      </c>
    </row>
    <row r="16" spans="1:12">
      <c r="A16" t="s">
        <v>110</v>
      </c>
      <c r="B16" t="s">
        <v>111</v>
      </c>
      <c r="C16">
        <v>81</v>
      </c>
      <c r="D16">
        <v>8</v>
      </c>
      <c r="E16" s="84">
        <v>48153</v>
      </c>
      <c r="F16">
        <v>10.164</v>
      </c>
      <c r="G16">
        <v>9.8770000000000007</v>
      </c>
      <c r="H16">
        <f t="shared" si="0"/>
        <v>22.460273972602739</v>
      </c>
      <c r="K16" t="s">
        <v>112</v>
      </c>
      <c r="L16" t="s">
        <v>113</v>
      </c>
    </row>
    <row r="19" spans="1:3">
      <c r="A19" s="75" t="s">
        <v>115</v>
      </c>
      <c r="B19" s="75" t="s">
        <v>116</v>
      </c>
      <c r="C19" s="75" t="s">
        <v>117</v>
      </c>
    </row>
    <row r="20" spans="1:3">
      <c r="A20">
        <v>0.25</v>
      </c>
      <c r="B20" s="77">
        <v>1.2500000000000001E-2</v>
      </c>
    </row>
    <row r="21" spans="1:3">
      <c r="A21">
        <v>0.5</v>
      </c>
      <c r="B21" s="77">
        <v>1.7500000000000002E-2</v>
      </c>
      <c r="C21" s="77"/>
    </row>
    <row r="22" spans="1:3">
      <c r="A22">
        <v>0.75</v>
      </c>
      <c r="B22" s="77">
        <v>1.9E-2</v>
      </c>
    </row>
    <row r="23" spans="1:3">
      <c r="A23">
        <v>1</v>
      </c>
      <c r="B23" s="77">
        <v>2.35E-2</v>
      </c>
    </row>
    <row r="24" spans="1:3">
      <c r="A24">
        <v>1.5</v>
      </c>
      <c r="B24" s="77">
        <v>2.5000000000000001E-2</v>
      </c>
    </row>
    <row r="25" spans="1:3">
      <c r="A25">
        <v>2</v>
      </c>
      <c r="B25" s="77">
        <v>2.75E-2</v>
      </c>
    </row>
    <row r="26" spans="1:3">
      <c r="A26">
        <v>2.5</v>
      </c>
      <c r="B26" s="77">
        <v>2.75E-2</v>
      </c>
    </row>
    <row r="27" spans="1:3">
      <c r="A27">
        <v>3</v>
      </c>
      <c r="B27" s="77">
        <v>3.1E-2</v>
      </c>
    </row>
    <row r="28" spans="1:3">
      <c r="A28">
        <v>4</v>
      </c>
      <c r="B28" s="77">
        <v>3.3000000000000002E-2</v>
      </c>
    </row>
    <row r="29" spans="1:3">
      <c r="A29">
        <v>5</v>
      </c>
      <c r="B29" s="77">
        <v>3.5999999999999997E-2</v>
      </c>
    </row>
    <row r="30" spans="1:3">
      <c r="A30">
        <v>7</v>
      </c>
      <c r="B30" s="77">
        <v>3.6999999999999998E-2</v>
      </c>
    </row>
    <row r="31" spans="1:3">
      <c r="A31">
        <v>10</v>
      </c>
      <c r="B31" s="82">
        <v>0.04</v>
      </c>
    </row>
    <row r="32" spans="1:3">
      <c r="A32" s="1">
        <f t="shared" ref="A32:A43" si="1">H5</f>
        <v>0.4</v>
      </c>
      <c r="C32" s="83">
        <v>0.17577999999999999</v>
      </c>
    </row>
    <row r="33" spans="1:3">
      <c r="A33" s="1">
        <f t="shared" si="1"/>
        <v>0.66301369863013704</v>
      </c>
      <c r="C33" s="83">
        <v>6.1180000000000005E-2</v>
      </c>
    </row>
    <row r="34" spans="1:3">
      <c r="A34" s="1">
        <f t="shared" si="1"/>
        <v>1.0273972602739727</v>
      </c>
      <c r="C34" s="83">
        <v>0.19716</v>
      </c>
    </row>
    <row r="35" spans="1:3">
      <c r="A35" s="1">
        <f t="shared" si="1"/>
        <v>1.7780821917808218</v>
      </c>
      <c r="C35" s="83">
        <v>0.11917999999999999</v>
      </c>
    </row>
    <row r="36" spans="1:3">
      <c r="A36" s="1">
        <f t="shared" si="1"/>
        <v>1.8602739726027397</v>
      </c>
      <c r="C36" s="83">
        <v>0.14609</v>
      </c>
    </row>
    <row r="37" spans="1:3">
      <c r="A37" s="1">
        <f t="shared" si="1"/>
        <v>2.3178082191780822</v>
      </c>
      <c r="C37" s="83">
        <v>0.11428000000000001</v>
      </c>
    </row>
    <row r="38" spans="1:3">
      <c r="A38" s="1">
        <f t="shared" si="1"/>
        <v>2.6986301369863015</v>
      </c>
      <c r="C38" s="83">
        <v>0.13638</v>
      </c>
    </row>
    <row r="39" spans="1:3">
      <c r="A39" s="1">
        <f t="shared" si="1"/>
        <v>2.6986301369863015</v>
      </c>
      <c r="C39" s="83">
        <v>0.12640999999999999</v>
      </c>
    </row>
    <row r="40" spans="1:3">
      <c r="A40" s="1">
        <f t="shared" si="1"/>
        <v>2.9835616438356163</v>
      </c>
      <c r="C40" s="83">
        <v>0.11406000000000001</v>
      </c>
    </row>
    <row r="41" spans="1:3">
      <c r="A41" s="1">
        <f t="shared" si="1"/>
        <v>3.2712328767123289</v>
      </c>
      <c r="C41" s="83">
        <v>0.12423000000000001</v>
      </c>
    </row>
    <row r="42" spans="1:3">
      <c r="A42" s="1">
        <f t="shared" si="1"/>
        <v>5.5315068493150683</v>
      </c>
      <c r="C42" s="83">
        <v>9.8650000000000002E-2</v>
      </c>
    </row>
    <row r="43" spans="1:3">
      <c r="A43" s="1">
        <f t="shared" si="1"/>
        <v>22.460273972602739</v>
      </c>
      <c r="C43" s="83">
        <v>0.10163999999999999</v>
      </c>
    </row>
  </sheetData>
  <mergeCells count="1">
    <mergeCell ref="A1:H1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workbookViewId="0">
      <selection sqref="A1:H1"/>
    </sheetView>
  </sheetViews>
  <sheetFormatPr defaultColWidth="8.85546875" defaultRowHeight="12.75"/>
  <cols>
    <col min="1" max="1" width="5" style="43" bestFit="1" customWidth="1"/>
    <col min="2" max="2" width="8.42578125" style="43" bestFit="1" customWidth="1"/>
    <col min="3" max="3" width="12.42578125" style="43" bestFit="1" customWidth="1"/>
    <col min="4" max="4" width="14.28515625" style="43" bestFit="1" customWidth="1"/>
    <col min="5" max="16384" width="8.85546875" style="43"/>
  </cols>
  <sheetData>
    <row r="1" spans="1:8">
      <c r="A1" s="91" t="s">
        <v>119</v>
      </c>
      <c r="B1" s="91"/>
      <c r="C1" s="91"/>
      <c r="D1" s="91"/>
      <c r="E1" s="91"/>
      <c r="F1" s="91"/>
      <c r="G1" s="91"/>
      <c r="H1" s="91"/>
    </row>
    <row r="2" spans="1:8">
      <c r="A2" s="85" t="s">
        <v>56</v>
      </c>
      <c r="B2" s="85" t="s">
        <v>57</v>
      </c>
      <c r="C2" s="85" t="s">
        <v>58</v>
      </c>
      <c r="D2" s="85" t="s">
        <v>59</v>
      </c>
      <c r="E2" s="85" t="s">
        <v>56</v>
      </c>
      <c r="F2" s="85" t="str">
        <f>B2</f>
        <v>S&amp;P 500</v>
      </c>
      <c r="G2" s="85" t="str">
        <f>C2</f>
        <v>3-month T.Bill</v>
      </c>
      <c r="H2" s="85" t="str">
        <f>D2</f>
        <v>10-year T. Bond</v>
      </c>
    </row>
    <row r="3" spans="1:8">
      <c r="E3" s="43">
        <f>E4-1</f>
        <v>1927</v>
      </c>
      <c r="F3" s="44">
        <v>1</v>
      </c>
      <c r="G3" s="44">
        <v>1</v>
      </c>
      <c r="H3" s="44">
        <v>1</v>
      </c>
    </row>
    <row r="4" spans="1:8">
      <c r="A4" s="43">
        <v>1928</v>
      </c>
      <c r="B4" s="45">
        <v>0.43811155152887893</v>
      </c>
      <c r="C4" s="45">
        <v>3.0800000000000001E-2</v>
      </c>
      <c r="D4" s="45">
        <v>8.354708589799302E-3</v>
      </c>
      <c r="E4" s="43">
        <f t="shared" ref="E4:E35" si="0">A4</f>
        <v>1928</v>
      </c>
      <c r="F4" s="44">
        <f t="shared" ref="F4:F35" si="1">F3*(1+B4)</f>
        <v>1.4381115515288789</v>
      </c>
      <c r="G4" s="44">
        <f t="shared" ref="G4:G35" si="2">G3*(1+C4)</f>
        <v>1.0307999999999999</v>
      </c>
      <c r="H4" s="44">
        <f t="shared" ref="H4:H35" si="3">H3*(1+D4)</f>
        <v>1.0083547085897993</v>
      </c>
    </row>
    <row r="5" spans="1:8">
      <c r="A5" s="43">
        <v>1929</v>
      </c>
      <c r="B5" s="45">
        <v>-8.2979466119096595E-2</v>
      </c>
      <c r="C5" s="45">
        <v>3.1600000000000003E-2</v>
      </c>
      <c r="D5" s="45">
        <v>4.2038041563204259E-2</v>
      </c>
      <c r="E5" s="43">
        <f t="shared" si="0"/>
        <v>1929</v>
      </c>
      <c r="F5" s="44">
        <f t="shared" si="1"/>
        <v>1.3187778227633069</v>
      </c>
      <c r="G5" s="44">
        <f t="shared" si="2"/>
        <v>1.06337328</v>
      </c>
      <c r="H5" s="44">
        <f t="shared" si="3"/>
        <v>1.05074396573995</v>
      </c>
    </row>
    <row r="6" spans="1:8">
      <c r="A6" s="43">
        <v>1930</v>
      </c>
      <c r="B6" s="45">
        <v>-0.25123636363636365</v>
      </c>
      <c r="C6" s="45">
        <v>4.5499999999999999E-2</v>
      </c>
      <c r="D6" s="45">
        <v>4.5409314348970366E-2</v>
      </c>
      <c r="E6" s="43">
        <f t="shared" si="0"/>
        <v>1930</v>
      </c>
      <c r="F6" s="44">
        <f t="shared" si="1"/>
        <v>0.98745287812797278</v>
      </c>
      <c r="G6" s="44">
        <f t="shared" si="2"/>
        <v>1.1117567642400001</v>
      </c>
      <c r="H6" s="44">
        <f t="shared" si="3"/>
        <v>1.0984575287805192</v>
      </c>
    </row>
    <row r="7" spans="1:8">
      <c r="A7" s="43">
        <v>1931</v>
      </c>
      <c r="B7" s="45">
        <v>-0.43837548891786188</v>
      </c>
      <c r="C7" s="45">
        <v>2.3099999999999999E-2</v>
      </c>
      <c r="D7" s="45">
        <v>-2.5588559619422531E-2</v>
      </c>
      <c r="E7" s="43">
        <f t="shared" si="0"/>
        <v>1931</v>
      </c>
      <c r="F7" s="44">
        <f t="shared" si="1"/>
        <v>0.55457773989527281</v>
      </c>
      <c r="G7" s="44">
        <f t="shared" si="2"/>
        <v>1.1374383454939441</v>
      </c>
      <c r="H7" s="44">
        <f t="shared" si="3"/>
        <v>1.0703495828159153</v>
      </c>
    </row>
    <row r="8" spans="1:8">
      <c r="A8" s="43">
        <v>1932</v>
      </c>
      <c r="B8" s="45">
        <v>-8.642364532019696E-2</v>
      </c>
      <c r="C8" s="45">
        <v>1.0699999999999999E-2</v>
      </c>
      <c r="D8" s="45">
        <v>8.7903069904773257E-2</v>
      </c>
      <c r="E8" s="43">
        <f t="shared" si="0"/>
        <v>1932</v>
      </c>
      <c r="F8" s="44">
        <f t="shared" si="1"/>
        <v>0.50664911000008728</v>
      </c>
      <c r="G8" s="44">
        <f t="shared" si="2"/>
        <v>1.1496089357907291</v>
      </c>
      <c r="H8" s="44">
        <f t="shared" si="3"/>
        <v>1.1644365970167276</v>
      </c>
    </row>
    <row r="9" spans="1:8">
      <c r="A9" s="43">
        <v>1933</v>
      </c>
      <c r="B9" s="45">
        <v>0.49982225433526023</v>
      </c>
      <c r="C9" s="45">
        <v>9.5999999999999992E-3</v>
      </c>
      <c r="D9" s="45">
        <v>1.8552720891857361E-2</v>
      </c>
      <c r="E9" s="43">
        <f t="shared" si="0"/>
        <v>1933</v>
      </c>
      <c r="F9" s="44">
        <f t="shared" si="1"/>
        <v>0.75988361031728413</v>
      </c>
      <c r="G9" s="44">
        <f t="shared" si="2"/>
        <v>1.1606451815743202</v>
      </c>
      <c r="H9" s="44">
        <f t="shared" si="3"/>
        <v>1.1860400641974433</v>
      </c>
    </row>
    <row r="10" spans="1:8">
      <c r="A10" s="43">
        <v>1934</v>
      </c>
      <c r="B10" s="45">
        <v>-1.1885656970912803E-2</v>
      </c>
      <c r="C10" s="45">
        <v>3.225E-3</v>
      </c>
      <c r="D10" s="45">
        <v>7.9634426179656104E-2</v>
      </c>
      <c r="E10" s="43">
        <f t="shared" si="0"/>
        <v>1934</v>
      </c>
      <c r="F10" s="44">
        <f t="shared" si="1"/>
        <v>0.7508518943872341</v>
      </c>
      <c r="G10" s="44">
        <f t="shared" si="2"/>
        <v>1.1643882622848973</v>
      </c>
      <c r="H10" s="44">
        <f t="shared" si="3"/>
        <v>1.280489684135889</v>
      </c>
    </row>
    <row r="11" spans="1:8">
      <c r="A11" s="43">
        <v>1935</v>
      </c>
      <c r="B11" s="45">
        <v>0.46740421052631581</v>
      </c>
      <c r="C11" s="45">
        <v>1.7499999999999998E-3</v>
      </c>
      <c r="D11" s="45">
        <v>4.4720477296566127E-2</v>
      </c>
      <c r="E11" s="43">
        <f t="shared" si="0"/>
        <v>1935</v>
      </c>
      <c r="F11" s="44">
        <f t="shared" si="1"/>
        <v>1.101803231305488</v>
      </c>
      <c r="G11" s="44">
        <f t="shared" si="2"/>
        <v>1.1664259417438958</v>
      </c>
      <c r="H11" s="44">
        <f t="shared" si="3"/>
        <v>1.3377537939837751</v>
      </c>
    </row>
    <row r="12" spans="1:8">
      <c r="A12" s="43">
        <v>1936</v>
      </c>
      <c r="B12" s="45">
        <v>0.31943410275502609</v>
      </c>
      <c r="C12" s="45">
        <v>1.7000000000000001E-3</v>
      </c>
      <c r="D12" s="45">
        <v>5.0178754045450601E-2</v>
      </c>
      <c r="E12" s="43">
        <f t="shared" si="0"/>
        <v>1936</v>
      </c>
      <c r="F12" s="44">
        <f t="shared" si="1"/>
        <v>1.4537567579101449</v>
      </c>
      <c r="G12" s="44">
        <f t="shared" si="2"/>
        <v>1.1684088658448604</v>
      </c>
      <c r="H12" s="44">
        <f t="shared" si="3"/>
        <v>1.4048806125854554</v>
      </c>
    </row>
    <row r="13" spans="1:8">
      <c r="A13" s="43">
        <v>1937</v>
      </c>
      <c r="B13" s="45">
        <v>-0.35336728754365537</v>
      </c>
      <c r="C13" s="45">
        <v>3.0250000000000003E-3</v>
      </c>
      <c r="D13" s="45">
        <v>1.379146059646038E-2</v>
      </c>
      <c r="E13" s="43">
        <f t="shared" si="0"/>
        <v>1937</v>
      </c>
      <c r="F13" s="44">
        <f t="shared" si="1"/>
        <v>0.94004667561917865</v>
      </c>
      <c r="G13" s="44">
        <f t="shared" si="2"/>
        <v>1.1719433026640411</v>
      </c>
      <c r="H13" s="44">
        <f t="shared" si="3"/>
        <v>1.4242559681966589</v>
      </c>
    </row>
    <row r="14" spans="1:8">
      <c r="A14" s="43">
        <v>1938</v>
      </c>
      <c r="B14" s="45">
        <v>0.29282654028436017</v>
      </c>
      <c r="C14" s="45">
        <v>7.7499999999999997E-4</v>
      </c>
      <c r="D14" s="45">
        <v>4.2132485322046068E-2</v>
      </c>
      <c r="E14" s="43">
        <f t="shared" si="0"/>
        <v>1938</v>
      </c>
      <c r="F14" s="44">
        <f t="shared" si="1"/>
        <v>1.2153172913465569</v>
      </c>
      <c r="G14" s="44">
        <f t="shared" si="2"/>
        <v>1.1728515587236057</v>
      </c>
      <c r="H14" s="44">
        <f t="shared" si="3"/>
        <v>1.4842634118715412</v>
      </c>
    </row>
    <row r="15" spans="1:8">
      <c r="A15" s="43">
        <v>1939</v>
      </c>
      <c r="B15" s="45">
        <v>-1.0975646879756443E-2</v>
      </c>
      <c r="C15" s="45">
        <v>3.7500000000000006E-4</v>
      </c>
      <c r="D15" s="45">
        <v>4.4122613942060671E-2</v>
      </c>
      <c r="E15" s="43">
        <f t="shared" si="0"/>
        <v>1939</v>
      </c>
      <c r="F15" s="44">
        <f t="shared" si="1"/>
        <v>1.2019783979098748</v>
      </c>
      <c r="G15" s="44">
        <f t="shared" si="2"/>
        <v>1.1732913780581271</v>
      </c>
      <c r="H15" s="44">
        <f t="shared" si="3"/>
        <v>1.5497529933818752</v>
      </c>
    </row>
    <row r="16" spans="1:8">
      <c r="A16" s="43">
        <v>1940</v>
      </c>
      <c r="B16" s="45">
        <v>-0.10672873194221515</v>
      </c>
      <c r="C16" s="45">
        <v>2.5000000000000001E-4</v>
      </c>
      <c r="D16" s="45">
        <v>5.4024815962845509E-2</v>
      </c>
      <c r="E16" s="43">
        <f t="shared" si="0"/>
        <v>1940</v>
      </c>
      <c r="F16" s="44">
        <f t="shared" si="1"/>
        <v>1.0736927676790187</v>
      </c>
      <c r="G16" s="44">
        <f t="shared" si="2"/>
        <v>1.1735847009026417</v>
      </c>
      <c r="H16" s="44">
        <f t="shared" si="3"/>
        <v>1.6334781136372001</v>
      </c>
    </row>
    <row r="17" spans="1:8">
      <c r="A17" s="43">
        <v>1941</v>
      </c>
      <c r="B17" s="45">
        <v>-0.12771455576559551</v>
      </c>
      <c r="C17" s="45">
        <v>8.2499999999999989E-4</v>
      </c>
      <c r="D17" s="45">
        <v>-2.0221975848580105E-2</v>
      </c>
      <c r="E17" s="43">
        <f t="shared" si="0"/>
        <v>1941</v>
      </c>
      <c r="F17" s="44">
        <f t="shared" si="1"/>
        <v>0.93656657282616007</v>
      </c>
      <c r="G17" s="44">
        <f t="shared" si="2"/>
        <v>1.1745529082808865</v>
      </c>
      <c r="H17" s="44">
        <f t="shared" si="3"/>
        <v>1.6004459586740445</v>
      </c>
    </row>
    <row r="18" spans="1:8">
      <c r="A18" s="43">
        <v>1942</v>
      </c>
      <c r="B18" s="45">
        <v>0.19173762945914843</v>
      </c>
      <c r="C18" s="45">
        <v>3.3750000000000004E-3</v>
      </c>
      <c r="D18" s="45">
        <v>2.2948682374484164E-2</v>
      </c>
      <c r="E18" s="43">
        <f t="shared" si="0"/>
        <v>1942</v>
      </c>
      <c r="F18" s="44">
        <f t="shared" si="1"/>
        <v>1.1161416273305269</v>
      </c>
      <c r="G18" s="44">
        <f t="shared" si="2"/>
        <v>1.1785170243463343</v>
      </c>
      <c r="H18" s="44">
        <f t="shared" si="3"/>
        <v>1.6371740846371821</v>
      </c>
    </row>
    <row r="19" spans="1:8">
      <c r="A19" s="43">
        <v>1943</v>
      </c>
      <c r="B19" s="45">
        <v>0.25061310133060394</v>
      </c>
      <c r="C19" s="45">
        <v>3.8E-3</v>
      </c>
      <c r="D19" s="45">
        <v>2.4899999999999999E-2</v>
      </c>
      <c r="E19" s="43">
        <f t="shared" si="0"/>
        <v>1943</v>
      </c>
      <c r="F19" s="44">
        <f t="shared" si="1"/>
        <v>1.3958613420800174</v>
      </c>
      <c r="G19" s="44">
        <f t="shared" si="2"/>
        <v>1.1829953890388505</v>
      </c>
      <c r="H19" s="44">
        <f t="shared" si="3"/>
        <v>1.6779397193446477</v>
      </c>
    </row>
    <row r="20" spans="1:8">
      <c r="A20" s="43">
        <v>1944</v>
      </c>
      <c r="B20" s="45">
        <v>0.19030676949443009</v>
      </c>
      <c r="C20" s="45">
        <v>3.8E-3</v>
      </c>
      <c r="D20" s="45">
        <v>2.5776111579070303E-2</v>
      </c>
      <c r="E20" s="43">
        <f t="shared" si="0"/>
        <v>1944</v>
      </c>
      <c r="F20" s="44">
        <f t="shared" si="1"/>
        <v>1.6615032047534251</v>
      </c>
      <c r="G20" s="44">
        <f t="shared" si="2"/>
        <v>1.1874907715171981</v>
      </c>
      <c r="H20" s="44">
        <f t="shared" si="3"/>
        <v>1.7211904807734291</v>
      </c>
    </row>
    <row r="21" spans="1:8">
      <c r="A21" s="43">
        <v>1945</v>
      </c>
      <c r="B21" s="45">
        <v>0.35821084337349401</v>
      </c>
      <c r="C21" s="45">
        <v>3.8E-3</v>
      </c>
      <c r="D21" s="45">
        <v>3.8044173419237229E-2</v>
      </c>
      <c r="E21" s="43">
        <f t="shared" si="0"/>
        <v>1945</v>
      </c>
      <c r="F21" s="44">
        <f t="shared" si="1"/>
        <v>2.2566716689959128</v>
      </c>
      <c r="G21" s="44">
        <f t="shared" si="2"/>
        <v>1.1920032364489634</v>
      </c>
      <c r="H21" s="44">
        <f t="shared" si="3"/>
        <v>1.7866717499115137</v>
      </c>
    </row>
    <row r="22" spans="1:8">
      <c r="A22" s="43">
        <v>1946</v>
      </c>
      <c r="B22" s="45">
        <v>-8.4291474654377807E-2</v>
      </c>
      <c r="C22" s="45">
        <v>3.8E-3</v>
      </c>
      <c r="D22" s="45">
        <v>3.1283745375695685E-2</v>
      </c>
      <c r="E22" s="43">
        <f t="shared" si="0"/>
        <v>1946</v>
      </c>
      <c r="F22" s="44">
        <f t="shared" si="1"/>
        <v>2.0664534862054915</v>
      </c>
      <c r="G22" s="44">
        <f t="shared" si="2"/>
        <v>1.1965328487474696</v>
      </c>
      <c r="H22" s="44">
        <f t="shared" si="3"/>
        <v>1.8425655340056943</v>
      </c>
    </row>
    <row r="23" spans="1:8">
      <c r="A23" s="43">
        <v>1947</v>
      </c>
      <c r="B23" s="45">
        <v>5.1999999999999998E-2</v>
      </c>
      <c r="C23" s="45">
        <v>5.6750000000000004E-3</v>
      </c>
      <c r="D23" s="45">
        <v>9.1969680628322358E-3</v>
      </c>
      <c r="E23" s="43">
        <f t="shared" si="0"/>
        <v>1947</v>
      </c>
      <c r="F23" s="44">
        <f t="shared" si="1"/>
        <v>2.1739090674881774</v>
      </c>
      <c r="G23" s="44">
        <f t="shared" si="2"/>
        <v>1.2033231726641116</v>
      </c>
      <c r="H23" s="44">
        <f t="shared" si="3"/>
        <v>1.8595115503756203</v>
      </c>
    </row>
    <row r="24" spans="1:8">
      <c r="A24" s="43">
        <v>1948</v>
      </c>
      <c r="B24" s="45">
        <v>5.7045751633986834E-2</v>
      </c>
      <c r="C24" s="45">
        <v>1.0225E-2</v>
      </c>
      <c r="D24" s="45">
        <v>1.9510369413175046E-2</v>
      </c>
      <c r="E24" s="43">
        <f t="shared" si="0"/>
        <v>1948</v>
      </c>
      <c r="F24" s="44">
        <f t="shared" si="1"/>
        <v>2.2979213442269799</v>
      </c>
      <c r="G24" s="44">
        <f t="shared" si="2"/>
        <v>1.215627152104602</v>
      </c>
      <c r="H24" s="44">
        <f t="shared" si="3"/>
        <v>1.8957913076515145</v>
      </c>
    </row>
    <row r="25" spans="1:8">
      <c r="A25" s="43">
        <v>1949</v>
      </c>
      <c r="B25" s="45">
        <v>0.18303223684210526</v>
      </c>
      <c r="C25" s="45">
        <v>1.1025E-2</v>
      </c>
      <c r="D25" s="45">
        <v>4.6634851827973139E-2</v>
      </c>
      <c r="E25" s="43">
        <f t="shared" si="0"/>
        <v>1949</v>
      </c>
      <c r="F25" s="44">
        <f t="shared" si="1"/>
        <v>2.7185150279480617</v>
      </c>
      <c r="G25" s="44">
        <f t="shared" si="2"/>
        <v>1.2290294414565555</v>
      </c>
      <c r="H25" s="44">
        <f t="shared" si="3"/>
        <v>1.9842012543806022</v>
      </c>
    </row>
    <row r="26" spans="1:8">
      <c r="A26" s="43">
        <v>1950</v>
      </c>
      <c r="B26" s="45">
        <v>0.30805539011316263</v>
      </c>
      <c r="C26" s="45">
        <v>1.1724999999999999E-2</v>
      </c>
      <c r="D26" s="45">
        <v>4.2959574171096103E-3</v>
      </c>
      <c r="E26" s="43">
        <f t="shared" si="0"/>
        <v>1950</v>
      </c>
      <c r="F26" s="44">
        <f t="shared" si="1"/>
        <v>3.5559682354110969</v>
      </c>
      <c r="G26" s="44">
        <f t="shared" si="2"/>
        <v>1.2434398116576335</v>
      </c>
      <c r="H26" s="44">
        <f t="shared" si="3"/>
        <v>1.9927252984763966</v>
      </c>
    </row>
    <row r="27" spans="1:8">
      <c r="A27" s="43">
        <v>1951</v>
      </c>
      <c r="B27" s="45">
        <v>0.23678463044542339</v>
      </c>
      <c r="C27" s="45">
        <v>1.4775E-2</v>
      </c>
      <c r="D27" s="45">
        <v>-2.9531392208319886E-3</v>
      </c>
      <c r="E27" s="43">
        <f t="shared" si="0"/>
        <v>1951</v>
      </c>
      <c r="F27" s="44">
        <f t="shared" si="1"/>
        <v>4.3979668599085775</v>
      </c>
      <c r="G27" s="44">
        <f t="shared" si="2"/>
        <v>1.2618116348748751</v>
      </c>
      <c r="H27" s="44">
        <f t="shared" si="3"/>
        <v>1.9868405032411218</v>
      </c>
    </row>
    <row r="28" spans="1:8">
      <c r="A28" s="43">
        <v>1952</v>
      </c>
      <c r="B28" s="45">
        <v>0.18150988641144306</v>
      </c>
      <c r="C28" s="45">
        <v>1.6725E-2</v>
      </c>
      <c r="D28" s="45">
        <v>2.2679961918305656E-2</v>
      </c>
      <c r="E28" s="43">
        <f t="shared" si="0"/>
        <v>1952</v>
      </c>
      <c r="F28" s="44">
        <f t="shared" si="1"/>
        <v>5.196241325091874</v>
      </c>
      <c r="G28" s="44">
        <f t="shared" si="2"/>
        <v>1.2829154344681575</v>
      </c>
      <c r="H28" s="44">
        <f t="shared" si="3"/>
        <v>2.0319019701923775</v>
      </c>
    </row>
    <row r="29" spans="1:8">
      <c r="A29" s="43">
        <v>1953</v>
      </c>
      <c r="B29" s="45">
        <v>-1.2082047421904465E-2</v>
      </c>
      <c r="C29" s="45">
        <v>1.8925000000000001E-2</v>
      </c>
      <c r="D29" s="45">
        <v>4.1438402589088513E-2</v>
      </c>
      <c r="E29" s="43">
        <f t="shared" si="0"/>
        <v>1953</v>
      </c>
      <c r="F29" s="44">
        <f t="shared" si="1"/>
        <v>5.1334600909864543</v>
      </c>
      <c r="G29" s="44">
        <f t="shared" si="2"/>
        <v>1.3071946090654674</v>
      </c>
      <c r="H29" s="44">
        <f t="shared" si="3"/>
        <v>2.1161007420547717</v>
      </c>
    </row>
    <row r="30" spans="1:8">
      <c r="A30" s="43">
        <v>1954</v>
      </c>
      <c r="B30" s="45">
        <v>0.52563321241434902</v>
      </c>
      <c r="C30" s="45">
        <v>9.6249999999999999E-3</v>
      </c>
      <c r="D30" s="45">
        <v>3.2898034558095555E-2</v>
      </c>
      <c r="E30" s="43">
        <f t="shared" si="0"/>
        <v>1954</v>
      </c>
      <c r="F30" s="44">
        <f t="shared" si="1"/>
        <v>7.8317772094125209</v>
      </c>
      <c r="G30" s="44">
        <f t="shared" si="2"/>
        <v>1.3197763571777226</v>
      </c>
      <c r="H30" s="44">
        <f t="shared" si="3"/>
        <v>2.1857162973953015</v>
      </c>
    </row>
    <row r="31" spans="1:8">
      <c r="A31" s="43">
        <v>1955</v>
      </c>
      <c r="B31" s="45">
        <v>0.32597331851028349</v>
      </c>
      <c r="C31" s="45">
        <v>1.66E-2</v>
      </c>
      <c r="D31" s="45">
        <v>-1.3364391288618781E-2</v>
      </c>
      <c r="E31" s="43">
        <f t="shared" si="0"/>
        <v>1955</v>
      </c>
      <c r="F31" s="44">
        <f t="shared" si="1"/>
        <v>10.384727616197928</v>
      </c>
      <c r="G31" s="44">
        <f t="shared" si="2"/>
        <v>1.3416846447068727</v>
      </c>
      <c r="H31" s="44">
        <f t="shared" si="3"/>
        <v>2.1565055295509996</v>
      </c>
    </row>
    <row r="32" spans="1:8">
      <c r="A32" s="43">
        <v>1956</v>
      </c>
      <c r="B32" s="45">
        <v>7.4395118733509347E-2</v>
      </c>
      <c r="C32" s="45">
        <v>2.5550000000000003E-2</v>
      </c>
      <c r="D32" s="45">
        <v>-2.2557738173154165E-2</v>
      </c>
      <c r="E32" s="43">
        <f t="shared" si="0"/>
        <v>1956</v>
      </c>
      <c r="F32" s="44">
        <f t="shared" si="1"/>
        <v>11.157300660220125</v>
      </c>
      <c r="G32" s="44">
        <f t="shared" si="2"/>
        <v>1.3759646873791331</v>
      </c>
      <c r="H32" s="44">
        <f t="shared" si="3"/>
        <v>2.1078596424464289</v>
      </c>
    </row>
    <row r="33" spans="1:8">
      <c r="A33" s="43">
        <v>1957</v>
      </c>
      <c r="B33" s="45">
        <v>-0.1045736018855796</v>
      </c>
      <c r="C33" s="45">
        <v>3.2300000000000002E-2</v>
      </c>
      <c r="D33" s="45">
        <v>6.7970128466249904E-2</v>
      </c>
      <c r="E33" s="43">
        <f t="shared" si="0"/>
        <v>1957</v>
      </c>
      <c r="F33" s="44">
        <f t="shared" si="1"/>
        <v>9.9905415428605515</v>
      </c>
      <c r="G33" s="44">
        <f t="shared" si="2"/>
        <v>1.4204083467814792</v>
      </c>
      <c r="H33" s="44">
        <f t="shared" si="3"/>
        <v>2.2511311331323363</v>
      </c>
    </row>
    <row r="34" spans="1:8">
      <c r="A34" s="43">
        <v>1958</v>
      </c>
      <c r="B34" s="45">
        <v>0.43719954988747184</v>
      </c>
      <c r="C34" s="45">
        <v>1.7774999999999999E-2</v>
      </c>
      <c r="D34" s="45">
        <v>-2.0990181755274694E-2</v>
      </c>
      <c r="E34" s="43">
        <f t="shared" si="0"/>
        <v>1958</v>
      </c>
      <c r="F34" s="44">
        <f t="shared" si="1"/>
        <v>14.358401808531273</v>
      </c>
      <c r="G34" s="44">
        <f t="shared" si="2"/>
        <v>1.4456561051455201</v>
      </c>
      <c r="H34" s="44">
        <f t="shared" si="3"/>
        <v>2.203879481492931</v>
      </c>
    </row>
    <row r="35" spans="1:8">
      <c r="A35" s="43">
        <v>1959</v>
      </c>
      <c r="B35" s="45">
        <v>0.12056457163557326</v>
      </c>
      <c r="C35" s="45">
        <v>3.2549999999999996E-2</v>
      </c>
      <c r="D35" s="45">
        <v>-2.6466312591385065E-2</v>
      </c>
      <c r="E35" s="43">
        <f t="shared" si="0"/>
        <v>1959</v>
      </c>
      <c r="F35" s="44">
        <f t="shared" si="1"/>
        <v>16.089516371948285</v>
      </c>
      <c r="G35" s="44">
        <f t="shared" si="2"/>
        <v>1.4927122113680069</v>
      </c>
      <c r="H35" s="44">
        <f t="shared" si="3"/>
        <v>2.1455509182219994</v>
      </c>
    </row>
    <row r="36" spans="1:8">
      <c r="A36" s="43">
        <v>1960</v>
      </c>
      <c r="B36" s="45">
        <v>3.36535314743695E-3</v>
      </c>
      <c r="C36" s="45">
        <v>3.0449999999999998E-2</v>
      </c>
      <c r="D36" s="45">
        <v>0.11639503690963365</v>
      </c>
      <c r="E36" s="43">
        <f t="shared" ref="E36:E67" si="4">A36</f>
        <v>1960</v>
      </c>
      <c r="F36" s="44">
        <f t="shared" ref="F36:F67" si="5">F35*(1+B36)</f>
        <v>16.143663276511358</v>
      </c>
      <c r="G36" s="44">
        <f t="shared" ref="G36:G67" si="6">G35*(1+C36)</f>
        <v>1.5381652982041629</v>
      </c>
      <c r="H36" s="44">
        <f t="shared" ref="H36:H67" si="7">H35*(1+D36)</f>
        <v>2.3952823965399475</v>
      </c>
    </row>
    <row r="37" spans="1:8">
      <c r="A37" s="43">
        <v>1961</v>
      </c>
      <c r="B37" s="45">
        <v>0.26637712958182752</v>
      </c>
      <c r="C37" s="45">
        <v>2.2675000000000001E-2</v>
      </c>
      <c r="D37" s="45">
        <v>2.0609208076323167E-2</v>
      </c>
      <c r="E37" s="43">
        <f t="shared" si="4"/>
        <v>1961</v>
      </c>
      <c r="F37" s="44">
        <f t="shared" si="5"/>
        <v>20.443965961044015</v>
      </c>
      <c r="G37" s="44">
        <f t="shared" si="6"/>
        <v>1.5730431963409424</v>
      </c>
      <c r="H37" s="44">
        <f t="shared" si="7"/>
        <v>2.4446472698517931</v>
      </c>
    </row>
    <row r="38" spans="1:8">
      <c r="A38" s="43">
        <v>1962</v>
      </c>
      <c r="B38" s="45">
        <v>-8.8114605171208879E-2</v>
      </c>
      <c r="C38" s="45">
        <v>2.7775000000000005E-2</v>
      </c>
      <c r="D38" s="45">
        <v>5.693544054008462E-2</v>
      </c>
      <c r="E38" s="43">
        <f t="shared" si="4"/>
        <v>1962</v>
      </c>
      <c r="F38" s="44">
        <f t="shared" si="5"/>
        <v>18.642553972252987</v>
      </c>
      <c r="G38" s="44">
        <f t="shared" si="6"/>
        <v>1.6167344711193121</v>
      </c>
      <c r="H38" s="44">
        <f t="shared" si="7"/>
        <v>2.5838343391259202</v>
      </c>
    </row>
    <row r="39" spans="1:8">
      <c r="A39" s="43">
        <v>1963</v>
      </c>
      <c r="B39" s="45">
        <v>0.22611927099841514</v>
      </c>
      <c r="C39" s="45">
        <v>3.1100000000000003E-2</v>
      </c>
      <c r="D39" s="45">
        <v>1.6841620739546127E-2</v>
      </c>
      <c r="E39" s="43">
        <f t="shared" si="4"/>
        <v>1963</v>
      </c>
      <c r="F39" s="44">
        <f t="shared" si="5"/>
        <v>22.857994686007441</v>
      </c>
      <c r="G39" s="44">
        <f t="shared" si="6"/>
        <v>1.6670149131711225</v>
      </c>
      <c r="H39" s="44">
        <f t="shared" si="7"/>
        <v>2.6273502971192948</v>
      </c>
    </row>
    <row r="40" spans="1:8">
      <c r="A40" s="43">
        <v>1964</v>
      </c>
      <c r="B40" s="45">
        <v>0.16415455878432425</v>
      </c>
      <c r="C40" s="45">
        <v>3.5049999999999998E-2</v>
      </c>
      <c r="D40" s="45">
        <v>3.7280648911540815E-2</v>
      </c>
      <c r="E40" s="43">
        <f t="shared" si="4"/>
        <v>1964</v>
      </c>
      <c r="F40" s="44">
        <f t="shared" si="5"/>
        <v>26.610238718383421</v>
      </c>
      <c r="G40" s="44">
        <f t="shared" si="6"/>
        <v>1.7254437858777705</v>
      </c>
      <c r="H40" s="44">
        <f t="shared" si="7"/>
        <v>2.7252996211138321</v>
      </c>
    </row>
    <row r="41" spans="1:8">
      <c r="A41" s="43">
        <v>1965</v>
      </c>
      <c r="B41" s="45">
        <v>0.12399242477876114</v>
      </c>
      <c r="C41" s="45">
        <v>3.9024999999999997E-2</v>
      </c>
      <c r="D41" s="45">
        <v>7.1885509359262342E-3</v>
      </c>
      <c r="E41" s="43">
        <f t="shared" si="4"/>
        <v>1965</v>
      </c>
      <c r="F41" s="44">
        <f t="shared" si="5"/>
        <v>29.909706741017455</v>
      </c>
      <c r="G41" s="44">
        <f t="shared" si="6"/>
        <v>1.7927792296216507</v>
      </c>
      <c r="H41" s="44">
        <f t="shared" si="7"/>
        <v>2.7448905762558691</v>
      </c>
    </row>
    <row r="42" spans="1:8">
      <c r="A42" s="43">
        <v>1966</v>
      </c>
      <c r="B42" s="45">
        <v>-9.9709542356377898E-2</v>
      </c>
      <c r="C42" s="45">
        <v>4.8399999999999999E-2</v>
      </c>
      <c r="D42" s="45">
        <v>2.9079409324299622E-2</v>
      </c>
      <c r="E42" s="43">
        <f t="shared" si="4"/>
        <v>1966</v>
      </c>
      <c r="F42" s="44">
        <f t="shared" si="5"/>
        <v>26.927423569857137</v>
      </c>
      <c r="G42" s="44">
        <f t="shared" si="6"/>
        <v>1.8795497443353386</v>
      </c>
      <c r="H42" s="44">
        <f t="shared" si="7"/>
        <v>2.8247103728732261</v>
      </c>
    </row>
    <row r="43" spans="1:8">
      <c r="A43" s="43">
        <v>1967</v>
      </c>
      <c r="B43" s="45">
        <v>0.23802966513133328</v>
      </c>
      <c r="C43" s="45">
        <v>4.3324999999999995E-2</v>
      </c>
      <c r="D43" s="45">
        <v>-1.5806209932824666E-2</v>
      </c>
      <c r="E43" s="43">
        <f t="shared" si="4"/>
        <v>1967</v>
      </c>
      <c r="F43" s="44">
        <f t="shared" si="5"/>
        <v>33.336949185039799</v>
      </c>
      <c r="G43" s="44">
        <f t="shared" si="6"/>
        <v>1.9609812370086672</v>
      </c>
      <c r="H43" s="44">
        <f t="shared" si="7"/>
        <v>2.7800624077201643</v>
      </c>
    </row>
    <row r="44" spans="1:8">
      <c r="A44" s="43">
        <v>1968</v>
      </c>
      <c r="B44" s="45">
        <v>0.10814862651601535</v>
      </c>
      <c r="C44" s="45">
        <v>5.2600000000000001E-2</v>
      </c>
      <c r="D44" s="45">
        <v>3.2746196950768365E-2</v>
      </c>
      <c r="E44" s="43">
        <f t="shared" si="4"/>
        <v>1968</v>
      </c>
      <c r="F44" s="44">
        <f t="shared" si="5"/>
        <v>36.942294451636052</v>
      </c>
      <c r="G44" s="44">
        <f t="shared" si="6"/>
        <v>2.0641288500753232</v>
      </c>
      <c r="H44" s="44">
        <f t="shared" si="7"/>
        <v>2.8710988788587959</v>
      </c>
    </row>
    <row r="45" spans="1:8">
      <c r="A45" s="43">
        <v>1969</v>
      </c>
      <c r="B45" s="45">
        <v>-8.2413710764490639E-2</v>
      </c>
      <c r="C45" s="45">
        <v>6.5625000000000003E-2</v>
      </c>
      <c r="D45" s="45">
        <v>-5.0140493209926106E-2</v>
      </c>
      <c r="E45" s="43">
        <f t="shared" si="4"/>
        <v>1969</v>
      </c>
      <c r="F45" s="44">
        <f t="shared" si="5"/>
        <v>33.897742881722273</v>
      </c>
      <c r="G45" s="44">
        <f t="shared" si="6"/>
        <v>2.1995873058615163</v>
      </c>
      <c r="H45" s="44">
        <f t="shared" si="7"/>
        <v>2.7271405650183502</v>
      </c>
    </row>
    <row r="46" spans="1:8">
      <c r="A46" s="43">
        <v>1970</v>
      </c>
      <c r="B46" s="45">
        <v>3.5611449054964189E-2</v>
      </c>
      <c r="C46" s="45">
        <v>6.6849999999999993E-2</v>
      </c>
      <c r="D46" s="45">
        <v>0.16754737183412338</v>
      </c>
      <c r="E46" s="43">
        <f t="shared" si="4"/>
        <v>1970</v>
      </c>
      <c r="F46" s="44">
        <f t="shared" si="5"/>
        <v>35.104890625433001</v>
      </c>
      <c r="G46" s="44">
        <f t="shared" si="6"/>
        <v>2.346629717258359</v>
      </c>
      <c r="H46" s="44">
        <f t="shared" si="7"/>
        <v>3.1840657993094013</v>
      </c>
    </row>
    <row r="47" spans="1:8">
      <c r="A47" s="43">
        <v>1971</v>
      </c>
      <c r="B47" s="45">
        <v>0.14221150298426474</v>
      </c>
      <c r="C47" s="45">
        <v>4.5400000000000003E-2</v>
      </c>
      <c r="D47" s="45">
        <v>9.7868966197122972E-2</v>
      </c>
      <c r="E47" s="43">
        <f t="shared" si="4"/>
        <v>1971</v>
      </c>
      <c r="F47" s="44">
        <f t="shared" si="5"/>
        <v>40.097209883374056</v>
      </c>
      <c r="G47" s="44">
        <f t="shared" si="6"/>
        <v>2.4531667064218889</v>
      </c>
      <c r="H47" s="44">
        <f t="shared" si="7"/>
        <v>3.4956870273914284</v>
      </c>
    </row>
    <row r="48" spans="1:8">
      <c r="A48" s="43">
        <v>1972</v>
      </c>
      <c r="B48" s="45">
        <v>0.18755362915074925</v>
      </c>
      <c r="C48" s="45">
        <v>3.9525000000000005E-2</v>
      </c>
      <c r="D48" s="45">
        <v>2.818449050444969E-2</v>
      </c>
      <c r="E48" s="43">
        <f t="shared" si="4"/>
        <v>1972</v>
      </c>
      <c r="F48" s="44">
        <f t="shared" si="5"/>
        <v>47.617587115820143</v>
      </c>
      <c r="G48" s="44">
        <f t="shared" si="6"/>
        <v>2.550128120493214</v>
      </c>
      <c r="H48" s="44">
        <f t="shared" si="7"/>
        <v>3.5942111852214702</v>
      </c>
    </row>
    <row r="49" spans="1:8">
      <c r="A49" s="43">
        <v>1973</v>
      </c>
      <c r="B49" s="45">
        <v>-0.14308047437526472</v>
      </c>
      <c r="C49" s="45">
        <v>6.724999999999999E-2</v>
      </c>
      <c r="D49" s="45">
        <v>3.6586646024150085E-2</v>
      </c>
      <c r="E49" s="43">
        <f t="shared" si="4"/>
        <v>1973</v>
      </c>
      <c r="F49" s="44">
        <f t="shared" si="5"/>
        <v>40.8044401626831</v>
      </c>
      <c r="G49" s="44">
        <f t="shared" si="6"/>
        <v>2.7216242365963828</v>
      </c>
      <c r="H49" s="44">
        <f t="shared" si="7"/>
        <v>3.7257113175912093</v>
      </c>
    </row>
    <row r="50" spans="1:8">
      <c r="A50" s="43">
        <v>1974</v>
      </c>
      <c r="B50" s="45">
        <v>-0.25901785750896972</v>
      </c>
      <c r="C50" s="45">
        <v>7.7775000000000011E-2</v>
      </c>
      <c r="D50" s="45">
        <v>1.9886086932378574E-2</v>
      </c>
      <c r="E50" s="43">
        <f t="shared" si="4"/>
        <v>1974</v>
      </c>
      <c r="F50" s="44">
        <f t="shared" si="5"/>
        <v>30.235361494891968</v>
      </c>
      <c r="G50" s="44">
        <f t="shared" si="6"/>
        <v>2.9332985615976663</v>
      </c>
      <c r="H50" s="44">
        <f t="shared" si="7"/>
        <v>3.7998011367377744</v>
      </c>
    </row>
    <row r="51" spans="1:8">
      <c r="A51" s="43">
        <v>1975</v>
      </c>
      <c r="B51" s="45">
        <v>0.36995137106184356</v>
      </c>
      <c r="C51" s="45">
        <v>5.9900000000000002E-2</v>
      </c>
      <c r="D51" s="45">
        <v>3.6052536026033838E-2</v>
      </c>
      <c r="E51" s="43">
        <f t="shared" si="4"/>
        <v>1975</v>
      </c>
      <c r="F51" s="44">
        <f t="shared" si="5"/>
        <v>41.420974934477726</v>
      </c>
      <c r="G51" s="44">
        <f t="shared" si="6"/>
        <v>3.1090031454373666</v>
      </c>
      <c r="H51" s="44">
        <f t="shared" si="7"/>
        <v>3.9367936041117773</v>
      </c>
    </row>
    <row r="52" spans="1:8">
      <c r="A52" s="43">
        <v>1976</v>
      </c>
      <c r="B52" s="45">
        <v>0.23830999002106662</v>
      </c>
      <c r="C52" s="45">
        <v>4.9700000000000008E-2</v>
      </c>
      <c r="D52" s="45">
        <v>0.1598456074290921</v>
      </c>
      <c r="E52" s="43">
        <f t="shared" si="4"/>
        <v>1976</v>
      </c>
      <c r="F52" s="44">
        <f t="shared" si="5"/>
        <v>51.292007057775962</v>
      </c>
      <c r="G52" s="44">
        <f t="shared" si="6"/>
        <v>3.2635206017656038</v>
      </c>
      <c r="H52" s="44">
        <f t="shared" si="7"/>
        <v>4.5660727690839895</v>
      </c>
    </row>
    <row r="53" spans="1:8">
      <c r="A53" s="43">
        <v>1977</v>
      </c>
      <c r="B53" s="45">
        <v>-6.9797040759352322E-2</v>
      </c>
      <c r="C53" s="45">
        <v>5.1275000000000001E-2</v>
      </c>
      <c r="D53" s="45">
        <v>1.2899606071070449E-2</v>
      </c>
      <c r="E53" s="43">
        <f t="shared" si="4"/>
        <v>1977</v>
      </c>
      <c r="F53" s="44">
        <f t="shared" si="5"/>
        <v>47.711976750535385</v>
      </c>
      <c r="G53" s="44">
        <f t="shared" si="6"/>
        <v>3.430857620621135</v>
      </c>
      <c r="H53" s="44">
        <f t="shared" si="7"/>
        <v>4.6249733090970144</v>
      </c>
    </row>
    <row r="54" spans="1:8">
      <c r="A54" s="43">
        <v>1978</v>
      </c>
      <c r="B54" s="45">
        <v>6.50928391167193E-2</v>
      </c>
      <c r="C54" s="45">
        <v>6.9325000000000012E-2</v>
      </c>
      <c r="D54" s="45">
        <v>-7.7758069075086478E-3</v>
      </c>
      <c r="E54" s="43">
        <f t="shared" si="4"/>
        <v>1978</v>
      </c>
      <c r="F54" s="44">
        <f t="shared" si="5"/>
        <v>50.817684777098641</v>
      </c>
      <c r="G54" s="44">
        <f t="shared" si="6"/>
        <v>3.6687018251706953</v>
      </c>
      <c r="H54" s="44">
        <f t="shared" si="7"/>
        <v>4.5890104096930946</v>
      </c>
    </row>
    <row r="55" spans="1:8">
      <c r="A55" s="43">
        <v>1979</v>
      </c>
      <c r="B55" s="45">
        <v>0.18519490167516386</v>
      </c>
      <c r="C55" s="45">
        <v>9.9375000000000005E-2</v>
      </c>
      <c r="D55" s="45">
        <v>6.7072031247235459E-3</v>
      </c>
      <c r="E55" s="43">
        <f t="shared" si="4"/>
        <v>1979</v>
      </c>
      <c r="F55" s="44">
        <f t="shared" si="5"/>
        <v>60.2288609127529</v>
      </c>
      <c r="G55" s="44">
        <f t="shared" si="6"/>
        <v>4.0332790690470333</v>
      </c>
      <c r="H55" s="44">
        <f t="shared" si="7"/>
        <v>4.6197898346523765</v>
      </c>
    </row>
    <row r="56" spans="1:8">
      <c r="A56" s="43">
        <v>1980</v>
      </c>
      <c r="B56" s="45">
        <v>0.3173524550676301</v>
      </c>
      <c r="C56" s="45">
        <v>0.11219999999999999</v>
      </c>
      <c r="D56" s="45">
        <v>-2.989744251999403E-2</v>
      </c>
      <c r="E56" s="43">
        <f t="shared" si="4"/>
        <v>1980</v>
      </c>
      <c r="F56" s="44">
        <f t="shared" si="5"/>
        <v>79.342637789341865</v>
      </c>
      <c r="G56" s="44">
        <f t="shared" si="6"/>
        <v>4.4858129805941109</v>
      </c>
      <c r="H56" s="44">
        <f t="shared" si="7"/>
        <v>4.4816699336164039</v>
      </c>
    </row>
    <row r="57" spans="1:8">
      <c r="A57" s="43">
        <v>1981</v>
      </c>
      <c r="B57" s="45">
        <v>-4.7023902474955762E-2</v>
      </c>
      <c r="C57" s="45">
        <v>0.14299999999999999</v>
      </c>
      <c r="D57" s="45">
        <v>8.1992153358923542E-2</v>
      </c>
      <c r="E57" s="43">
        <f t="shared" si="4"/>
        <v>1981</v>
      </c>
      <c r="F57" s="44">
        <f t="shared" si="5"/>
        <v>75.61163732783011</v>
      </c>
      <c r="G57" s="44">
        <f t="shared" si="6"/>
        <v>5.1272842368190688</v>
      </c>
      <c r="H57" s="44">
        <f t="shared" si="7"/>
        <v>4.8491317021175568</v>
      </c>
    </row>
    <row r="58" spans="1:8">
      <c r="A58" s="43">
        <v>1982</v>
      </c>
      <c r="B58" s="45">
        <v>0.20419055079559353</v>
      </c>
      <c r="C58" s="45">
        <v>0.1101</v>
      </c>
      <c r="D58" s="45">
        <v>0.32814549486295586</v>
      </c>
      <c r="E58" s="43">
        <f t="shared" si="4"/>
        <v>1982</v>
      </c>
      <c r="F58" s="44">
        <f t="shared" si="5"/>
        <v>91.050819200356401</v>
      </c>
      <c r="G58" s="44">
        <f t="shared" si="6"/>
        <v>5.6917982312928483</v>
      </c>
      <c r="H58" s="44">
        <f t="shared" si="7"/>
        <v>6.44035242416457</v>
      </c>
    </row>
    <row r="59" spans="1:8">
      <c r="A59" s="43">
        <v>1983</v>
      </c>
      <c r="B59" s="45">
        <v>0.22337155858930619</v>
      </c>
      <c r="C59" s="45">
        <v>8.4474999999999995E-2</v>
      </c>
      <c r="D59" s="45">
        <v>3.2002094451429264E-2</v>
      </c>
      <c r="E59" s="43">
        <f t="shared" si="4"/>
        <v>1983</v>
      </c>
      <c r="F59" s="44">
        <f t="shared" si="5"/>
        <v>111.38898259597313</v>
      </c>
      <c r="G59" s="44">
        <f t="shared" si="6"/>
        <v>6.1726128868813124</v>
      </c>
      <c r="H59" s="44">
        <f t="shared" si="7"/>
        <v>6.6464571907431758</v>
      </c>
    </row>
    <row r="60" spans="1:8">
      <c r="A60" s="43">
        <v>1984</v>
      </c>
      <c r="B60" s="45">
        <v>6.14614199963621E-2</v>
      </c>
      <c r="C60" s="45">
        <v>9.6125000000000002E-2</v>
      </c>
      <c r="D60" s="45">
        <v>0.13733364344102345</v>
      </c>
      <c r="E60" s="43">
        <f t="shared" si="4"/>
        <v>1984</v>
      </c>
      <c r="F60" s="44">
        <f t="shared" si="5"/>
        <v>118.23510763827171</v>
      </c>
      <c r="G60" s="44">
        <f t="shared" si="6"/>
        <v>6.7659553006327791</v>
      </c>
      <c r="H60" s="44">
        <f t="shared" si="7"/>
        <v>7.5592393727227254</v>
      </c>
    </row>
    <row r="61" spans="1:8">
      <c r="A61" s="43">
        <v>1985</v>
      </c>
      <c r="B61" s="45">
        <v>0.31235149485768948</v>
      </c>
      <c r="C61" s="45">
        <v>7.4874999999999997E-2</v>
      </c>
      <c r="D61" s="45">
        <v>0.2571248821260641</v>
      </c>
      <c r="E61" s="43">
        <f t="shared" si="4"/>
        <v>1985</v>
      </c>
      <c r="F61" s="44">
        <f t="shared" si="5"/>
        <v>155.1660202537457</v>
      </c>
      <c r="G61" s="44">
        <f t="shared" si="6"/>
        <v>7.2725562037676585</v>
      </c>
      <c r="H61" s="44">
        <f t="shared" si="7"/>
        <v>9.5029079053967589</v>
      </c>
    </row>
    <row r="62" spans="1:8">
      <c r="A62" s="43">
        <v>1986</v>
      </c>
      <c r="B62" s="45">
        <v>0.18494578758046187</v>
      </c>
      <c r="C62" s="45">
        <v>6.0350000000000001E-2</v>
      </c>
      <c r="D62" s="45">
        <v>0.24284215141767618</v>
      </c>
      <c r="E62" s="43">
        <f t="shared" si="4"/>
        <v>1986</v>
      </c>
      <c r="F62" s="44">
        <f t="shared" si="5"/>
        <v>183.8633220753006</v>
      </c>
      <c r="G62" s="44">
        <f t="shared" si="6"/>
        <v>7.7114549706650362</v>
      </c>
      <c r="H62" s="44">
        <f t="shared" si="7"/>
        <v>11.810614505867351</v>
      </c>
    </row>
    <row r="63" spans="1:8">
      <c r="A63" s="43">
        <v>1987</v>
      </c>
      <c r="B63" s="45">
        <v>5.8127216418218712E-2</v>
      </c>
      <c r="C63" s="45">
        <v>5.7224999999999998E-2</v>
      </c>
      <c r="D63" s="45">
        <v>-4.9605089379262279E-2</v>
      </c>
      <c r="E63" s="43">
        <f t="shared" si="4"/>
        <v>1987</v>
      </c>
      <c r="F63" s="44">
        <f t="shared" si="5"/>
        <v>194.55078518894425</v>
      </c>
      <c r="G63" s="44">
        <f t="shared" si="6"/>
        <v>8.1527429813613441</v>
      </c>
      <c r="H63" s="44">
        <f t="shared" si="7"/>
        <v>11.224747917679789</v>
      </c>
    </row>
    <row r="64" spans="1:8">
      <c r="A64" s="43">
        <v>1988</v>
      </c>
      <c r="B64" s="45">
        <v>0.16537192812044688</v>
      </c>
      <c r="C64" s="45">
        <v>6.4499999999999988E-2</v>
      </c>
      <c r="D64" s="45">
        <v>8.2235958434841674E-2</v>
      </c>
      <c r="E64" s="43">
        <f t="shared" si="4"/>
        <v>1988</v>
      </c>
      <c r="F64" s="44">
        <f t="shared" si="5"/>
        <v>226.72402365298683</v>
      </c>
      <c r="G64" s="44">
        <f t="shared" si="6"/>
        <v>8.6785949036591514</v>
      </c>
      <c r="H64" s="44">
        <f t="shared" si="7"/>
        <v>12.14782582087968</v>
      </c>
    </row>
    <row r="65" spans="1:8">
      <c r="A65" s="43">
        <v>1989</v>
      </c>
      <c r="B65" s="45">
        <v>0.31475183638196724</v>
      </c>
      <c r="C65" s="45">
        <v>8.1099999999999992E-2</v>
      </c>
      <c r="D65" s="45">
        <v>0.17693647159446219</v>
      </c>
      <c r="E65" s="43">
        <f t="shared" si="4"/>
        <v>1989</v>
      </c>
      <c r="F65" s="44">
        <f t="shared" si="5"/>
        <v>298.08582644967299</v>
      </c>
      <c r="G65" s="44">
        <f t="shared" si="6"/>
        <v>9.3824289503459077</v>
      </c>
      <c r="H65" s="44">
        <f t="shared" si="7"/>
        <v>14.29721925917023</v>
      </c>
    </row>
    <row r="66" spans="1:8">
      <c r="A66" s="43">
        <v>1990</v>
      </c>
      <c r="B66" s="45">
        <v>-3.0644516129032118E-2</v>
      </c>
      <c r="C66" s="45">
        <v>7.5500000000000012E-2</v>
      </c>
      <c r="D66" s="45">
        <v>6.2353753335533363E-2</v>
      </c>
      <c r="E66" s="43">
        <f t="shared" si="4"/>
        <v>1990</v>
      </c>
      <c r="F66" s="44">
        <f t="shared" si="5"/>
        <v>288.95113053320011</v>
      </c>
      <c r="G66" s="44">
        <f t="shared" si="6"/>
        <v>10.090802336097022</v>
      </c>
      <c r="H66" s="44">
        <f t="shared" si="7"/>
        <v>15.188704542240568</v>
      </c>
    </row>
    <row r="67" spans="1:8">
      <c r="A67" s="43">
        <v>1991</v>
      </c>
      <c r="B67" s="45">
        <v>0.30234843134879757</v>
      </c>
      <c r="C67" s="45">
        <v>5.6100000000000011E-2</v>
      </c>
      <c r="D67" s="45">
        <v>0.15004510019517303</v>
      </c>
      <c r="E67" s="43">
        <f t="shared" si="4"/>
        <v>1991</v>
      </c>
      <c r="F67" s="44">
        <f t="shared" si="5"/>
        <v>376.31505158637481</v>
      </c>
      <c r="G67" s="44">
        <f t="shared" si="6"/>
        <v>10.656896347152065</v>
      </c>
      <c r="H67" s="44">
        <f t="shared" si="7"/>
        <v>17.467695237115933</v>
      </c>
    </row>
    <row r="68" spans="1:8">
      <c r="A68" s="43">
        <v>1992</v>
      </c>
      <c r="B68" s="45">
        <v>7.493727972380064E-2</v>
      </c>
      <c r="C68" s="45">
        <v>3.4049999999999997E-2</v>
      </c>
      <c r="D68" s="45">
        <v>9.3616373162079422E-2</v>
      </c>
      <c r="E68" s="43">
        <f t="shared" ref="E68:E89" si="8">A68</f>
        <v>1992</v>
      </c>
      <c r="F68" s="44">
        <f t="shared" ref="F68:F89" si="9">F67*(1+B68)</f>
        <v>404.51507787137945</v>
      </c>
      <c r="G68" s="44">
        <f t="shared" ref="G68:G89" si="10">G67*(1+C68)</f>
        <v>11.019763667772592</v>
      </c>
      <c r="H68" s="44">
        <f t="shared" ref="H68:H89" si="11">H67*(1+D68)</f>
        <v>19.102957512715253</v>
      </c>
    </row>
    <row r="69" spans="1:8">
      <c r="A69" s="43">
        <v>1993</v>
      </c>
      <c r="B69" s="45">
        <v>9.96705147919488E-2</v>
      </c>
      <c r="C69" s="45">
        <v>2.9825000000000001E-2</v>
      </c>
      <c r="D69" s="45">
        <v>0.14210957589263107</v>
      </c>
      <c r="E69" s="43">
        <f t="shared" si="8"/>
        <v>1993</v>
      </c>
      <c r="F69" s="44">
        <f t="shared" si="9"/>
        <v>444.83330392392509</v>
      </c>
      <c r="G69" s="44">
        <f t="shared" si="10"/>
        <v>11.348428119163909</v>
      </c>
      <c r="H69" s="44">
        <f t="shared" si="11"/>
        <v>21.817670703142166</v>
      </c>
    </row>
    <row r="70" spans="1:8">
      <c r="A70" s="43">
        <v>1994</v>
      </c>
      <c r="B70" s="45">
        <v>1.3259206774573897E-2</v>
      </c>
      <c r="C70" s="45">
        <v>3.9850000000000003E-2</v>
      </c>
      <c r="D70" s="45">
        <v>-8.0366555509985921E-2</v>
      </c>
      <c r="E70" s="43">
        <f t="shared" si="8"/>
        <v>1994</v>
      </c>
      <c r="F70" s="44">
        <f t="shared" si="9"/>
        <v>450.73144068086924</v>
      </c>
      <c r="G70" s="44">
        <f t="shared" si="10"/>
        <v>11.800662979712591</v>
      </c>
      <c r="H70" s="44">
        <f t="shared" si="11"/>
        <v>20.064259659479497</v>
      </c>
    </row>
    <row r="71" spans="1:8">
      <c r="A71" s="43">
        <v>1995</v>
      </c>
      <c r="B71" s="45">
        <v>0.37195198902606308</v>
      </c>
      <c r="C71" s="45">
        <v>5.5150000000000005E-2</v>
      </c>
      <c r="D71" s="45">
        <v>0.23480780112538907</v>
      </c>
      <c r="E71" s="43">
        <f t="shared" si="8"/>
        <v>1995</v>
      </c>
      <c r="F71" s="44">
        <f t="shared" si="9"/>
        <v>618.38189655870144</v>
      </c>
      <c r="G71" s="44">
        <f t="shared" si="10"/>
        <v>12.451469543043741</v>
      </c>
      <c r="H71" s="44">
        <f t="shared" si="11"/>
        <v>24.775504351330724</v>
      </c>
    </row>
    <row r="72" spans="1:8">
      <c r="A72" s="43">
        <v>1996</v>
      </c>
      <c r="B72" s="45">
        <v>0.22680966018865789</v>
      </c>
      <c r="C72" s="45">
        <v>5.0224999999999999E-2</v>
      </c>
      <c r="D72" s="45">
        <v>1.428607793401844E-2</v>
      </c>
      <c r="E72" s="43">
        <f t="shared" si="8"/>
        <v>1996</v>
      </c>
      <c r="F72" s="44">
        <f t="shared" si="9"/>
        <v>758.63688438399822</v>
      </c>
      <c r="G72" s="44">
        <f t="shared" si="10"/>
        <v>13.076844600843112</v>
      </c>
      <c r="H72" s="44">
        <f t="shared" si="11"/>
        <v>25.129449137348445</v>
      </c>
    </row>
    <row r="73" spans="1:8">
      <c r="A73" s="43">
        <v>1997</v>
      </c>
      <c r="B73" s="45">
        <v>0.33103653103653097</v>
      </c>
      <c r="C73" s="45">
        <v>5.0525E-2</v>
      </c>
      <c r="D73" s="45">
        <v>9.939130272977531E-2</v>
      </c>
      <c r="E73" s="43">
        <f t="shared" si="8"/>
        <v>1997</v>
      </c>
      <c r="F73" s="44">
        <f t="shared" si="9"/>
        <v>1009.7734069068388</v>
      </c>
      <c r="G73" s="44">
        <f t="shared" si="10"/>
        <v>13.737552174300708</v>
      </c>
      <c r="H73" s="44">
        <f t="shared" si="11"/>
        <v>27.627097823991132</v>
      </c>
    </row>
    <row r="74" spans="1:8">
      <c r="A74" s="43">
        <v>1998</v>
      </c>
      <c r="B74" s="45">
        <v>0.28337953278443584</v>
      </c>
      <c r="C74" s="45">
        <v>4.7274999999999998E-2</v>
      </c>
      <c r="D74" s="45">
        <v>0.14921431922606215</v>
      </c>
      <c r="E74" s="43">
        <f t="shared" si="8"/>
        <v>1998</v>
      </c>
      <c r="F74" s="44">
        <f t="shared" si="9"/>
        <v>1295.9225231742466</v>
      </c>
      <c r="G74" s="44">
        <f t="shared" si="10"/>
        <v>14.386994953340773</v>
      </c>
      <c r="H74" s="44">
        <f t="shared" si="11"/>
        <v>31.749456417989794</v>
      </c>
    </row>
    <row r="75" spans="1:8">
      <c r="A75" s="43">
        <v>1999</v>
      </c>
      <c r="B75" s="45">
        <v>0.20885350992084475</v>
      </c>
      <c r="C75" s="45">
        <v>4.5100000000000001E-2</v>
      </c>
      <c r="D75" s="45">
        <v>-8.2542147962685761E-2</v>
      </c>
      <c r="E75" s="43">
        <f t="shared" si="8"/>
        <v>1999</v>
      </c>
      <c r="F75" s="44">
        <f t="shared" si="9"/>
        <v>1566.5804907246654</v>
      </c>
      <c r="G75" s="44">
        <f t="shared" si="10"/>
        <v>15.035848425736441</v>
      </c>
      <c r="H75" s="44">
        <f t="shared" si="11"/>
        <v>29.128788088601237</v>
      </c>
    </row>
    <row r="76" spans="1:8">
      <c r="A76" s="43">
        <v>2000</v>
      </c>
      <c r="B76" s="45">
        <v>-9.0318189552492781E-2</v>
      </c>
      <c r="C76" s="45">
        <v>5.7625000000000003E-2</v>
      </c>
      <c r="D76" s="45">
        <v>0.16655267125397488</v>
      </c>
      <c r="E76" s="43">
        <f t="shared" si="8"/>
        <v>2000</v>
      </c>
      <c r="F76" s="44">
        <f t="shared" si="9"/>
        <v>1425.0897770141578</v>
      </c>
      <c r="G76" s="44">
        <f t="shared" si="10"/>
        <v>15.902289191269505</v>
      </c>
      <c r="H76" s="44">
        <f t="shared" si="11"/>
        <v>33.98026555514874</v>
      </c>
    </row>
    <row r="77" spans="1:8">
      <c r="A77" s="43">
        <v>2001</v>
      </c>
      <c r="B77" s="45">
        <v>-0.11849759142000185</v>
      </c>
      <c r="C77" s="45">
        <v>3.6725000000000001E-2</v>
      </c>
      <c r="D77" s="45">
        <v>5.5721811892492555E-2</v>
      </c>
      <c r="E77" s="43">
        <f t="shared" si="8"/>
        <v>2001</v>
      </c>
      <c r="F77" s="44">
        <f t="shared" si="9"/>
        <v>1256.2200708807127</v>
      </c>
      <c r="G77" s="44">
        <f t="shared" si="10"/>
        <v>16.486300761818875</v>
      </c>
      <c r="H77" s="44">
        <f t="shared" si="11"/>
        <v>35.873707520469679</v>
      </c>
    </row>
    <row r="78" spans="1:8">
      <c r="A78" s="43">
        <v>2002</v>
      </c>
      <c r="B78" s="45">
        <v>-0.21966047957912699</v>
      </c>
      <c r="C78" s="45">
        <v>1.6574999999999999E-2</v>
      </c>
      <c r="D78" s="45">
        <v>0.15116400378109285</v>
      </c>
      <c r="E78" s="43">
        <f t="shared" si="8"/>
        <v>2002</v>
      </c>
      <c r="F78" s="44">
        <f t="shared" si="9"/>
        <v>980.27816765413036</v>
      </c>
      <c r="G78" s="44">
        <f t="shared" si="10"/>
        <v>16.759561196946024</v>
      </c>
      <c r="H78" s="44">
        <f t="shared" si="11"/>
        <v>41.296520779735779</v>
      </c>
    </row>
    <row r="79" spans="1:8">
      <c r="A79" s="43">
        <v>2003</v>
      </c>
      <c r="B79" s="45">
        <v>0.28355800050010233</v>
      </c>
      <c r="C79" s="45">
        <v>1.03E-2</v>
      </c>
      <c r="D79" s="45">
        <v>3.7531858817758529E-3</v>
      </c>
      <c r="E79" s="43">
        <f t="shared" si="8"/>
        <v>2003</v>
      </c>
      <c r="F79" s="44">
        <f t="shared" si="9"/>
        <v>1258.2438848080396</v>
      </c>
      <c r="G79" s="44">
        <f t="shared" si="10"/>
        <v>16.932184677274567</v>
      </c>
      <c r="H79" s="44">
        <f t="shared" si="11"/>
        <v>41.451514298492746</v>
      </c>
    </row>
    <row r="80" spans="1:8">
      <c r="A80" s="43">
        <v>2004</v>
      </c>
      <c r="B80" s="45">
        <v>0.10742775944096193</v>
      </c>
      <c r="C80" s="45">
        <v>1.2275000000000001E-2</v>
      </c>
      <c r="D80" s="45">
        <v>4.490683702274547E-2</v>
      </c>
      <c r="E80" s="43">
        <f t="shared" si="8"/>
        <v>2004</v>
      </c>
      <c r="F80" s="44">
        <f t="shared" si="9"/>
        <v>1393.414206183259</v>
      </c>
      <c r="G80" s="44">
        <f t="shared" si="10"/>
        <v>17.140027244188111</v>
      </c>
      <c r="H80" s="44">
        <f t="shared" si="11"/>
        <v>43.312970695441166</v>
      </c>
    </row>
    <row r="81" spans="1:8">
      <c r="A81" s="43">
        <v>2005</v>
      </c>
      <c r="B81" s="45">
        <v>4.8344775232688535E-2</v>
      </c>
      <c r="C81" s="45">
        <v>3.0099999999999998E-2</v>
      </c>
      <c r="D81" s="45">
        <v>2.8675329597779506E-2</v>
      </c>
      <c r="E81" s="43">
        <f t="shared" si="8"/>
        <v>2005</v>
      </c>
      <c r="F81" s="44">
        <f t="shared" si="9"/>
        <v>1460.7785027872237</v>
      </c>
      <c r="G81" s="44">
        <f t="shared" si="10"/>
        <v>17.655942064238175</v>
      </c>
      <c r="H81" s="44">
        <f t="shared" si="11"/>
        <v>44.55498440599191</v>
      </c>
    </row>
    <row r="82" spans="1:8">
      <c r="A82" s="43">
        <v>2006</v>
      </c>
      <c r="B82" s="45">
        <v>0.15612557979315703</v>
      </c>
      <c r="C82" s="45">
        <v>4.6775000000000004E-2</v>
      </c>
      <c r="D82" s="45">
        <v>1.9610012417568386E-2</v>
      </c>
      <c r="E82" s="43">
        <f t="shared" si="8"/>
        <v>2006</v>
      </c>
      <c r="F82" s="44">
        <f t="shared" si="9"/>
        <v>1688.843393484259</v>
      </c>
      <c r="G82" s="44">
        <f t="shared" si="10"/>
        <v>18.481798754292917</v>
      </c>
      <c r="H82" s="44">
        <f t="shared" si="11"/>
        <v>45.42870820345798</v>
      </c>
    </row>
    <row r="83" spans="1:8">
      <c r="A83" s="43">
        <v>2007</v>
      </c>
      <c r="B83" s="45">
        <v>5.4847352464217694E-2</v>
      </c>
      <c r="C83" s="45">
        <v>4.6425000000000001E-2</v>
      </c>
      <c r="D83" s="45">
        <v>0.10209921930012807</v>
      </c>
      <c r="E83" s="43">
        <f t="shared" si="8"/>
        <v>2007</v>
      </c>
      <c r="F83" s="44">
        <f t="shared" si="9"/>
        <v>1781.4719823435555</v>
      </c>
      <c r="G83" s="44">
        <f t="shared" si="10"/>
        <v>19.339816261460964</v>
      </c>
      <c r="H83" s="44">
        <f t="shared" si="11"/>
        <v>50.06694384484436</v>
      </c>
    </row>
    <row r="84" spans="1:8">
      <c r="A84" s="43">
        <v>2008</v>
      </c>
      <c r="B84" s="45">
        <v>-0.36552344111798191</v>
      </c>
      <c r="C84" s="45">
        <v>1.585E-2</v>
      </c>
      <c r="D84" s="45">
        <v>0.20101279926977011</v>
      </c>
      <c r="E84" s="43">
        <f t="shared" si="8"/>
        <v>2008</v>
      </c>
      <c r="F84" s="44">
        <f t="shared" si="9"/>
        <v>1130.3022131020664</v>
      </c>
      <c r="G84" s="44">
        <f t="shared" si="10"/>
        <v>19.64635234920512</v>
      </c>
      <c r="H84" s="44">
        <f t="shared" si="11"/>
        <v>60.131040377978913</v>
      </c>
    </row>
    <row r="85" spans="1:8">
      <c r="A85" s="43">
        <v>2009</v>
      </c>
      <c r="B85" s="45">
        <v>0.25935233877663982</v>
      </c>
      <c r="C85" s="45">
        <v>1.3500000000000001E-3</v>
      </c>
      <c r="D85" s="45">
        <v>-0.11116695313259162</v>
      </c>
      <c r="E85" s="43">
        <f t="shared" si="8"/>
        <v>2009</v>
      </c>
      <c r="F85" s="44">
        <f t="shared" si="9"/>
        <v>1423.4487355944993</v>
      </c>
      <c r="G85" s="44">
        <f t="shared" si="10"/>
        <v>19.672874924876545</v>
      </c>
      <c r="H85" s="44">
        <f t="shared" si="11"/>
        <v>53.446455830466157</v>
      </c>
    </row>
    <row r="86" spans="1:8">
      <c r="A86" s="43">
        <v>2010</v>
      </c>
      <c r="B86" s="45">
        <v>0.14821092278719414</v>
      </c>
      <c r="C86" s="45">
        <v>1.2999999999999999E-3</v>
      </c>
      <c r="D86" s="45">
        <v>8.4629338803557719E-2</v>
      </c>
      <c r="E86" s="43">
        <f t="shared" si="8"/>
        <v>2010</v>
      </c>
      <c r="F86" s="44">
        <f t="shared" si="9"/>
        <v>1634.4193862372249</v>
      </c>
      <c r="G86" s="44">
        <f t="shared" si="10"/>
        <v>19.698449662278886</v>
      </c>
      <c r="H86" s="44">
        <f t="shared" si="11"/>
        <v>57.969594048792061</v>
      </c>
    </row>
    <row r="87" spans="1:8">
      <c r="A87" s="43">
        <v>2011</v>
      </c>
      <c r="B87" s="45">
        <v>2.09837473362805E-2</v>
      </c>
      <c r="C87" s="45">
        <v>2.9999999999999997E-4</v>
      </c>
      <c r="D87" s="45">
        <v>0.16035334999461354</v>
      </c>
      <c r="E87" s="43">
        <f t="shared" si="8"/>
        <v>2011</v>
      </c>
      <c r="F87" s="44">
        <f t="shared" si="9"/>
        <v>1668.7156296795456</v>
      </c>
      <c r="G87" s="44">
        <f t="shared" si="10"/>
        <v>19.70435919717757</v>
      </c>
      <c r="H87" s="44">
        <f t="shared" si="11"/>
        <v>67.265212652343678</v>
      </c>
    </row>
    <row r="88" spans="1:8">
      <c r="A88" s="43">
        <v>2012</v>
      </c>
      <c r="B88" s="45">
        <v>0.15890585241730293</v>
      </c>
      <c r="C88" s="45">
        <v>5.0000000000000001E-4</v>
      </c>
      <c r="D88" s="45">
        <v>2.971571978018946E-2</v>
      </c>
      <c r="E88" s="43">
        <f t="shared" si="8"/>
        <v>2012</v>
      </c>
      <c r="F88" s="44">
        <f t="shared" si="9"/>
        <v>1933.88430925585</v>
      </c>
      <c r="G88" s="44">
        <f t="shared" si="10"/>
        <v>19.714211376776159</v>
      </c>
      <c r="H88" s="44">
        <f t="shared" si="11"/>
        <v>69.264046862475567</v>
      </c>
    </row>
    <row r="89" spans="1:8">
      <c r="A89" s="43">
        <v>2013</v>
      </c>
      <c r="B89" s="45">
        <v>0.32145085858125483</v>
      </c>
      <c r="C89" s="45">
        <v>6.6E-4</v>
      </c>
      <c r="D89" s="45">
        <v>-9.104568794347262E-2</v>
      </c>
      <c r="E89" s="43">
        <f t="shared" si="8"/>
        <v>2013</v>
      </c>
      <c r="F89" s="44">
        <f t="shared" si="9"/>
        <v>2555.5330808629597</v>
      </c>
      <c r="G89" s="44">
        <f t="shared" si="10"/>
        <v>19.727222756284835</v>
      </c>
      <c r="H89" s="44">
        <f t="shared" si="11"/>
        <v>62.957854066132548</v>
      </c>
    </row>
  </sheetData>
  <mergeCells count="1">
    <mergeCell ref="A1:H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sqref="A1:C1"/>
    </sheetView>
  </sheetViews>
  <sheetFormatPr defaultRowHeight="12.75"/>
  <cols>
    <col min="1" max="1" width="17.7109375" customWidth="1"/>
    <col min="2" max="2" width="8.140625" bestFit="1" customWidth="1"/>
    <col min="3" max="3" width="33.85546875" bestFit="1" customWidth="1"/>
  </cols>
  <sheetData>
    <row r="1" spans="1:3" ht="18">
      <c r="A1" s="92" t="s">
        <v>0</v>
      </c>
      <c r="B1" s="92"/>
      <c r="C1" s="92"/>
    </row>
    <row r="2" spans="1:3">
      <c r="A2" t="s">
        <v>1</v>
      </c>
      <c r="B2" s="1">
        <v>989</v>
      </c>
    </row>
    <row r="3" spans="1:3">
      <c r="A3" t="s">
        <v>2</v>
      </c>
      <c r="B3" s="1">
        <v>1000</v>
      </c>
      <c r="C3" s="8" t="s">
        <v>3</v>
      </c>
    </row>
    <row r="4" spans="1:3">
      <c r="A4" s="6" t="s">
        <v>4</v>
      </c>
      <c r="B4" s="7">
        <f>B3/B2-1</f>
        <v>1.1122345803842304E-2</v>
      </c>
      <c r="C4" t="e">
        <f ca="1">getformula(B4)</f>
        <v>#NAME?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F1"/>
    </sheetView>
  </sheetViews>
  <sheetFormatPr defaultRowHeight="12.75"/>
  <cols>
    <col min="1" max="1" width="8.7109375" bestFit="1" customWidth="1"/>
    <col min="2" max="2" width="9.140625" bestFit="1" customWidth="1"/>
    <col min="3" max="7" width="17.28515625" customWidth="1"/>
  </cols>
  <sheetData>
    <row r="1" spans="1:7" ht="18">
      <c r="A1" s="92" t="s">
        <v>5</v>
      </c>
      <c r="B1" s="92"/>
      <c r="C1" s="92"/>
      <c r="D1" s="92"/>
      <c r="E1" s="92"/>
      <c r="F1" s="92"/>
      <c r="G1" s="9"/>
    </row>
    <row r="2" spans="1:7">
      <c r="A2" s="11" t="s">
        <v>6</v>
      </c>
      <c r="B2" s="12" t="s">
        <v>7</v>
      </c>
    </row>
    <row r="3" spans="1:7">
      <c r="A3" s="13">
        <v>41791</v>
      </c>
      <c r="B3" s="3">
        <f>'Page 229'!B2</f>
        <v>989</v>
      </c>
      <c r="C3" s="8"/>
    </row>
    <row r="4" spans="1:7">
      <c r="A4" s="13">
        <v>41821</v>
      </c>
      <c r="B4" s="3">
        <v>989.49192154276318</v>
      </c>
    </row>
    <row r="5" spans="1:7">
      <c r="A5" s="13">
        <v>41852</v>
      </c>
      <c r="B5" s="3">
        <v>990.13498088442316</v>
      </c>
    </row>
    <row r="6" spans="1:7">
      <c r="A6" s="13">
        <v>41883</v>
      </c>
      <c r="B6" s="3">
        <v>991.45516535289482</v>
      </c>
    </row>
    <row r="7" spans="1:7">
      <c r="A7" s="13">
        <v>41913</v>
      </c>
      <c r="B7" s="3">
        <v>992.74333365808764</v>
      </c>
    </row>
    <row r="8" spans="1:7">
      <c r="A8" s="13">
        <v>41944</v>
      </c>
      <c r="B8" s="3">
        <v>994.29217742644141</v>
      </c>
    </row>
    <row r="9" spans="1:7">
      <c r="A9" s="13">
        <v>41974</v>
      </c>
      <c r="B9" s="3">
        <v>995.20603878013117</v>
      </c>
    </row>
    <row r="10" spans="1:7">
      <c r="A10" s="13">
        <v>42005</v>
      </c>
      <c r="B10" s="3">
        <v>995.74331011199752</v>
      </c>
    </row>
    <row r="11" spans="1:7">
      <c r="A11" s="13">
        <v>42036</v>
      </c>
      <c r="B11" s="3">
        <v>996.740520029761</v>
      </c>
    </row>
    <row r="12" spans="1:7">
      <c r="A12" s="13">
        <v>42064</v>
      </c>
      <c r="B12" s="3">
        <v>997.97263924163713</v>
      </c>
    </row>
    <row r="13" spans="1:7">
      <c r="A13" s="13">
        <v>42095</v>
      </c>
      <c r="B13" s="3">
        <v>998.01341107715814</v>
      </c>
    </row>
    <row r="14" spans="1:7">
      <c r="A14" s="13">
        <v>42125</v>
      </c>
      <c r="B14" s="3">
        <v>999.37840948063115</v>
      </c>
    </row>
    <row r="15" spans="1:7">
      <c r="A15" s="13">
        <v>42156</v>
      </c>
      <c r="B15" s="3">
        <v>1000</v>
      </c>
    </row>
  </sheetData>
  <mergeCells count="1">
    <mergeCell ref="A1:F1"/>
  </mergeCells>
  <printOptions headings="1" gridLines="1"/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C25" sqref="C25"/>
    </sheetView>
  </sheetViews>
  <sheetFormatPr defaultRowHeight="12.75"/>
  <cols>
    <col min="1" max="1" width="29.5703125" customWidth="1"/>
    <col min="2" max="2" width="8.85546875" customWidth="1"/>
    <col min="3" max="3" width="30" customWidth="1"/>
    <col min="4" max="5" width="17.28515625" customWidth="1"/>
    <col min="6" max="7" width="10.140625" bestFit="1" customWidth="1"/>
  </cols>
  <sheetData>
    <row r="1" spans="1:7" ht="18">
      <c r="A1" s="92" t="s">
        <v>92</v>
      </c>
      <c r="B1" s="92"/>
      <c r="C1" s="92"/>
      <c r="D1" s="9"/>
      <c r="E1" s="9"/>
      <c r="F1" s="9"/>
      <c r="G1" s="9"/>
    </row>
    <row r="2" spans="1:7">
      <c r="A2" s="15" t="s">
        <v>94</v>
      </c>
      <c r="B2" s="14">
        <f>VLOOKUP(F2,'Page 229 bottom'!$A$2:$B$15,2,0)</f>
        <v>989</v>
      </c>
      <c r="F2" s="10">
        <v>41791</v>
      </c>
    </row>
    <row r="3" spans="1:7">
      <c r="A3" s="16" t="s">
        <v>93</v>
      </c>
      <c r="B3" s="14">
        <f>VLOOKUP(F3,'Page 229 bottom'!$A$2:$B$15,2,0)</f>
        <v>991.45516535289482</v>
      </c>
      <c r="C3" s="8"/>
      <c r="F3" s="10">
        <v>41883</v>
      </c>
    </row>
    <row r="4" spans="1:7">
      <c r="A4" s="17" t="s">
        <v>8</v>
      </c>
      <c r="B4" s="18">
        <f>(B3/B2)^(1/3)-1</f>
        <v>8.2680705201276794E-4</v>
      </c>
      <c r="C4" t="e">
        <f ca="1">getformula(B4)</f>
        <v>#NAME?</v>
      </c>
      <c r="F4" s="1">
        <f>YEARFRAC(F2,F3)*12</f>
        <v>3</v>
      </c>
    </row>
    <row r="5" spans="1:7">
      <c r="A5" s="17" t="s">
        <v>9</v>
      </c>
      <c r="B5" s="5">
        <f>(1+B4)^12-1</f>
        <v>9.966927456235064E-3</v>
      </c>
      <c r="C5" t="e">
        <f ca="1">getformula(B5)</f>
        <v>#NAME?</v>
      </c>
      <c r="F5" s="19">
        <f>1+B4</f>
        <v>1.0008268070520128</v>
      </c>
    </row>
    <row r="6" spans="1:7">
      <c r="A6" s="13"/>
      <c r="B6" s="3"/>
    </row>
    <row r="7" spans="1:7">
      <c r="A7" s="13"/>
      <c r="B7" s="3"/>
    </row>
    <row r="8" spans="1:7" ht="18">
      <c r="A8" s="92" t="s">
        <v>96</v>
      </c>
      <c r="B8" s="92"/>
      <c r="C8" s="92"/>
      <c r="D8" s="9"/>
      <c r="E8" s="9"/>
      <c r="F8" s="9"/>
    </row>
    <row r="9" spans="1:7">
      <c r="A9" s="15" t="s">
        <v>94</v>
      </c>
      <c r="B9" s="14">
        <f>VLOOKUP(F9,'Page 229 bottom'!$A$2:$B$15,2,0)</f>
        <v>989</v>
      </c>
      <c r="F9" s="10">
        <v>41791</v>
      </c>
    </row>
    <row r="10" spans="1:7">
      <c r="A10" s="16" t="s">
        <v>95</v>
      </c>
      <c r="B10" s="14">
        <f>VLOOKUP(F10,'Page 229 bottom'!$A$2:$B$15,2,0)</f>
        <v>990.13498088442316</v>
      </c>
      <c r="C10" s="8"/>
      <c r="F10" s="10">
        <v>41852</v>
      </c>
    </row>
    <row r="11" spans="1:7">
      <c r="A11" s="17" t="s">
        <v>8</v>
      </c>
      <c r="B11" s="18">
        <f>(B10/B9)^(1/2)-1</f>
        <v>5.7363773702356902E-4</v>
      </c>
      <c r="C11" t="e">
        <f ca="1">getformula(B11)</f>
        <v>#NAME?</v>
      </c>
      <c r="F11" s="1">
        <f>YEARFRAC(F9,F10)*12</f>
        <v>2</v>
      </c>
    </row>
    <row r="12" spans="1:7">
      <c r="A12" s="17" t="s">
        <v>9</v>
      </c>
      <c r="B12" s="5">
        <f>(1+B11)^12-1</f>
        <v>6.9054124021545871E-3</v>
      </c>
      <c r="C12" t="e">
        <f ca="1">getformula(B12)</f>
        <v>#NAME?</v>
      </c>
      <c r="F12" s="19">
        <f>1+B11</f>
        <v>1.0005736377370236</v>
      </c>
    </row>
    <row r="13" spans="1:7">
      <c r="A13" s="13"/>
      <c r="B13" s="3"/>
    </row>
    <row r="14" spans="1:7">
      <c r="A14" s="13"/>
      <c r="B14" s="3"/>
    </row>
    <row r="15" spans="1:7">
      <c r="A15" s="13"/>
      <c r="B15" s="3"/>
    </row>
  </sheetData>
  <mergeCells count="2">
    <mergeCell ref="A1:C1"/>
    <mergeCell ref="A8:C8"/>
  </mergeCells>
  <printOptions headings="1" gridLines="1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sqref="A1:G1"/>
    </sheetView>
  </sheetViews>
  <sheetFormatPr defaultRowHeight="12.75"/>
  <cols>
    <col min="1" max="1" width="8.7109375" bestFit="1" customWidth="1"/>
    <col min="2" max="2" width="9.140625" bestFit="1" customWidth="1"/>
    <col min="3" max="3" width="18.85546875" customWidth="1"/>
    <col min="4" max="7" width="17.28515625" customWidth="1"/>
  </cols>
  <sheetData>
    <row r="1" spans="1:8" ht="18">
      <c r="A1" s="92" t="s">
        <v>5</v>
      </c>
      <c r="B1" s="92"/>
      <c r="C1" s="92"/>
      <c r="D1" s="92"/>
      <c r="E1" s="92"/>
      <c r="F1" s="92"/>
      <c r="G1" s="92"/>
    </row>
    <row r="2" spans="1:8" ht="38.25">
      <c r="A2" s="11" t="s">
        <v>6</v>
      </c>
      <c r="B2" s="12" t="s">
        <v>7</v>
      </c>
      <c r="C2" s="2" t="s">
        <v>10</v>
      </c>
    </row>
    <row r="3" spans="1:8">
      <c r="A3" s="13">
        <v>41791</v>
      </c>
      <c r="B3" s="3">
        <f>'Page 229'!B2</f>
        <v>989</v>
      </c>
      <c r="C3" s="8"/>
    </row>
    <row r="4" spans="1:8">
      <c r="A4" s="13">
        <v>41821</v>
      </c>
      <c r="B4" s="3">
        <v>989.49192154276318</v>
      </c>
      <c r="C4" s="4">
        <f>(B4/$B$3)^(1/YEARFRAC($A$3,A4))-1</f>
        <v>5.9850698512793343E-3</v>
      </c>
      <c r="D4" t="e">
        <f ca="1">getformula(C4)</f>
        <v>#NAME?</v>
      </c>
      <c r="H4">
        <f>YEARFRAC($A$3,A6)</f>
        <v>0.25</v>
      </c>
    </row>
    <row r="5" spans="1:8">
      <c r="A5" s="13">
        <v>41852</v>
      </c>
      <c r="B5" s="3">
        <v>990.13498088442316</v>
      </c>
      <c r="C5" s="4">
        <f t="shared" ref="C5:C15" si="0">(B5/$B$3)^(1/YEARFRAC($A$3,A5))-1</f>
        <v>6.9054124021545871E-3</v>
      </c>
      <c r="D5" t="e">
        <f ca="1">getformula(C5)</f>
        <v>#NAME?</v>
      </c>
    </row>
    <row r="6" spans="1:8">
      <c r="A6" s="13">
        <v>41883</v>
      </c>
      <c r="B6" s="3">
        <v>991.45516535289482</v>
      </c>
      <c r="C6" s="4">
        <f t="shared" si="0"/>
        <v>9.9669274562337318E-3</v>
      </c>
      <c r="D6" t="e">
        <f ca="1">getformula(C6)</f>
        <v>#NAME?</v>
      </c>
    </row>
    <row r="7" spans="1:8">
      <c r="A7" s="13">
        <v>41913</v>
      </c>
      <c r="B7" s="3">
        <v>992.74333365808764</v>
      </c>
      <c r="C7" s="4">
        <f t="shared" si="0"/>
        <v>1.1397937107187506E-2</v>
      </c>
    </row>
    <row r="8" spans="1:8">
      <c r="A8" s="13">
        <v>41944</v>
      </c>
      <c r="B8" s="3">
        <v>994.29217742644141</v>
      </c>
      <c r="C8" s="4">
        <f t="shared" si="0"/>
        <v>1.2890632019138648E-2</v>
      </c>
    </row>
    <row r="9" spans="1:8">
      <c r="A9" s="13">
        <v>41974</v>
      </c>
      <c r="B9" s="3">
        <v>995.20603878013117</v>
      </c>
      <c r="C9" s="4">
        <f t="shared" si="0"/>
        <v>1.258950541337911E-2</v>
      </c>
    </row>
    <row r="10" spans="1:8">
      <c r="A10" s="13">
        <v>42005</v>
      </c>
      <c r="B10" s="3">
        <v>995.74331011199752</v>
      </c>
      <c r="C10" s="4">
        <f t="shared" si="0"/>
        <v>1.1716978505333486E-2</v>
      </c>
    </row>
    <row r="11" spans="1:8">
      <c r="A11" s="13">
        <v>42036</v>
      </c>
      <c r="B11" s="3">
        <v>996.740520029761</v>
      </c>
      <c r="C11" s="4">
        <f t="shared" si="0"/>
        <v>1.1762860229125316E-2</v>
      </c>
    </row>
    <row r="12" spans="1:8">
      <c r="A12" s="13">
        <v>42064</v>
      </c>
      <c r="B12" s="3">
        <v>997.97263924163713</v>
      </c>
      <c r="C12" s="4">
        <f t="shared" si="0"/>
        <v>1.2114835556702896E-2</v>
      </c>
    </row>
    <row r="13" spans="1:8">
      <c r="A13" s="13">
        <v>42095</v>
      </c>
      <c r="B13" s="3">
        <v>998.01341107715814</v>
      </c>
      <c r="C13" s="4">
        <f t="shared" si="0"/>
        <v>1.0946336557023706E-2</v>
      </c>
    </row>
    <row r="14" spans="1:8">
      <c r="A14" s="13">
        <v>42125</v>
      </c>
      <c r="B14" s="3">
        <v>999.37840948063115</v>
      </c>
      <c r="C14" s="4">
        <f t="shared" si="0"/>
        <v>1.145327060598289E-2</v>
      </c>
    </row>
    <row r="15" spans="1:8">
      <c r="A15" s="13">
        <v>42156</v>
      </c>
      <c r="B15" s="3">
        <v>1000</v>
      </c>
      <c r="C15" s="4">
        <f t="shared" si="0"/>
        <v>1.1122345803842304E-2</v>
      </c>
    </row>
  </sheetData>
  <mergeCells count="1">
    <mergeCell ref="A1:G1"/>
  </mergeCells>
  <printOptions headings="1" gridLines="1"/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sqref="A1:G1"/>
    </sheetView>
  </sheetViews>
  <sheetFormatPr defaultRowHeight="12.75"/>
  <cols>
    <col min="1" max="1" width="8.7109375" bestFit="1" customWidth="1"/>
    <col min="2" max="2" width="9.140625" bestFit="1" customWidth="1"/>
    <col min="3" max="3" width="20.140625" customWidth="1"/>
    <col min="4" max="7" width="17.28515625" customWidth="1"/>
  </cols>
  <sheetData>
    <row r="1" spans="1:8" ht="18">
      <c r="A1" s="92" t="s">
        <v>11</v>
      </c>
      <c r="B1" s="92"/>
      <c r="C1" s="92"/>
      <c r="D1" s="92"/>
      <c r="E1" s="92"/>
      <c r="F1" s="92"/>
      <c r="G1" s="92"/>
    </row>
    <row r="2" spans="1:8" ht="38.25">
      <c r="A2" s="11" t="s">
        <v>6</v>
      </c>
      <c r="B2" s="12" t="s">
        <v>7</v>
      </c>
      <c r="C2" s="2" t="s">
        <v>12</v>
      </c>
    </row>
    <row r="3" spans="1:8">
      <c r="A3" s="13">
        <v>41791</v>
      </c>
      <c r="B3" s="3">
        <f>'Page 229'!B2</f>
        <v>989</v>
      </c>
      <c r="C3" s="20">
        <f>($B$15/B3)^(1/YEARFRAC(A3,$A$15,1))-1</f>
        <v>1.1122345803842304E-2</v>
      </c>
    </row>
    <row r="4" spans="1:8">
      <c r="A4" s="13">
        <v>41821</v>
      </c>
      <c r="B4" s="3">
        <v>989.49192154276318</v>
      </c>
      <c r="C4" s="20">
        <f t="shared" ref="C4:C14" si="0">($B$15/B4)^(1/YEARFRAC(A4,$A$15,1))-1</f>
        <v>1.1576170392778806E-2</v>
      </c>
      <c r="D4" t="e">
        <f ca="1">getformula(C4)</f>
        <v>#NAME?</v>
      </c>
      <c r="H4">
        <f>YEARFRAC(A3,$A$15,1)</f>
        <v>1</v>
      </c>
    </row>
    <row r="5" spans="1:8">
      <c r="A5" s="13">
        <v>41852</v>
      </c>
      <c r="B5" s="3">
        <v>990.13498088442316</v>
      </c>
      <c r="C5" s="20">
        <f t="shared" si="0"/>
        <v>1.1974449839890156E-2</v>
      </c>
      <c r="D5" t="e">
        <f ca="1">getformula(C5)</f>
        <v>#NAME?</v>
      </c>
    </row>
    <row r="6" spans="1:8">
      <c r="A6" s="13">
        <v>41883</v>
      </c>
      <c r="B6" s="3">
        <v>991.45516535289482</v>
      </c>
      <c r="C6" s="20">
        <f t="shared" si="0"/>
        <v>1.1539575406662061E-2</v>
      </c>
      <c r="D6" t="e">
        <f ca="1">getformula(C6)</f>
        <v>#NAME?</v>
      </c>
    </row>
    <row r="7" spans="1:8">
      <c r="A7" s="13">
        <v>41913</v>
      </c>
      <c r="B7" s="3">
        <v>992.74333365808764</v>
      </c>
      <c r="C7" s="20">
        <f t="shared" si="0"/>
        <v>1.0999728892616689E-2</v>
      </c>
    </row>
    <row r="8" spans="1:8">
      <c r="A8" s="13">
        <v>41944</v>
      </c>
      <c r="B8" s="3">
        <v>994.29217742644141</v>
      </c>
      <c r="C8" s="20">
        <f t="shared" si="0"/>
        <v>9.9040237435745748E-3</v>
      </c>
    </row>
    <row r="9" spans="1:8">
      <c r="A9" s="13">
        <v>41974</v>
      </c>
      <c r="B9" s="3">
        <v>995.20603878013117</v>
      </c>
      <c r="C9" s="20">
        <f t="shared" si="0"/>
        <v>9.6839711167902021E-3</v>
      </c>
    </row>
    <row r="10" spans="1:8">
      <c r="A10" s="13">
        <v>42005</v>
      </c>
      <c r="B10" s="3">
        <v>995.74331011199752</v>
      </c>
      <c r="C10" s="20">
        <f t="shared" si="0"/>
        <v>1.0364656124286054E-2</v>
      </c>
    </row>
    <row r="11" spans="1:8">
      <c r="A11" s="13">
        <v>42036</v>
      </c>
      <c r="B11" s="3">
        <v>996.740520029761</v>
      </c>
      <c r="C11" s="20">
        <f t="shared" si="0"/>
        <v>9.9799149070367577E-3</v>
      </c>
    </row>
    <row r="12" spans="1:8">
      <c r="A12" s="13">
        <v>42064</v>
      </c>
      <c r="B12" s="3">
        <v>997.97263924163713</v>
      </c>
      <c r="C12" s="20">
        <f t="shared" si="0"/>
        <v>8.083998325554953E-3</v>
      </c>
    </row>
    <row r="13" spans="1:8">
      <c r="A13" s="13">
        <v>42095</v>
      </c>
      <c r="B13" s="3">
        <v>998.01341107715814</v>
      </c>
      <c r="C13" s="20">
        <f t="shared" si="0"/>
        <v>1.1969861630521716E-2</v>
      </c>
    </row>
    <row r="14" spans="1:8">
      <c r="A14" s="13">
        <v>42125</v>
      </c>
      <c r="B14" s="3">
        <v>999.37840948063115</v>
      </c>
      <c r="C14" s="20">
        <f t="shared" si="0"/>
        <v>7.347866708780959E-3</v>
      </c>
    </row>
    <row r="15" spans="1:8">
      <c r="A15" s="13">
        <v>42156</v>
      </c>
      <c r="B15" s="3">
        <v>1000</v>
      </c>
      <c r="C15" s="20"/>
    </row>
  </sheetData>
  <mergeCells count="1">
    <mergeCell ref="A1:G1"/>
  </mergeCells>
  <printOptions headings="1" gridLines="1"/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2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4" sqref="G4"/>
    </sheetView>
  </sheetViews>
  <sheetFormatPr defaultColWidth="9.140625" defaultRowHeight="14.25"/>
  <cols>
    <col min="1" max="1" width="11.28515625" style="47" bestFit="1" customWidth="1"/>
    <col min="2" max="16384" width="9.140625" style="21"/>
  </cols>
  <sheetData>
    <row r="1" spans="1:8" customFormat="1" ht="18">
      <c r="A1" s="92" t="s">
        <v>120</v>
      </c>
      <c r="B1" s="92"/>
      <c r="C1" s="92"/>
      <c r="D1" s="92"/>
      <c r="E1" s="92"/>
      <c r="F1" s="92"/>
      <c r="G1" s="92"/>
    </row>
    <row r="2" spans="1:8" customFormat="1" ht="12.75">
      <c r="A2" s="46"/>
    </row>
    <row r="3" spans="1:8">
      <c r="A3" s="47" t="s">
        <v>6</v>
      </c>
      <c r="B3" s="21" t="s">
        <v>13</v>
      </c>
      <c r="C3" s="21" t="s">
        <v>14</v>
      </c>
      <c r="D3" s="21" t="s">
        <v>15</v>
      </c>
      <c r="E3" s="21" t="s">
        <v>16</v>
      </c>
      <c r="F3" s="21" t="s">
        <v>17</v>
      </c>
      <c r="G3" s="21" t="s">
        <v>18</v>
      </c>
    </row>
    <row r="4" spans="1:8">
      <c r="A4" s="47">
        <v>41639</v>
      </c>
      <c r="B4" s="21">
        <v>136.16</v>
      </c>
      <c r="C4" s="21">
        <v>137.05000000000001</v>
      </c>
      <c r="D4" s="21">
        <v>135.74</v>
      </c>
      <c r="E4" s="21">
        <v>136.49</v>
      </c>
      <c r="F4" s="21">
        <v>2096000</v>
      </c>
      <c r="G4" s="21">
        <v>134.97</v>
      </c>
      <c r="H4" s="22">
        <f>(G4/G2521)^(1/10)-1</f>
        <v>0.14928725509260521</v>
      </c>
    </row>
    <row r="5" spans="1:8">
      <c r="A5" s="47">
        <v>41638</v>
      </c>
      <c r="B5" s="21">
        <v>137.16</v>
      </c>
      <c r="C5" s="21">
        <v>137.37</v>
      </c>
      <c r="D5" s="21">
        <v>135.54</v>
      </c>
      <c r="E5" s="21">
        <v>135.91999999999999</v>
      </c>
      <c r="F5" s="21">
        <v>2403500</v>
      </c>
      <c r="G5" s="21">
        <v>134.4</v>
      </c>
    </row>
    <row r="6" spans="1:8">
      <c r="A6" s="47">
        <v>41635</v>
      </c>
      <c r="B6" s="21">
        <v>138.69</v>
      </c>
      <c r="C6" s="21">
        <v>138.88</v>
      </c>
      <c r="D6" s="21">
        <v>136.79</v>
      </c>
      <c r="E6" s="21">
        <v>136.9</v>
      </c>
      <c r="F6" s="21">
        <v>2204600</v>
      </c>
      <c r="G6" s="21">
        <v>135.37</v>
      </c>
    </row>
    <row r="7" spans="1:8">
      <c r="A7" s="47">
        <v>41634</v>
      </c>
      <c r="B7" s="21">
        <v>137.18</v>
      </c>
      <c r="C7" s="21">
        <v>138.59</v>
      </c>
      <c r="D7" s="21">
        <v>137.16999999999999</v>
      </c>
      <c r="E7" s="21">
        <v>138.27000000000001</v>
      </c>
      <c r="F7" s="21">
        <v>2161300</v>
      </c>
      <c r="G7" s="21">
        <v>136.72999999999999</v>
      </c>
    </row>
    <row r="8" spans="1:8">
      <c r="A8" s="47">
        <v>41632</v>
      </c>
      <c r="B8" s="21">
        <v>136.4</v>
      </c>
      <c r="C8" s="21">
        <v>136.97999999999999</v>
      </c>
      <c r="D8" s="21">
        <v>136.13999999999999</v>
      </c>
      <c r="E8" s="21">
        <v>136.83000000000001</v>
      </c>
      <c r="F8" s="21">
        <v>1203200</v>
      </c>
      <c r="G8" s="21">
        <v>135.30000000000001</v>
      </c>
    </row>
    <row r="9" spans="1:8">
      <c r="A9" s="47">
        <v>41631</v>
      </c>
      <c r="B9" s="21">
        <v>137.69</v>
      </c>
      <c r="C9" s="21">
        <v>138.09</v>
      </c>
      <c r="D9" s="21">
        <v>136.32</v>
      </c>
      <c r="E9" s="21">
        <v>136.4</v>
      </c>
      <c r="F9" s="21">
        <v>2945100</v>
      </c>
      <c r="G9" s="21">
        <v>134.88</v>
      </c>
    </row>
    <row r="10" spans="1:8">
      <c r="A10" s="47">
        <v>41628</v>
      </c>
      <c r="B10" s="21">
        <v>135.49</v>
      </c>
      <c r="C10" s="21">
        <v>137.85</v>
      </c>
      <c r="D10" s="21">
        <v>135.49</v>
      </c>
      <c r="E10" s="21">
        <v>136.66999999999999</v>
      </c>
      <c r="F10" s="21">
        <v>5454600</v>
      </c>
      <c r="G10" s="21">
        <v>135.15</v>
      </c>
    </row>
    <row r="11" spans="1:8">
      <c r="A11" s="47">
        <v>41627</v>
      </c>
      <c r="B11" s="21">
        <v>135</v>
      </c>
      <c r="C11" s="21">
        <v>136.22999999999999</v>
      </c>
      <c r="D11" s="21">
        <v>133.94</v>
      </c>
      <c r="E11" s="21">
        <v>135.16999999999999</v>
      </c>
      <c r="F11" s="21">
        <v>3177100</v>
      </c>
      <c r="G11" s="21">
        <v>133.66</v>
      </c>
    </row>
    <row r="12" spans="1:8">
      <c r="A12" s="47">
        <v>41626</v>
      </c>
      <c r="B12" s="21">
        <v>135.86000000000001</v>
      </c>
      <c r="C12" s="21">
        <v>136.44</v>
      </c>
      <c r="D12" s="21">
        <v>132.84</v>
      </c>
      <c r="E12" s="21">
        <v>135.49</v>
      </c>
      <c r="F12" s="21">
        <v>5632400</v>
      </c>
      <c r="G12" s="21">
        <v>133.97999999999999</v>
      </c>
    </row>
    <row r="13" spans="1:8">
      <c r="A13" s="47">
        <v>41625</v>
      </c>
      <c r="B13" s="21">
        <v>137.91999999999999</v>
      </c>
      <c r="C13" s="21">
        <v>138.1</v>
      </c>
      <c r="D13" s="21">
        <v>135.36000000000001</v>
      </c>
      <c r="E13" s="21">
        <v>135.88</v>
      </c>
      <c r="F13" s="21">
        <v>6753000</v>
      </c>
      <c r="G13" s="21">
        <v>134.36000000000001</v>
      </c>
    </row>
    <row r="14" spans="1:8">
      <c r="A14" s="47">
        <v>41624</v>
      </c>
      <c r="B14" s="21">
        <v>134.27000000000001</v>
      </c>
      <c r="C14" s="21">
        <v>135.19999999999999</v>
      </c>
      <c r="D14" s="21">
        <v>133.94</v>
      </c>
      <c r="E14" s="21">
        <v>134.72</v>
      </c>
      <c r="F14" s="21">
        <v>3979500</v>
      </c>
      <c r="G14" s="21">
        <v>133.22</v>
      </c>
    </row>
    <row r="15" spans="1:8">
      <c r="A15" s="47">
        <v>41621</v>
      </c>
      <c r="B15" s="21">
        <v>133.44999999999999</v>
      </c>
      <c r="C15" s="21">
        <v>134.25</v>
      </c>
      <c r="D15" s="21">
        <v>133.13999999999999</v>
      </c>
      <c r="E15" s="21">
        <v>133.83000000000001</v>
      </c>
      <c r="F15" s="21">
        <v>3139400</v>
      </c>
      <c r="G15" s="21">
        <v>132.34</v>
      </c>
    </row>
    <row r="16" spans="1:8">
      <c r="A16" s="47">
        <v>41620</v>
      </c>
      <c r="B16" s="21">
        <v>132.11000000000001</v>
      </c>
      <c r="C16" s="21">
        <v>133.65</v>
      </c>
      <c r="D16" s="21">
        <v>131.9</v>
      </c>
      <c r="E16" s="21">
        <v>132.96</v>
      </c>
      <c r="F16" s="21">
        <v>3617700</v>
      </c>
      <c r="G16" s="21">
        <v>131.47999999999999</v>
      </c>
    </row>
    <row r="17" spans="1:7">
      <c r="A17" s="47">
        <v>41619</v>
      </c>
      <c r="B17" s="21">
        <v>133.69999999999999</v>
      </c>
      <c r="C17" s="21">
        <v>133.81</v>
      </c>
      <c r="D17" s="21">
        <v>132.44</v>
      </c>
      <c r="E17" s="21">
        <v>132.56</v>
      </c>
      <c r="F17" s="21">
        <v>3358300</v>
      </c>
      <c r="G17" s="21">
        <v>131.08000000000001</v>
      </c>
    </row>
    <row r="18" spans="1:7">
      <c r="A18" s="47">
        <v>41618</v>
      </c>
      <c r="B18" s="21">
        <v>133.65</v>
      </c>
      <c r="C18" s="21">
        <v>135.04</v>
      </c>
      <c r="D18" s="21">
        <v>132.18</v>
      </c>
      <c r="E18" s="21">
        <v>133.69999999999999</v>
      </c>
      <c r="F18" s="21">
        <v>4061300</v>
      </c>
      <c r="G18" s="21">
        <v>132.21</v>
      </c>
    </row>
    <row r="19" spans="1:7">
      <c r="A19" s="47">
        <v>41617</v>
      </c>
      <c r="B19" s="21">
        <v>135.49</v>
      </c>
      <c r="C19" s="21">
        <v>135.94999999999999</v>
      </c>
      <c r="D19" s="21">
        <v>134.57</v>
      </c>
      <c r="E19" s="21">
        <v>134.68</v>
      </c>
      <c r="F19" s="21">
        <v>3799000</v>
      </c>
      <c r="G19" s="21">
        <v>133.18</v>
      </c>
    </row>
    <row r="20" spans="1:7">
      <c r="A20" s="47">
        <v>41614</v>
      </c>
      <c r="B20" s="21">
        <v>134.58000000000001</v>
      </c>
      <c r="C20" s="21">
        <v>135.75</v>
      </c>
      <c r="D20" s="21">
        <v>134</v>
      </c>
      <c r="E20" s="21">
        <v>135.18</v>
      </c>
      <c r="F20" s="21">
        <v>5341800</v>
      </c>
      <c r="G20" s="21">
        <v>133.66999999999999</v>
      </c>
    </row>
    <row r="21" spans="1:7">
      <c r="A21" s="47">
        <v>41613</v>
      </c>
      <c r="B21" s="21">
        <v>131.26</v>
      </c>
      <c r="C21" s="21">
        <v>133.1</v>
      </c>
      <c r="D21" s="21">
        <v>131.25</v>
      </c>
      <c r="E21" s="21">
        <v>132.72999999999999</v>
      </c>
      <c r="F21" s="21">
        <v>3665100</v>
      </c>
      <c r="G21" s="21">
        <v>131.25</v>
      </c>
    </row>
    <row r="22" spans="1:7">
      <c r="A22" s="47">
        <v>41612</v>
      </c>
      <c r="B22" s="21">
        <v>131.72999999999999</v>
      </c>
      <c r="C22" s="21">
        <v>132.15</v>
      </c>
      <c r="D22" s="21">
        <v>130.55000000000001</v>
      </c>
      <c r="E22" s="21">
        <v>131.5</v>
      </c>
      <c r="F22" s="21">
        <v>5137100</v>
      </c>
      <c r="G22" s="21">
        <v>130.03</v>
      </c>
    </row>
    <row r="23" spans="1:7">
      <c r="A23" s="47">
        <v>41611</v>
      </c>
      <c r="B23" s="21">
        <v>133.93</v>
      </c>
      <c r="C23" s="21">
        <v>133.93</v>
      </c>
      <c r="D23" s="21">
        <v>131.91999999999999</v>
      </c>
      <c r="E23" s="21">
        <v>132</v>
      </c>
      <c r="F23" s="21">
        <v>5171900</v>
      </c>
      <c r="G23" s="21">
        <v>130.53</v>
      </c>
    </row>
    <row r="24" spans="1:7">
      <c r="A24" s="47">
        <v>41610</v>
      </c>
      <c r="B24" s="21">
        <v>134.99</v>
      </c>
      <c r="C24" s="21">
        <v>135.46</v>
      </c>
      <c r="D24" s="21">
        <v>133.62</v>
      </c>
      <c r="E24" s="21">
        <v>134.16</v>
      </c>
      <c r="F24" s="21">
        <v>3378100</v>
      </c>
      <c r="G24" s="21">
        <v>132.66</v>
      </c>
    </row>
    <row r="25" spans="1:7">
      <c r="A25" s="47">
        <v>41607</v>
      </c>
      <c r="B25" s="21">
        <v>134.82</v>
      </c>
      <c r="C25" s="21">
        <v>135.22999999999999</v>
      </c>
      <c r="D25" s="21">
        <v>134.18</v>
      </c>
      <c r="E25" s="21">
        <v>134.25</v>
      </c>
      <c r="F25" s="21">
        <v>1680900</v>
      </c>
      <c r="G25" s="21">
        <v>132.75</v>
      </c>
    </row>
    <row r="26" spans="1:7">
      <c r="A26" s="47">
        <v>41605</v>
      </c>
      <c r="B26" s="21">
        <v>135.05000000000001</v>
      </c>
      <c r="C26" s="21">
        <v>136.30000000000001</v>
      </c>
      <c r="D26" s="21">
        <v>134.16999999999999</v>
      </c>
      <c r="E26" s="21">
        <v>134.72</v>
      </c>
      <c r="F26" s="21">
        <v>3350900</v>
      </c>
      <c r="G26" s="21">
        <v>133.22</v>
      </c>
    </row>
    <row r="27" spans="1:7">
      <c r="A27" s="47">
        <v>41604</v>
      </c>
      <c r="B27" s="21">
        <v>133</v>
      </c>
      <c r="C27" s="21">
        <v>135.44</v>
      </c>
      <c r="D27" s="21">
        <v>132.56</v>
      </c>
      <c r="E27" s="21">
        <v>134.78</v>
      </c>
      <c r="F27" s="21">
        <v>4200800</v>
      </c>
      <c r="G27" s="21">
        <v>133.28</v>
      </c>
    </row>
    <row r="28" spans="1:7">
      <c r="A28" s="47">
        <v>41603</v>
      </c>
      <c r="B28" s="21">
        <v>134.01</v>
      </c>
      <c r="C28" s="21">
        <v>134.86000000000001</v>
      </c>
      <c r="D28" s="21">
        <v>130.58000000000001</v>
      </c>
      <c r="E28" s="21">
        <v>133</v>
      </c>
      <c r="F28" s="21">
        <v>7181700</v>
      </c>
      <c r="G28" s="21">
        <v>131.52000000000001</v>
      </c>
    </row>
    <row r="29" spans="1:7">
      <c r="A29" s="47">
        <v>41600</v>
      </c>
      <c r="B29" s="21">
        <v>133.49</v>
      </c>
      <c r="C29" s="21">
        <v>136.12</v>
      </c>
      <c r="D29" s="21">
        <v>133.43</v>
      </c>
      <c r="E29" s="21">
        <v>135.97</v>
      </c>
      <c r="F29" s="21">
        <v>4290200</v>
      </c>
      <c r="G29" s="21">
        <v>134.44999999999999</v>
      </c>
    </row>
    <row r="30" spans="1:7">
      <c r="A30" s="47">
        <v>41599</v>
      </c>
      <c r="B30" s="21">
        <v>132.44999999999999</v>
      </c>
      <c r="C30" s="21">
        <v>133.29</v>
      </c>
      <c r="D30" s="21">
        <v>131.19999999999999</v>
      </c>
      <c r="E30" s="21">
        <v>132.93</v>
      </c>
      <c r="F30" s="21">
        <v>4700600</v>
      </c>
      <c r="G30" s="21">
        <v>131.44999999999999</v>
      </c>
    </row>
    <row r="31" spans="1:7">
      <c r="A31" s="47">
        <v>41598</v>
      </c>
      <c r="B31" s="21">
        <v>135.80000000000001</v>
      </c>
      <c r="C31" s="21">
        <v>135.88999999999999</v>
      </c>
      <c r="D31" s="21">
        <v>132.29</v>
      </c>
      <c r="E31" s="21">
        <v>132.44999999999999</v>
      </c>
      <c r="F31" s="21">
        <v>8634900</v>
      </c>
      <c r="G31" s="21">
        <v>130.97</v>
      </c>
    </row>
    <row r="32" spans="1:7">
      <c r="A32" s="47">
        <v>41597</v>
      </c>
      <c r="B32" s="21">
        <v>138.5</v>
      </c>
      <c r="C32" s="21">
        <v>138.79</v>
      </c>
      <c r="D32" s="21">
        <v>136.69999999999999</v>
      </c>
      <c r="E32" s="21">
        <v>136.97999999999999</v>
      </c>
      <c r="F32" s="21">
        <v>3954000</v>
      </c>
      <c r="G32" s="21">
        <v>135.44999999999999</v>
      </c>
    </row>
    <row r="33" spans="1:7">
      <c r="A33" s="47">
        <v>41596</v>
      </c>
      <c r="B33" s="21">
        <v>140.25</v>
      </c>
      <c r="C33" s="21">
        <v>142</v>
      </c>
      <c r="D33" s="21">
        <v>137.77000000000001</v>
      </c>
      <c r="E33" s="21">
        <v>138.36000000000001</v>
      </c>
      <c r="F33" s="21">
        <v>8158800</v>
      </c>
      <c r="G33" s="21">
        <v>136.82</v>
      </c>
    </row>
    <row r="34" spans="1:7">
      <c r="A34" s="47">
        <v>41593</v>
      </c>
      <c r="B34" s="21">
        <v>135.36000000000001</v>
      </c>
      <c r="C34" s="21">
        <v>136.57</v>
      </c>
      <c r="D34" s="21">
        <v>134.54</v>
      </c>
      <c r="E34" s="21">
        <v>136.08000000000001</v>
      </c>
      <c r="F34" s="21">
        <v>4495100</v>
      </c>
      <c r="G34" s="21">
        <v>134.56</v>
      </c>
    </row>
    <row r="35" spans="1:7">
      <c r="A35" s="47">
        <v>41592</v>
      </c>
      <c r="B35" s="21">
        <v>133.69999999999999</v>
      </c>
      <c r="C35" s="21">
        <v>135.38</v>
      </c>
      <c r="D35" s="21">
        <v>133.16999999999999</v>
      </c>
      <c r="E35" s="21">
        <v>135.09</v>
      </c>
      <c r="F35" s="21">
        <v>3279600</v>
      </c>
      <c r="G35" s="21">
        <v>133.58000000000001</v>
      </c>
    </row>
    <row r="36" spans="1:7">
      <c r="A36" s="47">
        <v>41591</v>
      </c>
      <c r="B36" s="21">
        <v>131.91999999999999</v>
      </c>
      <c r="C36" s="21">
        <v>133.49</v>
      </c>
      <c r="D36" s="21">
        <v>131.1</v>
      </c>
      <c r="E36" s="21">
        <v>133.16999999999999</v>
      </c>
      <c r="F36" s="21">
        <v>3577100</v>
      </c>
      <c r="G36" s="21">
        <v>131.68</v>
      </c>
    </row>
    <row r="37" spans="1:7">
      <c r="A37" s="47">
        <v>41590</v>
      </c>
      <c r="B37" s="21">
        <v>132.4</v>
      </c>
      <c r="C37" s="21">
        <v>133.08000000000001</v>
      </c>
      <c r="D37" s="21">
        <v>131.97</v>
      </c>
      <c r="E37" s="21">
        <v>132.33000000000001</v>
      </c>
      <c r="F37" s="21">
        <v>2851000</v>
      </c>
      <c r="G37" s="21">
        <v>130.85</v>
      </c>
    </row>
    <row r="38" spans="1:7">
      <c r="A38" s="47">
        <v>41589</v>
      </c>
      <c r="B38" s="21">
        <v>133.13999999999999</v>
      </c>
      <c r="C38" s="21">
        <v>133.33000000000001</v>
      </c>
      <c r="D38" s="21">
        <v>132.12</v>
      </c>
      <c r="E38" s="21">
        <v>132.53</v>
      </c>
      <c r="F38" s="21">
        <v>2962200</v>
      </c>
      <c r="G38" s="21">
        <v>131.05000000000001</v>
      </c>
    </row>
    <row r="39" spans="1:7">
      <c r="A39" s="47">
        <v>41586</v>
      </c>
      <c r="B39" s="21">
        <v>131.28</v>
      </c>
      <c r="C39" s="21">
        <v>133.9</v>
      </c>
      <c r="D39" s="21">
        <v>130.94999999999999</v>
      </c>
      <c r="E39" s="21">
        <v>133.49</v>
      </c>
      <c r="F39" s="21">
        <v>4790900</v>
      </c>
      <c r="G39" s="21">
        <v>132</v>
      </c>
    </row>
    <row r="40" spans="1:7">
      <c r="A40" s="47">
        <v>41585</v>
      </c>
      <c r="B40" s="21">
        <v>133.44</v>
      </c>
      <c r="C40" s="21">
        <v>133.93</v>
      </c>
      <c r="D40" s="21">
        <v>131.35</v>
      </c>
      <c r="E40" s="21">
        <v>131.51</v>
      </c>
      <c r="F40" s="21">
        <v>3826800</v>
      </c>
      <c r="G40" s="21">
        <v>130.04</v>
      </c>
    </row>
    <row r="41" spans="1:7">
      <c r="A41" s="47">
        <v>41584</v>
      </c>
      <c r="B41" s="21">
        <v>134.02000000000001</v>
      </c>
      <c r="C41" s="21">
        <v>134.58000000000001</v>
      </c>
      <c r="D41" s="21">
        <v>132.68</v>
      </c>
      <c r="E41" s="21">
        <v>133.09</v>
      </c>
      <c r="F41" s="21">
        <v>3747700</v>
      </c>
      <c r="G41" s="21">
        <v>131.61000000000001</v>
      </c>
    </row>
    <row r="42" spans="1:7">
      <c r="A42" s="47">
        <v>41583</v>
      </c>
      <c r="B42" s="21">
        <v>132.03</v>
      </c>
      <c r="C42" s="21">
        <v>133.74</v>
      </c>
      <c r="D42" s="21">
        <v>130.59</v>
      </c>
      <c r="E42" s="21">
        <v>133.57</v>
      </c>
      <c r="F42" s="21">
        <v>4069200</v>
      </c>
      <c r="G42" s="21">
        <v>131.6</v>
      </c>
    </row>
    <row r="43" spans="1:7">
      <c r="A43" s="47">
        <v>41582</v>
      </c>
      <c r="B43" s="21">
        <v>133.75</v>
      </c>
      <c r="C43" s="21">
        <v>133.99</v>
      </c>
      <c r="D43" s="21">
        <v>132.46</v>
      </c>
      <c r="E43" s="21">
        <v>132.79</v>
      </c>
      <c r="F43" s="21">
        <v>3915800</v>
      </c>
      <c r="G43" s="21">
        <v>130.83000000000001</v>
      </c>
    </row>
    <row r="44" spans="1:7">
      <c r="A44" s="47">
        <v>41579</v>
      </c>
      <c r="B44" s="21">
        <v>130.9</v>
      </c>
      <c r="C44" s="21">
        <v>133.5</v>
      </c>
      <c r="D44" s="21">
        <v>130.9</v>
      </c>
      <c r="E44" s="21">
        <v>133.03</v>
      </c>
      <c r="F44" s="21">
        <v>4582400</v>
      </c>
      <c r="G44" s="21">
        <v>131.07</v>
      </c>
    </row>
    <row r="45" spans="1:7">
      <c r="A45" s="47">
        <v>41578</v>
      </c>
      <c r="B45" s="21">
        <v>129.84</v>
      </c>
      <c r="C45" s="21">
        <v>131.88</v>
      </c>
      <c r="D45" s="21">
        <v>129.55000000000001</v>
      </c>
      <c r="E45" s="21">
        <v>130.5</v>
      </c>
      <c r="F45" s="21">
        <v>4931800</v>
      </c>
      <c r="G45" s="21">
        <v>128.58000000000001</v>
      </c>
    </row>
    <row r="46" spans="1:7">
      <c r="A46" s="47">
        <v>41577</v>
      </c>
      <c r="B46" s="21">
        <v>129.56</v>
      </c>
      <c r="C46" s="21">
        <v>131.43</v>
      </c>
      <c r="D46" s="21">
        <v>129.02000000000001</v>
      </c>
      <c r="E46" s="21">
        <v>129.68</v>
      </c>
      <c r="F46" s="21">
        <v>4122100</v>
      </c>
      <c r="G46" s="21">
        <v>127.77</v>
      </c>
    </row>
    <row r="47" spans="1:7">
      <c r="A47" s="47">
        <v>41576</v>
      </c>
      <c r="B47" s="21">
        <v>129.35</v>
      </c>
      <c r="C47" s="21">
        <v>129.88</v>
      </c>
      <c r="D47" s="21">
        <v>128.76</v>
      </c>
      <c r="E47" s="21">
        <v>129.66</v>
      </c>
      <c r="F47" s="21">
        <v>3608700</v>
      </c>
      <c r="G47" s="21">
        <v>127.75</v>
      </c>
    </row>
    <row r="48" spans="1:7">
      <c r="A48" s="47">
        <v>41575</v>
      </c>
      <c r="B48" s="21">
        <v>128.75</v>
      </c>
      <c r="C48" s="21">
        <v>130.47</v>
      </c>
      <c r="D48" s="21">
        <v>128.63999999999999</v>
      </c>
      <c r="E48" s="21">
        <v>129.88</v>
      </c>
      <c r="F48" s="21">
        <v>4655800</v>
      </c>
      <c r="G48" s="21">
        <v>127.96</v>
      </c>
    </row>
    <row r="49" spans="1:7">
      <c r="A49" s="47">
        <v>41572</v>
      </c>
      <c r="B49" s="21">
        <v>129.25</v>
      </c>
      <c r="C49" s="21">
        <v>131.43</v>
      </c>
      <c r="D49" s="21">
        <v>128.22</v>
      </c>
      <c r="E49" s="21">
        <v>131.19</v>
      </c>
      <c r="F49" s="21">
        <v>5467600</v>
      </c>
      <c r="G49" s="21">
        <v>129.26</v>
      </c>
    </row>
    <row r="50" spans="1:7">
      <c r="A50" s="47">
        <v>41571</v>
      </c>
      <c r="B50" s="21">
        <v>129.01</v>
      </c>
      <c r="C50" s="21">
        <v>129.57</v>
      </c>
      <c r="D50" s="21">
        <v>127.94</v>
      </c>
      <c r="E50" s="21">
        <v>128.97999999999999</v>
      </c>
      <c r="F50" s="21">
        <v>4976200</v>
      </c>
      <c r="G50" s="21">
        <v>127.08</v>
      </c>
    </row>
    <row r="51" spans="1:7">
      <c r="A51" s="47">
        <v>41570</v>
      </c>
      <c r="B51" s="21">
        <v>126</v>
      </c>
      <c r="C51" s="21">
        <v>129.99</v>
      </c>
      <c r="D51" s="21">
        <v>125.9</v>
      </c>
      <c r="E51" s="21">
        <v>129.02000000000001</v>
      </c>
      <c r="F51" s="21">
        <v>10766300</v>
      </c>
      <c r="G51" s="21">
        <v>127.12</v>
      </c>
    </row>
    <row r="52" spans="1:7">
      <c r="A52" s="47">
        <v>41569</v>
      </c>
      <c r="B52" s="21">
        <v>122</v>
      </c>
      <c r="C52" s="21">
        <v>123.8</v>
      </c>
      <c r="D52" s="21">
        <v>121.88</v>
      </c>
      <c r="E52" s="21">
        <v>122.48</v>
      </c>
      <c r="F52" s="21">
        <v>4431200</v>
      </c>
      <c r="G52" s="21">
        <v>120.67</v>
      </c>
    </row>
    <row r="53" spans="1:7">
      <c r="A53" s="47">
        <v>41568</v>
      </c>
      <c r="B53" s="21">
        <v>122.69</v>
      </c>
      <c r="C53" s="21">
        <v>122.74</v>
      </c>
      <c r="D53" s="21">
        <v>121.06</v>
      </c>
      <c r="E53" s="21">
        <v>121.47</v>
      </c>
      <c r="F53" s="21">
        <v>3207900</v>
      </c>
      <c r="G53" s="21">
        <v>119.68</v>
      </c>
    </row>
    <row r="54" spans="1:7">
      <c r="A54" s="47">
        <v>41565</v>
      </c>
      <c r="B54" s="21">
        <v>122.5</v>
      </c>
      <c r="C54" s="21">
        <v>122.86</v>
      </c>
      <c r="D54" s="21">
        <v>121.25</v>
      </c>
      <c r="E54" s="21">
        <v>122.52</v>
      </c>
      <c r="F54" s="21">
        <v>3924200</v>
      </c>
      <c r="G54" s="21">
        <v>120.71</v>
      </c>
    </row>
    <row r="55" spans="1:7">
      <c r="A55" s="47">
        <v>41564</v>
      </c>
      <c r="B55" s="21">
        <v>119.81</v>
      </c>
      <c r="C55" s="21">
        <v>122.39</v>
      </c>
      <c r="D55" s="21">
        <v>119.81</v>
      </c>
      <c r="E55" s="21">
        <v>122.29</v>
      </c>
      <c r="F55" s="21">
        <v>4114200</v>
      </c>
      <c r="G55" s="21">
        <v>120.49</v>
      </c>
    </row>
    <row r="56" spans="1:7">
      <c r="A56" s="47">
        <v>41563</v>
      </c>
      <c r="B56" s="21">
        <v>118.78</v>
      </c>
      <c r="C56" s="21">
        <v>120.66</v>
      </c>
      <c r="D56" s="21">
        <v>118.75</v>
      </c>
      <c r="E56" s="21">
        <v>120.34</v>
      </c>
      <c r="F56" s="21">
        <v>4036900</v>
      </c>
      <c r="G56" s="21">
        <v>118.57</v>
      </c>
    </row>
    <row r="57" spans="1:7">
      <c r="A57" s="47">
        <v>41562</v>
      </c>
      <c r="B57" s="21">
        <v>119.42</v>
      </c>
      <c r="C57" s="21">
        <v>119.59</v>
      </c>
      <c r="D57" s="21">
        <v>118.14</v>
      </c>
      <c r="E57" s="21">
        <v>118.18</v>
      </c>
      <c r="F57" s="21">
        <v>2749700</v>
      </c>
      <c r="G57" s="21">
        <v>116.44</v>
      </c>
    </row>
    <row r="58" spans="1:7">
      <c r="A58" s="47">
        <v>41561</v>
      </c>
      <c r="B58" s="21">
        <v>117.42</v>
      </c>
      <c r="C58" s="21">
        <v>119.55</v>
      </c>
      <c r="D58" s="21">
        <v>116.69</v>
      </c>
      <c r="E58" s="21">
        <v>119.46</v>
      </c>
      <c r="F58" s="21">
        <v>3617800</v>
      </c>
      <c r="G58" s="21">
        <v>117.7</v>
      </c>
    </row>
    <row r="59" spans="1:7">
      <c r="A59" s="47">
        <v>41558</v>
      </c>
      <c r="B59" s="21">
        <v>118.6</v>
      </c>
      <c r="C59" s="21">
        <v>119.4</v>
      </c>
      <c r="D59" s="21">
        <v>117.83</v>
      </c>
      <c r="E59" s="21">
        <v>117.98</v>
      </c>
      <c r="F59" s="21">
        <v>4505500</v>
      </c>
      <c r="G59" s="21">
        <v>116.24</v>
      </c>
    </row>
    <row r="60" spans="1:7">
      <c r="A60" s="47">
        <v>41557</v>
      </c>
      <c r="B60" s="21">
        <v>116.1</v>
      </c>
      <c r="C60" s="21">
        <v>119</v>
      </c>
      <c r="D60" s="21">
        <v>115.91</v>
      </c>
      <c r="E60" s="21">
        <v>118.9</v>
      </c>
      <c r="F60" s="21">
        <v>5635400</v>
      </c>
      <c r="G60" s="21">
        <v>117.15</v>
      </c>
    </row>
    <row r="61" spans="1:7">
      <c r="A61" s="47">
        <v>41556</v>
      </c>
      <c r="B61" s="21">
        <v>115.4</v>
      </c>
      <c r="C61" s="21">
        <v>115.4</v>
      </c>
      <c r="D61" s="21">
        <v>113.34</v>
      </c>
      <c r="E61" s="21">
        <v>114.47</v>
      </c>
      <c r="F61" s="21">
        <v>4722200</v>
      </c>
      <c r="G61" s="21">
        <v>112.78</v>
      </c>
    </row>
    <row r="62" spans="1:7">
      <c r="A62" s="47">
        <v>41555</v>
      </c>
      <c r="B62" s="21">
        <v>116.67</v>
      </c>
      <c r="C62" s="21">
        <v>117.32</v>
      </c>
      <c r="D62" s="21">
        <v>115.42</v>
      </c>
      <c r="E62" s="21">
        <v>115.44</v>
      </c>
      <c r="F62" s="21">
        <v>4574000</v>
      </c>
      <c r="G62" s="21">
        <v>113.74</v>
      </c>
    </row>
    <row r="63" spans="1:7">
      <c r="A63" s="47">
        <v>41554</v>
      </c>
      <c r="B63" s="21">
        <v>115.51</v>
      </c>
      <c r="C63" s="21">
        <v>117.17</v>
      </c>
      <c r="D63" s="21">
        <v>115.4</v>
      </c>
      <c r="E63" s="21">
        <v>116.69</v>
      </c>
      <c r="F63" s="21">
        <v>3822000</v>
      </c>
      <c r="G63" s="21">
        <v>114.97</v>
      </c>
    </row>
    <row r="64" spans="1:7">
      <c r="A64" s="47">
        <v>41551</v>
      </c>
      <c r="B64" s="21">
        <v>115.27</v>
      </c>
      <c r="C64" s="21">
        <v>117.26</v>
      </c>
      <c r="D64" s="21">
        <v>115.25</v>
      </c>
      <c r="E64" s="21">
        <v>117.2</v>
      </c>
      <c r="F64" s="21">
        <v>3998000</v>
      </c>
      <c r="G64" s="21">
        <v>115.47</v>
      </c>
    </row>
    <row r="65" spans="1:7">
      <c r="A65" s="47">
        <v>41550</v>
      </c>
      <c r="B65" s="21">
        <v>117.35</v>
      </c>
      <c r="C65" s="21">
        <v>117.49</v>
      </c>
      <c r="D65" s="21">
        <v>114.73</v>
      </c>
      <c r="E65" s="21">
        <v>115.24</v>
      </c>
      <c r="F65" s="21">
        <v>4455100</v>
      </c>
      <c r="G65" s="21">
        <v>113.54</v>
      </c>
    </row>
    <row r="66" spans="1:7">
      <c r="A66" s="47">
        <v>41549</v>
      </c>
      <c r="B66" s="21">
        <v>117.38</v>
      </c>
      <c r="C66" s="21">
        <v>117.84</v>
      </c>
      <c r="D66" s="21">
        <v>116.28</v>
      </c>
      <c r="E66" s="21">
        <v>117.84</v>
      </c>
      <c r="F66" s="21">
        <v>2871900</v>
      </c>
      <c r="G66" s="21">
        <v>116.1</v>
      </c>
    </row>
    <row r="67" spans="1:7">
      <c r="A67" s="47">
        <v>41548</v>
      </c>
      <c r="B67" s="21">
        <v>117.97</v>
      </c>
      <c r="C67" s="21">
        <v>118.3</v>
      </c>
      <c r="D67" s="21">
        <v>117.08</v>
      </c>
      <c r="E67" s="21">
        <v>117.75</v>
      </c>
      <c r="F67" s="21">
        <v>2880700</v>
      </c>
      <c r="G67" s="21">
        <v>116.01</v>
      </c>
    </row>
    <row r="68" spans="1:7">
      <c r="A68" s="47">
        <v>41547</v>
      </c>
      <c r="B68" s="21">
        <v>117.35</v>
      </c>
      <c r="C68" s="21">
        <v>117.89</v>
      </c>
      <c r="D68" s="21">
        <v>116.37</v>
      </c>
      <c r="E68" s="21">
        <v>117.5</v>
      </c>
      <c r="F68" s="21">
        <v>4032900</v>
      </c>
      <c r="G68" s="21">
        <v>115.77</v>
      </c>
    </row>
    <row r="69" spans="1:7">
      <c r="A69" s="47">
        <v>41544</v>
      </c>
      <c r="B69" s="21">
        <v>118.51</v>
      </c>
      <c r="C69" s="21">
        <v>119.17</v>
      </c>
      <c r="D69" s="21">
        <v>117.79</v>
      </c>
      <c r="E69" s="21">
        <v>118.74</v>
      </c>
      <c r="F69" s="21">
        <v>2848900</v>
      </c>
      <c r="G69" s="21">
        <v>116.99</v>
      </c>
    </row>
    <row r="70" spans="1:7">
      <c r="A70" s="47">
        <v>41543</v>
      </c>
      <c r="B70" s="21">
        <v>118.71</v>
      </c>
      <c r="C70" s="21">
        <v>119.5</v>
      </c>
      <c r="D70" s="21">
        <v>118.51</v>
      </c>
      <c r="E70" s="21">
        <v>119.38</v>
      </c>
      <c r="F70" s="21">
        <v>2820400</v>
      </c>
      <c r="G70" s="21">
        <v>117.62</v>
      </c>
    </row>
    <row r="71" spans="1:7">
      <c r="A71" s="47">
        <v>41542</v>
      </c>
      <c r="B71" s="21">
        <v>119.32</v>
      </c>
      <c r="C71" s="21">
        <v>119.61</v>
      </c>
      <c r="D71" s="21">
        <v>118.16</v>
      </c>
      <c r="E71" s="21">
        <v>118.51</v>
      </c>
      <c r="F71" s="21">
        <v>3566600</v>
      </c>
      <c r="G71" s="21">
        <v>116.76</v>
      </c>
    </row>
    <row r="72" spans="1:7">
      <c r="A72" s="47">
        <v>41541</v>
      </c>
      <c r="B72" s="21">
        <v>117.19</v>
      </c>
      <c r="C72" s="21">
        <v>119.89</v>
      </c>
      <c r="D72" s="21">
        <v>116.8</v>
      </c>
      <c r="E72" s="21">
        <v>119</v>
      </c>
      <c r="F72" s="21">
        <v>5020000</v>
      </c>
      <c r="G72" s="21">
        <v>117.25</v>
      </c>
    </row>
    <row r="73" spans="1:7">
      <c r="A73" s="47">
        <v>41540</v>
      </c>
      <c r="B73" s="21">
        <v>117.15</v>
      </c>
      <c r="C73" s="21">
        <v>118.37</v>
      </c>
      <c r="D73" s="21">
        <v>115.8</v>
      </c>
      <c r="E73" s="21">
        <v>117.51</v>
      </c>
      <c r="F73" s="21">
        <v>5450200</v>
      </c>
      <c r="G73" s="21">
        <v>115.78</v>
      </c>
    </row>
    <row r="74" spans="1:7">
      <c r="A74" s="47">
        <v>41537</v>
      </c>
      <c r="B74" s="21">
        <v>119.15</v>
      </c>
      <c r="C74" s="21">
        <v>119.22</v>
      </c>
      <c r="D74" s="21">
        <v>116.63</v>
      </c>
      <c r="E74" s="21">
        <v>116.63</v>
      </c>
      <c r="F74" s="21">
        <v>8745400</v>
      </c>
      <c r="G74" s="21">
        <v>114.91</v>
      </c>
    </row>
    <row r="75" spans="1:7">
      <c r="A75" s="47">
        <v>41536</v>
      </c>
      <c r="B75" s="21">
        <v>119.22</v>
      </c>
      <c r="C75" s="21">
        <v>120.38</v>
      </c>
      <c r="D75" s="21">
        <v>118.81</v>
      </c>
      <c r="E75" s="21">
        <v>119.04</v>
      </c>
      <c r="F75" s="21">
        <v>5766700</v>
      </c>
      <c r="G75" s="21">
        <v>117.28</v>
      </c>
    </row>
    <row r="76" spans="1:7">
      <c r="A76" s="47">
        <v>41535</v>
      </c>
      <c r="B76" s="21">
        <v>117.28</v>
      </c>
      <c r="C76" s="21">
        <v>119.52</v>
      </c>
      <c r="D76" s="21">
        <v>116.55</v>
      </c>
      <c r="E76" s="21">
        <v>118.4</v>
      </c>
      <c r="F76" s="21">
        <v>6330600</v>
      </c>
      <c r="G76" s="21">
        <v>116.65</v>
      </c>
    </row>
    <row r="77" spans="1:7">
      <c r="A77" s="47">
        <v>41534</v>
      </c>
      <c r="B77" s="21">
        <v>115.78</v>
      </c>
      <c r="C77" s="21">
        <v>117.48</v>
      </c>
      <c r="D77" s="21">
        <v>115.59</v>
      </c>
      <c r="E77" s="21">
        <v>117.11</v>
      </c>
      <c r="F77" s="21">
        <v>5308300</v>
      </c>
      <c r="G77" s="21">
        <v>115.38</v>
      </c>
    </row>
    <row r="78" spans="1:7">
      <c r="A78" s="47">
        <v>41533</v>
      </c>
      <c r="B78" s="21">
        <v>113.73</v>
      </c>
      <c r="C78" s="21">
        <v>115.89</v>
      </c>
      <c r="D78" s="21">
        <v>113.26</v>
      </c>
      <c r="E78" s="21">
        <v>115.67</v>
      </c>
      <c r="F78" s="21">
        <v>7711200</v>
      </c>
      <c r="G78" s="21">
        <v>113.96</v>
      </c>
    </row>
    <row r="79" spans="1:7">
      <c r="A79" s="47">
        <v>41530</v>
      </c>
      <c r="B79" s="21">
        <v>109.93</v>
      </c>
      <c r="C79" s="21">
        <v>111.33</v>
      </c>
      <c r="D79" s="21">
        <v>109.56</v>
      </c>
      <c r="E79" s="21">
        <v>111.33</v>
      </c>
      <c r="F79" s="21">
        <v>3503400</v>
      </c>
      <c r="G79" s="21">
        <v>109.69</v>
      </c>
    </row>
    <row r="80" spans="1:7">
      <c r="A80" s="47">
        <v>41529</v>
      </c>
      <c r="B80" s="21">
        <v>109.19</v>
      </c>
      <c r="C80" s="21">
        <v>110.22</v>
      </c>
      <c r="D80" s="21">
        <v>109.14</v>
      </c>
      <c r="E80" s="21">
        <v>109.8</v>
      </c>
      <c r="F80" s="21">
        <v>4766800</v>
      </c>
      <c r="G80" s="21">
        <v>108.18</v>
      </c>
    </row>
    <row r="81" spans="1:7">
      <c r="A81" s="47">
        <v>41528</v>
      </c>
      <c r="B81" s="21">
        <v>108.25</v>
      </c>
      <c r="C81" s="21">
        <v>109.23</v>
      </c>
      <c r="D81" s="21">
        <v>107.8</v>
      </c>
      <c r="E81" s="21">
        <v>109.23</v>
      </c>
      <c r="F81" s="21">
        <v>3313700</v>
      </c>
      <c r="G81" s="21">
        <v>107.62</v>
      </c>
    </row>
    <row r="82" spans="1:7">
      <c r="A82" s="47">
        <v>41527</v>
      </c>
      <c r="B82" s="21">
        <v>107.64</v>
      </c>
      <c r="C82" s="21">
        <v>108.45</v>
      </c>
      <c r="D82" s="21">
        <v>107.4</v>
      </c>
      <c r="E82" s="21">
        <v>108.17</v>
      </c>
      <c r="F82" s="21">
        <v>3848000</v>
      </c>
      <c r="G82" s="21">
        <v>106.57</v>
      </c>
    </row>
    <row r="83" spans="1:7">
      <c r="A83" s="47">
        <v>41526</v>
      </c>
      <c r="B83" s="21">
        <v>106.58</v>
      </c>
      <c r="C83" s="21">
        <v>107.38</v>
      </c>
      <c r="D83" s="21">
        <v>106.56</v>
      </c>
      <c r="E83" s="21">
        <v>107.19</v>
      </c>
      <c r="F83" s="21">
        <v>2907600</v>
      </c>
      <c r="G83" s="21">
        <v>105.61</v>
      </c>
    </row>
    <row r="84" spans="1:7">
      <c r="A84" s="47">
        <v>41523</v>
      </c>
      <c r="B84" s="21">
        <v>107</v>
      </c>
      <c r="C84" s="21">
        <v>107.38</v>
      </c>
      <c r="D84" s="21">
        <v>105.11</v>
      </c>
      <c r="E84" s="21">
        <v>106.07</v>
      </c>
      <c r="F84" s="21">
        <v>3265200</v>
      </c>
      <c r="G84" s="21">
        <v>104.51</v>
      </c>
    </row>
    <row r="85" spans="1:7">
      <c r="A85" s="47">
        <v>41522</v>
      </c>
      <c r="B85" s="21">
        <v>106.16</v>
      </c>
      <c r="C85" s="21">
        <v>106.98</v>
      </c>
      <c r="D85" s="21">
        <v>105.67</v>
      </c>
      <c r="E85" s="21">
        <v>106.65</v>
      </c>
      <c r="F85" s="21">
        <v>2590500</v>
      </c>
      <c r="G85" s="21">
        <v>105.08</v>
      </c>
    </row>
    <row r="86" spans="1:7">
      <c r="A86" s="47">
        <v>41521</v>
      </c>
      <c r="B86" s="21">
        <v>105.05</v>
      </c>
      <c r="C86" s="21">
        <v>107.12</v>
      </c>
      <c r="D86" s="21">
        <v>104.62</v>
      </c>
      <c r="E86" s="21">
        <v>106.37</v>
      </c>
      <c r="F86" s="21">
        <v>3837500</v>
      </c>
      <c r="G86" s="21">
        <v>104.8</v>
      </c>
    </row>
    <row r="87" spans="1:7">
      <c r="A87" s="47">
        <v>41520</v>
      </c>
      <c r="B87" s="21">
        <v>105.13</v>
      </c>
      <c r="C87" s="21">
        <v>105.83</v>
      </c>
      <c r="D87" s="21">
        <v>104.66</v>
      </c>
      <c r="E87" s="21">
        <v>105.01</v>
      </c>
      <c r="F87" s="21">
        <v>3659800</v>
      </c>
      <c r="G87" s="21">
        <v>103.46</v>
      </c>
    </row>
    <row r="88" spans="1:7">
      <c r="A88" s="47">
        <v>41516</v>
      </c>
      <c r="B88" s="21">
        <v>104.92</v>
      </c>
      <c r="C88" s="21">
        <v>104.96</v>
      </c>
      <c r="D88" s="21">
        <v>103.6</v>
      </c>
      <c r="E88" s="21">
        <v>103.92</v>
      </c>
      <c r="F88" s="21">
        <v>2723800</v>
      </c>
      <c r="G88" s="21">
        <v>102.39</v>
      </c>
    </row>
    <row r="89" spans="1:7">
      <c r="A89" s="47">
        <v>41515</v>
      </c>
      <c r="B89" s="21">
        <v>103.28</v>
      </c>
      <c r="C89" s="21">
        <v>105.44</v>
      </c>
      <c r="D89" s="21">
        <v>103</v>
      </c>
      <c r="E89" s="21">
        <v>104.93</v>
      </c>
      <c r="F89" s="21">
        <v>3095400</v>
      </c>
      <c r="G89" s="21">
        <v>103.38</v>
      </c>
    </row>
    <row r="90" spans="1:7">
      <c r="A90" s="47">
        <v>41514</v>
      </c>
      <c r="B90" s="21">
        <v>103.1</v>
      </c>
      <c r="C90" s="21">
        <v>103.82</v>
      </c>
      <c r="D90" s="21">
        <v>102.57</v>
      </c>
      <c r="E90" s="21">
        <v>103.27</v>
      </c>
      <c r="F90" s="21">
        <v>2816300</v>
      </c>
      <c r="G90" s="21">
        <v>101.75</v>
      </c>
    </row>
    <row r="91" spans="1:7">
      <c r="A91" s="47">
        <v>41513</v>
      </c>
      <c r="B91" s="21">
        <v>104.4</v>
      </c>
      <c r="C91" s="21">
        <v>105.14</v>
      </c>
      <c r="D91" s="21">
        <v>103.06</v>
      </c>
      <c r="E91" s="21">
        <v>103.21</v>
      </c>
      <c r="F91" s="21">
        <v>4376900</v>
      </c>
      <c r="G91" s="21">
        <v>101.69</v>
      </c>
    </row>
    <row r="92" spans="1:7">
      <c r="A92" s="47">
        <v>41512</v>
      </c>
      <c r="B92" s="21">
        <v>105.75</v>
      </c>
      <c r="C92" s="21">
        <v>106.52</v>
      </c>
      <c r="D92" s="21">
        <v>105.21</v>
      </c>
      <c r="E92" s="21">
        <v>105.53</v>
      </c>
      <c r="F92" s="21">
        <v>2480400</v>
      </c>
      <c r="G92" s="21">
        <v>103.97</v>
      </c>
    </row>
    <row r="93" spans="1:7">
      <c r="A93" s="47">
        <v>41509</v>
      </c>
      <c r="B93" s="21">
        <v>105.5</v>
      </c>
      <c r="C93" s="21">
        <v>105.5</v>
      </c>
      <c r="D93" s="21">
        <v>104.8</v>
      </c>
      <c r="E93" s="21">
        <v>105.48</v>
      </c>
      <c r="F93" s="21">
        <v>3016100</v>
      </c>
      <c r="G93" s="21">
        <v>103.92</v>
      </c>
    </row>
    <row r="94" spans="1:7">
      <c r="A94" s="47">
        <v>41508</v>
      </c>
      <c r="B94" s="21">
        <v>103.88</v>
      </c>
      <c r="C94" s="21">
        <v>105.5</v>
      </c>
      <c r="D94" s="21">
        <v>103.88</v>
      </c>
      <c r="E94" s="21">
        <v>105.14</v>
      </c>
      <c r="F94" s="21">
        <v>2857800</v>
      </c>
      <c r="G94" s="21">
        <v>103.59</v>
      </c>
    </row>
    <row r="95" spans="1:7">
      <c r="A95" s="47">
        <v>41507</v>
      </c>
      <c r="B95" s="21">
        <v>104.47</v>
      </c>
      <c r="C95" s="21">
        <v>104.76</v>
      </c>
      <c r="D95" s="21">
        <v>103.6</v>
      </c>
      <c r="E95" s="21">
        <v>103.91</v>
      </c>
      <c r="F95" s="21">
        <v>3645600</v>
      </c>
      <c r="G95" s="21">
        <v>102.38</v>
      </c>
    </row>
    <row r="96" spans="1:7">
      <c r="A96" s="47">
        <v>41506</v>
      </c>
      <c r="B96" s="21">
        <v>104.69</v>
      </c>
      <c r="C96" s="21">
        <v>105.08</v>
      </c>
      <c r="D96" s="21">
        <v>104.55</v>
      </c>
      <c r="E96" s="21">
        <v>104.63</v>
      </c>
      <c r="F96" s="21">
        <v>3448900</v>
      </c>
      <c r="G96" s="21">
        <v>103.09</v>
      </c>
    </row>
    <row r="97" spans="1:7">
      <c r="A97" s="47">
        <v>41505</v>
      </c>
      <c r="B97" s="21">
        <v>103</v>
      </c>
      <c r="C97" s="21">
        <v>105.2</v>
      </c>
      <c r="D97" s="21">
        <v>102.88</v>
      </c>
      <c r="E97" s="21">
        <v>104.72</v>
      </c>
      <c r="F97" s="21">
        <v>3512200</v>
      </c>
      <c r="G97" s="21">
        <v>103.18</v>
      </c>
    </row>
    <row r="98" spans="1:7">
      <c r="A98" s="47">
        <v>41502</v>
      </c>
      <c r="B98" s="21">
        <v>102.82</v>
      </c>
      <c r="C98" s="21">
        <v>103.94</v>
      </c>
      <c r="D98" s="21">
        <v>102.7</v>
      </c>
      <c r="E98" s="21">
        <v>103.47</v>
      </c>
      <c r="F98" s="21">
        <v>3469100</v>
      </c>
      <c r="G98" s="21">
        <v>101.94</v>
      </c>
    </row>
    <row r="99" spans="1:7">
      <c r="A99" s="47">
        <v>41501</v>
      </c>
      <c r="B99" s="21">
        <v>103.19</v>
      </c>
      <c r="C99" s="21">
        <v>103.29</v>
      </c>
      <c r="D99" s="21">
        <v>101.77</v>
      </c>
      <c r="E99" s="21">
        <v>102.73</v>
      </c>
      <c r="F99" s="21">
        <v>4359400</v>
      </c>
      <c r="G99" s="21">
        <v>101.21</v>
      </c>
    </row>
    <row r="100" spans="1:7">
      <c r="A100" s="47">
        <v>41500</v>
      </c>
      <c r="B100" s="21">
        <v>106.16</v>
      </c>
      <c r="C100" s="21">
        <v>106.16</v>
      </c>
      <c r="D100" s="21">
        <v>104.07</v>
      </c>
      <c r="E100" s="21">
        <v>104.16</v>
      </c>
      <c r="F100" s="21">
        <v>4481100</v>
      </c>
      <c r="G100" s="21">
        <v>102.62</v>
      </c>
    </row>
    <row r="101" spans="1:7">
      <c r="A101" s="47">
        <v>41499</v>
      </c>
      <c r="B101" s="21">
        <v>104.31</v>
      </c>
      <c r="C101" s="21">
        <v>106.55</v>
      </c>
      <c r="D101" s="21">
        <v>104.27</v>
      </c>
      <c r="E101" s="21">
        <v>106.23</v>
      </c>
      <c r="F101" s="21">
        <v>3578300</v>
      </c>
      <c r="G101" s="21">
        <v>104.66</v>
      </c>
    </row>
    <row r="102" spans="1:7">
      <c r="A102" s="47">
        <v>41498</v>
      </c>
      <c r="B102" s="21">
        <v>104.86</v>
      </c>
      <c r="C102" s="21">
        <v>105.07</v>
      </c>
      <c r="D102" s="21">
        <v>104.05</v>
      </c>
      <c r="E102" s="21">
        <v>104.24</v>
      </c>
      <c r="F102" s="21">
        <v>3830800</v>
      </c>
      <c r="G102" s="21">
        <v>102.7</v>
      </c>
    </row>
    <row r="103" spans="1:7">
      <c r="A103" s="47">
        <v>41495</v>
      </c>
      <c r="B103" s="21">
        <v>105.37</v>
      </c>
      <c r="C103" s="21">
        <v>106.15</v>
      </c>
      <c r="D103" s="21">
        <v>104.88</v>
      </c>
      <c r="E103" s="21">
        <v>105.33</v>
      </c>
      <c r="F103" s="21">
        <v>3326500</v>
      </c>
      <c r="G103" s="21">
        <v>103.78</v>
      </c>
    </row>
    <row r="104" spans="1:7">
      <c r="A104" s="47">
        <v>41494</v>
      </c>
      <c r="B104" s="21">
        <v>106.68</v>
      </c>
      <c r="C104" s="21">
        <v>107.24</v>
      </c>
      <c r="D104" s="21">
        <v>105.83</v>
      </c>
      <c r="E104" s="21">
        <v>105.84</v>
      </c>
      <c r="F104" s="21">
        <v>3741400</v>
      </c>
      <c r="G104" s="21">
        <v>104.28</v>
      </c>
    </row>
    <row r="105" spans="1:7">
      <c r="A105" s="47">
        <v>41493</v>
      </c>
      <c r="B105" s="21">
        <v>106.21</v>
      </c>
      <c r="C105" s="21">
        <v>106.68</v>
      </c>
      <c r="D105" s="21">
        <v>105.53</v>
      </c>
      <c r="E105" s="21">
        <v>106.42</v>
      </c>
      <c r="F105" s="21">
        <v>3158600</v>
      </c>
      <c r="G105" s="21">
        <v>104.85</v>
      </c>
    </row>
    <row r="106" spans="1:7">
      <c r="A106" s="47">
        <v>41492</v>
      </c>
      <c r="B106" s="21">
        <v>107.35</v>
      </c>
      <c r="C106" s="21">
        <v>107.71</v>
      </c>
      <c r="D106" s="21">
        <v>106.62</v>
      </c>
      <c r="E106" s="21">
        <v>107.04</v>
      </c>
      <c r="F106" s="21">
        <v>5199900</v>
      </c>
      <c r="G106" s="21">
        <v>104.98</v>
      </c>
    </row>
    <row r="107" spans="1:7">
      <c r="A107" s="47">
        <v>41491</v>
      </c>
      <c r="B107" s="21">
        <v>107.14</v>
      </c>
      <c r="C107" s="21">
        <v>107.8</v>
      </c>
      <c r="D107" s="21">
        <v>107.14</v>
      </c>
      <c r="E107" s="21">
        <v>107.5</v>
      </c>
      <c r="F107" s="21">
        <v>3559200</v>
      </c>
      <c r="G107" s="21">
        <v>105.43</v>
      </c>
    </row>
    <row r="108" spans="1:7">
      <c r="A108" s="47">
        <v>41488</v>
      </c>
      <c r="B108" s="21">
        <v>106</v>
      </c>
      <c r="C108" s="21">
        <v>107.95</v>
      </c>
      <c r="D108" s="21">
        <v>106</v>
      </c>
      <c r="E108" s="21">
        <v>107.9</v>
      </c>
      <c r="F108" s="21">
        <v>4226200</v>
      </c>
      <c r="G108" s="21">
        <v>105.83</v>
      </c>
    </row>
    <row r="109" spans="1:7">
      <c r="A109" s="47">
        <v>41487</v>
      </c>
      <c r="B109" s="21">
        <v>105.99</v>
      </c>
      <c r="C109" s="21">
        <v>107</v>
      </c>
      <c r="D109" s="21">
        <v>105.78</v>
      </c>
      <c r="E109" s="21">
        <v>106.7</v>
      </c>
      <c r="F109" s="21">
        <v>4910800</v>
      </c>
      <c r="G109" s="21">
        <v>104.65</v>
      </c>
    </row>
    <row r="110" spans="1:7">
      <c r="A110" s="47">
        <v>41486</v>
      </c>
      <c r="B110" s="21">
        <v>105.92</v>
      </c>
      <c r="C110" s="21">
        <v>106.28</v>
      </c>
      <c r="D110" s="21">
        <v>104.99</v>
      </c>
      <c r="E110" s="21">
        <v>105.1</v>
      </c>
      <c r="F110" s="21">
        <v>4487800</v>
      </c>
      <c r="G110" s="21">
        <v>103.08</v>
      </c>
    </row>
    <row r="111" spans="1:7">
      <c r="A111" s="47">
        <v>41485</v>
      </c>
      <c r="B111" s="21">
        <v>104.94</v>
      </c>
      <c r="C111" s="21">
        <v>106.01</v>
      </c>
      <c r="D111" s="21">
        <v>104.8</v>
      </c>
      <c r="E111" s="21">
        <v>105.73</v>
      </c>
      <c r="F111" s="21">
        <v>5022700</v>
      </c>
      <c r="G111" s="21">
        <v>103.7</v>
      </c>
    </row>
    <row r="112" spans="1:7">
      <c r="A112" s="47">
        <v>41484</v>
      </c>
      <c r="B112" s="21">
        <v>103.52</v>
      </c>
      <c r="C112" s="21">
        <v>105.12</v>
      </c>
      <c r="D112" s="21">
        <v>103.5</v>
      </c>
      <c r="E112" s="21">
        <v>104.81</v>
      </c>
      <c r="F112" s="21">
        <v>4041800</v>
      </c>
      <c r="G112" s="21">
        <v>102.8</v>
      </c>
    </row>
    <row r="113" spans="1:7">
      <c r="A113" s="47">
        <v>41481</v>
      </c>
      <c r="B113" s="21">
        <v>106.22</v>
      </c>
      <c r="C113" s="21">
        <v>106.22</v>
      </c>
      <c r="D113" s="21">
        <v>105.31</v>
      </c>
      <c r="E113" s="21">
        <v>105.6</v>
      </c>
      <c r="F113" s="21">
        <v>4216100</v>
      </c>
      <c r="G113" s="21">
        <v>103.57</v>
      </c>
    </row>
    <row r="114" spans="1:7">
      <c r="A114" s="47">
        <v>41480</v>
      </c>
      <c r="B114" s="21">
        <v>106.36</v>
      </c>
      <c r="C114" s="21">
        <v>107.12</v>
      </c>
      <c r="D114" s="21">
        <v>105.85</v>
      </c>
      <c r="E114" s="21">
        <v>106.7</v>
      </c>
      <c r="F114" s="21">
        <v>5267100</v>
      </c>
      <c r="G114" s="21">
        <v>104.65</v>
      </c>
    </row>
    <row r="115" spans="1:7">
      <c r="A115" s="47">
        <v>41479</v>
      </c>
      <c r="B115" s="21">
        <v>109.24</v>
      </c>
      <c r="C115" s="21">
        <v>109.49</v>
      </c>
      <c r="D115" s="21">
        <v>106.26</v>
      </c>
      <c r="E115" s="21">
        <v>106.95</v>
      </c>
      <c r="F115" s="21">
        <v>7723500</v>
      </c>
      <c r="G115" s="21">
        <v>104.9</v>
      </c>
    </row>
    <row r="116" spans="1:7">
      <c r="A116" s="47">
        <v>41478</v>
      </c>
      <c r="B116" s="21">
        <v>107.18</v>
      </c>
      <c r="C116" s="21">
        <v>107.98</v>
      </c>
      <c r="D116" s="21">
        <v>106.34</v>
      </c>
      <c r="E116" s="21">
        <v>107.79</v>
      </c>
      <c r="F116" s="21">
        <v>5081600</v>
      </c>
      <c r="G116" s="21">
        <v>105.72</v>
      </c>
    </row>
    <row r="117" spans="1:7">
      <c r="A117" s="47">
        <v>41477</v>
      </c>
      <c r="B117" s="21">
        <v>107.27</v>
      </c>
      <c r="C117" s="21">
        <v>107.32</v>
      </c>
      <c r="D117" s="21">
        <v>106.45</v>
      </c>
      <c r="E117" s="21">
        <v>106.86</v>
      </c>
      <c r="F117" s="21">
        <v>4168800</v>
      </c>
      <c r="G117" s="21">
        <v>104.81</v>
      </c>
    </row>
    <row r="118" spans="1:7">
      <c r="A118" s="47">
        <v>41474</v>
      </c>
      <c r="B118" s="21">
        <v>107.13</v>
      </c>
      <c r="C118" s="21">
        <v>107.13</v>
      </c>
      <c r="D118" s="21">
        <v>105.61</v>
      </c>
      <c r="E118" s="21">
        <v>106.96</v>
      </c>
      <c r="F118" s="21">
        <v>5992000</v>
      </c>
      <c r="G118" s="21">
        <v>104.91</v>
      </c>
    </row>
    <row r="119" spans="1:7">
      <c r="A119" s="47">
        <v>41473</v>
      </c>
      <c r="B119" s="21">
        <v>104.96</v>
      </c>
      <c r="C119" s="21">
        <v>107.98</v>
      </c>
      <c r="D119" s="21">
        <v>104.8</v>
      </c>
      <c r="E119" s="21">
        <v>107.63</v>
      </c>
      <c r="F119" s="21">
        <v>8046400</v>
      </c>
      <c r="G119" s="21">
        <v>105.56</v>
      </c>
    </row>
    <row r="120" spans="1:7">
      <c r="A120" s="47">
        <v>41472</v>
      </c>
      <c r="B120" s="21">
        <v>104.45</v>
      </c>
      <c r="C120" s="21">
        <v>105.43</v>
      </c>
      <c r="D120" s="21">
        <v>104.42</v>
      </c>
      <c r="E120" s="21">
        <v>104.79</v>
      </c>
      <c r="F120" s="21">
        <v>3931800</v>
      </c>
      <c r="G120" s="21">
        <v>102.78</v>
      </c>
    </row>
    <row r="121" spans="1:7">
      <c r="A121" s="47">
        <v>41471</v>
      </c>
      <c r="B121" s="21">
        <v>105.69</v>
      </c>
      <c r="C121" s="21">
        <v>105.8</v>
      </c>
      <c r="D121" s="21">
        <v>103.78</v>
      </c>
      <c r="E121" s="21">
        <v>104.23</v>
      </c>
      <c r="F121" s="21">
        <v>5839100</v>
      </c>
      <c r="G121" s="21">
        <v>102.23</v>
      </c>
    </row>
    <row r="122" spans="1:7">
      <c r="A122" s="47">
        <v>41470</v>
      </c>
      <c r="B122" s="21">
        <v>103.83</v>
      </c>
      <c r="C122" s="21">
        <v>105.87</v>
      </c>
      <c r="D122" s="21">
        <v>103.1</v>
      </c>
      <c r="E122" s="21">
        <v>105.66</v>
      </c>
      <c r="F122" s="21">
        <v>13169900</v>
      </c>
      <c r="G122" s="21">
        <v>103.63</v>
      </c>
    </row>
    <row r="123" spans="1:7">
      <c r="A123" s="47">
        <v>41467</v>
      </c>
      <c r="B123" s="21">
        <v>106.86</v>
      </c>
      <c r="C123" s="21">
        <v>108.15</v>
      </c>
      <c r="D123" s="21">
        <v>98.99</v>
      </c>
      <c r="E123" s="21">
        <v>101.87</v>
      </c>
      <c r="F123" s="21">
        <v>44391800</v>
      </c>
      <c r="G123" s="21">
        <v>99.91</v>
      </c>
    </row>
    <row r="124" spans="1:7">
      <c r="A124" s="47">
        <v>41466</v>
      </c>
      <c r="B124" s="21">
        <v>106.43</v>
      </c>
      <c r="C124" s="21">
        <v>107.46</v>
      </c>
      <c r="D124" s="21">
        <v>106.29</v>
      </c>
      <c r="E124" s="21">
        <v>106.88</v>
      </c>
      <c r="F124" s="21">
        <v>4529800</v>
      </c>
      <c r="G124" s="21">
        <v>104.83</v>
      </c>
    </row>
    <row r="125" spans="1:7">
      <c r="A125" s="47">
        <v>41465</v>
      </c>
      <c r="B125" s="21">
        <v>104.5</v>
      </c>
      <c r="C125" s="21">
        <v>105.6</v>
      </c>
      <c r="D125" s="21">
        <v>104.41</v>
      </c>
      <c r="E125" s="21">
        <v>105.5</v>
      </c>
      <c r="F125" s="21">
        <v>3872700</v>
      </c>
      <c r="G125" s="21">
        <v>103.47</v>
      </c>
    </row>
    <row r="126" spans="1:7">
      <c r="A126" s="47">
        <v>41464</v>
      </c>
      <c r="B126" s="21">
        <v>105.27</v>
      </c>
      <c r="C126" s="21">
        <v>105.75</v>
      </c>
      <c r="D126" s="21">
        <v>104.46</v>
      </c>
      <c r="E126" s="21">
        <v>104.68</v>
      </c>
      <c r="F126" s="21">
        <v>3991800</v>
      </c>
      <c r="G126" s="21">
        <v>102.67</v>
      </c>
    </row>
    <row r="127" spans="1:7">
      <c r="A127" s="47">
        <v>41463</v>
      </c>
      <c r="B127" s="21">
        <v>104</v>
      </c>
      <c r="C127" s="21">
        <v>105.1</v>
      </c>
      <c r="D127" s="21">
        <v>103.44</v>
      </c>
      <c r="E127" s="21">
        <v>104.37</v>
      </c>
      <c r="F127" s="21">
        <v>4222700</v>
      </c>
      <c r="G127" s="21">
        <v>102.36</v>
      </c>
    </row>
    <row r="128" spans="1:7">
      <c r="A128" s="47">
        <v>41460</v>
      </c>
      <c r="B128" s="21">
        <v>103.7</v>
      </c>
      <c r="C128" s="21">
        <v>104.2</v>
      </c>
      <c r="D128" s="21">
        <v>102.75</v>
      </c>
      <c r="E128" s="21">
        <v>104.2</v>
      </c>
      <c r="F128" s="21">
        <v>3671700</v>
      </c>
      <c r="G128" s="21">
        <v>102.2</v>
      </c>
    </row>
    <row r="129" spans="1:7">
      <c r="A129" s="47">
        <v>41458</v>
      </c>
      <c r="B129" s="21">
        <v>101.01</v>
      </c>
      <c r="C129" s="21">
        <v>103.04</v>
      </c>
      <c r="D129" s="21">
        <v>100.78</v>
      </c>
      <c r="E129" s="21">
        <v>102.89</v>
      </c>
      <c r="F129" s="21">
        <v>2891700</v>
      </c>
      <c r="G129" s="21">
        <v>100.91</v>
      </c>
    </row>
    <row r="130" spans="1:7">
      <c r="A130" s="47">
        <v>41457</v>
      </c>
      <c r="B130" s="21">
        <v>103.22</v>
      </c>
      <c r="C130" s="21">
        <v>103.25</v>
      </c>
      <c r="D130" s="21">
        <v>100.82</v>
      </c>
      <c r="E130" s="21">
        <v>101.47</v>
      </c>
      <c r="F130" s="21">
        <v>4147000</v>
      </c>
      <c r="G130" s="21">
        <v>99.52</v>
      </c>
    </row>
    <row r="131" spans="1:7">
      <c r="A131" s="47">
        <v>41456</v>
      </c>
      <c r="B131" s="21">
        <v>102.93</v>
      </c>
      <c r="C131" s="21">
        <v>104.02</v>
      </c>
      <c r="D131" s="21">
        <v>102.93</v>
      </c>
      <c r="E131" s="21">
        <v>103.24</v>
      </c>
      <c r="F131" s="21">
        <v>4091200</v>
      </c>
      <c r="G131" s="21">
        <v>101.26</v>
      </c>
    </row>
    <row r="132" spans="1:7">
      <c r="A132" s="47">
        <v>41453</v>
      </c>
      <c r="B132" s="21">
        <v>102.86</v>
      </c>
      <c r="C132" s="21">
        <v>103.49</v>
      </c>
      <c r="D132" s="21">
        <v>102.32</v>
      </c>
      <c r="E132" s="21">
        <v>102.44</v>
      </c>
      <c r="F132" s="21">
        <v>5432500</v>
      </c>
      <c r="G132" s="21">
        <v>100.47</v>
      </c>
    </row>
    <row r="133" spans="1:7">
      <c r="A133" s="47">
        <v>41452</v>
      </c>
      <c r="B133" s="21">
        <v>102.41</v>
      </c>
      <c r="C133" s="21">
        <v>103.52</v>
      </c>
      <c r="D133" s="21">
        <v>102.01</v>
      </c>
      <c r="E133" s="21">
        <v>103.15</v>
      </c>
      <c r="F133" s="21">
        <v>6577700</v>
      </c>
      <c r="G133" s="21">
        <v>101.17</v>
      </c>
    </row>
    <row r="134" spans="1:7">
      <c r="A134" s="47">
        <v>41451</v>
      </c>
      <c r="B134" s="21">
        <v>99.65</v>
      </c>
      <c r="C134" s="21">
        <v>101.39</v>
      </c>
      <c r="D134" s="21">
        <v>99.57</v>
      </c>
      <c r="E134" s="21">
        <v>100.75</v>
      </c>
      <c r="F134" s="21">
        <v>5267300</v>
      </c>
      <c r="G134" s="21">
        <v>98.81</v>
      </c>
    </row>
    <row r="135" spans="1:7">
      <c r="A135" s="47">
        <v>41450</v>
      </c>
      <c r="B135" s="21">
        <v>99.2</v>
      </c>
      <c r="C135" s="21">
        <v>99.66</v>
      </c>
      <c r="D135" s="21">
        <v>98.18</v>
      </c>
      <c r="E135" s="21">
        <v>98.67</v>
      </c>
      <c r="F135" s="21">
        <v>3557900</v>
      </c>
      <c r="G135" s="21">
        <v>96.77</v>
      </c>
    </row>
    <row r="136" spans="1:7">
      <c r="A136" s="47">
        <v>41449</v>
      </c>
      <c r="B136" s="21">
        <v>99.06</v>
      </c>
      <c r="C136" s="21">
        <v>99.46</v>
      </c>
      <c r="D136" s="21">
        <v>96.31</v>
      </c>
      <c r="E136" s="21">
        <v>97.85</v>
      </c>
      <c r="F136" s="21">
        <v>5585200</v>
      </c>
      <c r="G136" s="21">
        <v>95.97</v>
      </c>
    </row>
    <row r="137" spans="1:7">
      <c r="A137" s="47">
        <v>41446</v>
      </c>
      <c r="B137" s="21">
        <v>100.08</v>
      </c>
      <c r="C137" s="21">
        <v>100.14</v>
      </c>
      <c r="D137" s="21">
        <v>97.42</v>
      </c>
      <c r="E137" s="21">
        <v>99.98</v>
      </c>
      <c r="F137" s="21">
        <v>10328800</v>
      </c>
      <c r="G137" s="21">
        <v>98.06</v>
      </c>
    </row>
    <row r="138" spans="1:7">
      <c r="A138" s="47">
        <v>41445</v>
      </c>
      <c r="B138" s="21">
        <v>101.46</v>
      </c>
      <c r="C138" s="21">
        <v>101.86</v>
      </c>
      <c r="D138" s="21">
        <v>99.38</v>
      </c>
      <c r="E138" s="21">
        <v>99.64</v>
      </c>
      <c r="F138" s="21">
        <v>7114800</v>
      </c>
      <c r="G138" s="21">
        <v>97.73</v>
      </c>
    </row>
    <row r="139" spans="1:7">
      <c r="A139" s="47">
        <v>41444</v>
      </c>
      <c r="B139" s="21">
        <v>103.83</v>
      </c>
      <c r="C139" s="21">
        <v>104.15</v>
      </c>
      <c r="D139" s="21">
        <v>102.24</v>
      </c>
      <c r="E139" s="21">
        <v>102.25</v>
      </c>
      <c r="F139" s="21">
        <v>4186900</v>
      </c>
      <c r="G139" s="21">
        <v>100.29</v>
      </c>
    </row>
    <row r="140" spans="1:7">
      <c r="A140" s="47">
        <v>41443</v>
      </c>
      <c r="B140" s="21">
        <v>103.22</v>
      </c>
      <c r="C140" s="21">
        <v>104.15</v>
      </c>
      <c r="D140" s="21">
        <v>102.65</v>
      </c>
      <c r="E140" s="21">
        <v>104.08</v>
      </c>
      <c r="F140" s="21">
        <v>4035700</v>
      </c>
      <c r="G140" s="21">
        <v>102.08</v>
      </c>
    </row>
    <row r="141" spans="1:7">
      <c r="A141" s="47">
        <v>41442</v>
      </c>
      <c r="B141" s="21">
        <v>102.69</v>
      </c>
      <c r="C141" s="21">
        <v>103.52</v>
      </c>
      <c r="D141" s="21">
        <v>102.52</v>
      </c>
      <c r="E141" s="21">
        <v>103.03</v>
      </c>
      <c r="F141" s="21">
        <v>4217400</v>
      </c>
      <c r="G141" s="21">
        <v>101.05</v>
      </c>
    </row>
    <row r="142" spans="1:7">
      <c r="A142" s="47">
        <v>41439</v>
      </c>
      <c r="B142" s="21">
        <v>102.16</v>
      </c>
      <c r="C142" s="21">
        <v>103.22</v>
      </c>
      <c r="D142" s="21">
        <v>101.5</v>
      </c>
      <c r="E142" s="21">
        <v>101.83</v>
      </c>
      <c r="F142" s="21">
        <v>3944400</v>
      </c>
      <c r="G142" s="21">
        <v>99.87</v>
      </c>
    </row>
    <row r="143" spans="1:7">
      <c r="A143" s="47">
        <v>41438</v>
      </c>
      <c r="B143" s="21">
        <v>100.96</v>
      </c>
      <c r="C143" s="21">
        <v>102.34</v>
      </c>
      <c r="D143" s="21">
        <v>100.85</v>
      </c>
      <c r="E143" s="21">
        <v>102.16</v>
      </c>
      <c r="F143" s="21">
        <v>4076500</v>
      </c>
      <c r="G143" s="21">
        <v>100.2</v>
      </c>
    </row>
    <row r="144" spans="1:7">
      <c r="A144" s="47">
        <v>41437</v>
      </c>
      <c r="B144" s="21">
        <v>102.19</v>
      </c>
      <c r="C144" s="21">
        <v>102.42</v>
      </c>
      <c r="D144" s="21">
        <v>100.61</v>
      </c>
      <c r="E144" s="21">
        <v>100.88</v>
      </c>
      <c r="F144" s="21">
        <v>2936500</v>
      </c>
      <c r="G144" s="21">
        <v>98.94</v>
      </c>
    </row>
    <row r="145" spans="1:7">
      <c r="A145" s="47">
        <v>41436</v>
      </c>
      <c r="B145" s="21">
        <v>101.61</v>
      </c>
      <c r="C145" s="21">
        <v>102.78</v>
      </c>
      <c r="D145" s="21">
        <v>100.9</v>
      </c>
      <c r="E145" s="21">
        <v>101.75</v>
      </c>
      <c r="F145" s="21">
        <v>3144100</v>
      </c>
      <c r="G145" s="21">
        <v>99.8</v>
      </c>
    </row>
    <row r="146" spans="1:7">
      <c r="A146" s="47">
        <v>41435</v>
      </c>
      <c r="B146" s="21">
        <v>102.51</v>
      </c>
      <c r="C146" s="21">
        <v>102.95</v>
      </c>
      <c r="D146" s="21">
        <v>101.51</v>
      </c>
      <c r="E146" s="21">
        <v>102.24</v>
      </c>
      <c r="F146" s="21">
        <v>4047500</v>
      </c>
      <c r="G146" s="21">
        <v>100.28</v>
      </c>
    </row>
    <row r="147" spans="1:7">
      <c r="A147" s="47">
        <v>41432</v>
      </c>
      <c r="B147" s="21">
        <v>100.25</v>
      </c>
      <c r="C147" s="21">
        <v>102.59</v>
      </c>
      <c r="D147" s="21">
        <v>100.06</v>
      </c>
      <c r="E147" s="21">
        <v>102.49</v>
      </c>
      <c r="F147" s="21">
        <v>5732900</v>
      </c>
      <c r="G147" s="21">
        <v>100.52</v>
      </c>
    </row>
    <row r="148" spans="1:7">
      <c r="A148" s="47">
        <v>41431</v>
      </c>
      <c r="B148" s="21">
        <v>98.65</v>
      </c>
      <c r="C148" s="21">
        <v>99.81</v>
      </c>
      <c r="D148" s="21">
        <v>98.42</v>
      </c>
      <c r="E148" s="21">
        <v>99.76</v>
      </c>
      <c r="F148" s="21">
        <v>4131700</v>
      </c>
      <c r="G148" s="21">
        <v>97.84</v>
      </c>
    </row>
    <row r="149" spans="1:7">
      <c r="A149" s="47">
        <v>41430</v>
      </c>
      <c r="B149" s="21">
        <v>99.34</v>
      </c>
      <c r="C149" s="21">
        <v>99.71</v>
      </c>
      <c r="D149" s="21">
        <v>98.05</v>
      </c>
      <c r="E149" s="21">
        <v>98.49</v>
      </c>
      <c r="F149" s="21">
        <v>5151000</v>
      </c>
      <c r="G149" s="21">
        <v>96.6</v>
      </c>
    </row>
    <row r="150" spans="1:7">
      <c r="A150" s="47">
        <v>41429</v>
      </c>
      <c r="B150" s="21">
        <v>100.48</v>
      </c>
      <c r="C150" s="21">
        <v>100.92</v>
      </c>
      <c r="D150" s="21">
        <v>99.08</v>
      </c>
      <c r="E150" s="21">
        <v>99.61</v>
      </c>
      <c r="F150" s="21">
        <v>3769800</v>
      </c>
      <c r="G150" s="21">
        <v>97.7</v>
      </c>
    </row>
    <row r="151" spans="1:7">
      <c r="A151" s="47">
        <v>41428</v>
      </c>
      <c r="B151" s="21">
        <v>99.36</v>
      </c>
      <c r="C151" s="21">
        <v>100.9</v>
      </c>
      <c r="D151" s="21">
        <v>99.3</v>
      </c>
      <c r="E151" s="21">
        <v>100.74</v>
      </c>
      <c r="F151" s="21">
        <v>6472900</v>
      </c>
      <c r="G151" s="21">
        <v>98.8</v>
      </c>
    </row>
    <row r="152" spans="1:7">
      <c r="A152" s="47">
        <v>41425</v>
      </c>
      <c r="B152" s="21">
        <v>100.21</v>
      </c>
      <c r="C152" s="21">
        <v>100.95</v>
      </c>
      <c r="D152" s="21">
        <v>99.02</v>
      </c>
      <c r="E152" s="21">
        <v>99.02</v>
      </c>
      <c r="F152" s="21">
        <v>4218700</v>
      </c>
      <c r="G152" s="21">
        <v>97.12</v>
      </c>
    </row>
    <row r="153" spans="1:7">
      <c r="A153" s="47">
        <v>41424</v>
      </c>
      <c r="B153" s="21">
        <v>99.29</v>
      </c>
      <c r="C153" s="21">
        <v>100.99</v>
      </c>
      <c r="D153" s="21">
        <v>99.06</v>
      </c>
      <c r="E153" s="21">
        <v>100.54</v>
      </c>
      <c r="F153" s="21">
        <v>4784400</v>
      </c>
      <c r="G153" s="21">
        <v>98.61</v>
      </c>
    </row>
    <row r="154" spans="1:7">
      <c r="A154" s="47">
        <v>41423</v>
      </c>
      <c r="B154" s="21">
        <v>99.56</v>
      </c>
      <c r="C154" s="21">
        <v>100.03</v>
      </c>
      <c r="D154" s="21">
        <v>98.9</v>
      </c>
      <c r="E154" s="21">
        <v>99.09</v>
      </c>
      <c r="F154" s="21">
        <v>4405800</v>
      </c>
      <c r="G154" s="21">
        <v>97.19</v>
      </c>
    </row>
    <row r="155" spans="1:7">
      <c r="A155" s="47">
        <v>41422</v>
      </c>
      <c r="B155" s="21">
        <v>100.85</v>
      </c>
      <c r="C155" s="21">
        <v>101.47</v>
      </c>
      <c r="D155" s="21">
        <v>100.11</v>
      </c>
      <c r="E155" s="21">
        <v>100.11</v>
      </c>
      <c r="F155" s="21">
        <v>5736000</v>
      </c>
      <c r="G155" s="21">
        <v>98.19</v>
      </c>
    </row>
    <row r="156" spans="1:7">
      <c r="A156" s="47">
        <v>41418</v>
      </c>
      <c r="B156" s="21">
        <v>99.75</v>
      </c>
      <c r="C156" s="21">
        <v>100.58</v>
      </c>
      <c r="D156" s="21">
        <v>98.85</v>
      </c>
      <c r="E156" s="21">
        <v>100</v>
      </c>
      <c r="F156" s="21">
        <v>6746300</v>
      </c>
      <c r="G156" s="21">
        <v>98.08</v>
      </c>
    </row>
    <row r="157" spans="1:7">
      <c r="A157" s="47">
        <v>41417</v>
      </c>
      <c r="B157" s="21">
        <v>97.18</v>
      </c>
      <c r="C157" s="21">
        <v>99.99</v>
      </c>
      <c r="D157" s="21">
        <v>97.06</v>
      </c>
      <c r="E157" s="21">
        <v>99.75</v>
      </c>
      <c r="F157" s="21">
        <v>6975700</v>
      </c>
      <c r="G157" s="21">
        <v>97.83</v>
      </c>
    </row>
    <row r="158" spans="1:7">
      <c r="A158" s="47">
        <v>41416</v>
      </c>
      <c r="B158" s="21">
        <v>98.86</v>
      </c>
      <c r="C158" s="21">
        <v>99.48</v>
      </c>
      <c r="D158" s="21">
        <v>97.86</v>
      </c>
      <c r="E158" s="21">
        <v>97.93</v>
      </c>
      <c r="F158" s="21">
        <v>8399700</v>
      </c>
      <c r="G158" s="21">
        <v>96.05</v>
      </c>
    </row>
    <row r="159" spans="1:7">
      <c r="A159" s="47">
        <v>41415</v>
      </c>
      <c r="B159" s="21">
        <v>98.59</v>
      </c>
      <c r="C159" s="21">
        <v>99.05</v>
      </c>
      <c r="D159" s="21">
        <v>97.9</v>
      </c>
      <c r="E159" s="21">
        <v>98.75</v>
      </c>
      <c r="F159" s="21">
        <v>4415400</v>
      </c>
      <c r="G159" s="21">
        <v>96.85</v>
      </c>
    </row>
    <row r="160" spans="1:7">
      <c r="A160" s="47">
        <v>41414</v>
      </c>
      <c r="B160" s="21">
        <v>99.12</v>
      </c>
      <c r="C160" s="21">
        <v>99.33</v>
      </c>
      <c r="D160" s="21">
        <v>98.52</v>
      </c>
      <c r="E160" s="21">
        <v>98.72</v>
      </c>
      <c r="F160" s="21">
        <v>6535200</v>
      </c>
      <c r="G160" s="21">
        <v>96.82</v>
      </c>
    </row>
    <row r="161" spans="1:7">
      <c r="A161" s="47">
        <v>41411</v>
      </c>
      <c r="B161" s="21">
        <v>97.02</v>
      </c>
      <c r="C161" s="21">
        <v>99.04</v>
      </c>
      <c r="D161" s="21">
        <v>97</v>
      </c>
      <c r="E161" s="21">
        <v>98.92</v>
      </c>
      <c r="F161" s="21">
        <v>7408900</v>
      </c>
      <c r="G161" s="21">
        <v>97.02</v>
      </c>
    </row>
    <row r="162" spans="1:7">
      <c r="A162" s="47">
        <v>41410</v>
      </c>
      <c r="B162" s="21">
        <v>96.89</v>
      </c>
      <c r="C162" s="21">
        <v>97.2</v>
      </c>
      <c r="D162" s="21">
        <v>96.3</v>
      </c>
      <c r="E162" s="21">
        <v>96.58</v>
      </c>
      <c r="F162" s="21">
        <v>5036700</v>
      </c>
      <c r="G162" s="21">
        <v>94.72</v>
      </c>
    </row>
    <row r="163" spans="1:7">
      <c r="A163" s="47">
        <v>41409</v>
      </c>
      <c r="B163" s="21">
        <v>95.69</v>
      </c>
      <c r="C163" s="21">
        <v>97.47</v>
      </c>
      <c r="D163" s="21">
        <v>95.6</v>
      </c>
      <c r="E163" s="21">
        <v>97.02</v>
      </c>
      <c r="F163" s="21">
        <v>4875100</v>
      </c>
      <c r="G163" s="21">
        <v>95.16</v>
      </c>
    </row>
    <row r="164" spans="1:7">
      <c r="A164" s="47">
        <v>41408</v>
      </c>
      <c r="B164" s="21">
        <v>94.92</v>
      </c>
      <c r="C164" s="21">
        <v>96.19</v>
      </c>
      <c r="D164" s="21">
        <v>94.7</v>
      </c>
      <c r="E164" s="21">
        <v>96.11</v>
      </c>
      <c r="F164" s="21">
        <v>4646500</v>
      </c>
      <c r="G164" s="21">
        <v>94.26</v>
      </c>
    </row>
    <row r="165" spans="1:7">
      <c r="A165" s="47">
        <v>41407</v>
      </c>
      <c r="B165" s="21">
        <v>94.12</v>
      </c>
      <c r="C165" s="21">
        <v>95.16</v>
      </c>
      <c r="D165" s="21">
        <v>94.1</v>
      </c>
      <c r="E165" s="21">
        <v>94.76</v>
      </c>
      <c r="F165" s="21">
        <v>3492000</v>
      </c>
      <c r="G165" s="21">
        <v>92.94</v>
      </c>
    </row>
    <row r="166" spans="1:7">
      <c r="A166" s="47">
        <v>41404</v>
      </c>
      <c r="B166" s="21">
        <v>94.75</v>
      </c>
      <c r="C166" s="21">
        <v>94.99</v>
      </c>
      <c r="D166" s="21">
        <v>93.82</v>
      </c>
      <c r="E166" s="21">
        <v>94.24</v>
      </c>
      <c r="F166" s="21">
        <v>3918600</v>
      </c>
      <c r="G166" s="21">
        <v>92.43</v>
      </c>
    </row>
    <row r="167" spans="1:7">
      <c r="A167" s="47">
        <v>41403</v>
      </c>
      <c r="B167" s="21">
        <v>94.07</v>
      </c>
      <c r="C167" s="21">
        <v>95.15</v>
      </c>
      <c r="D167" s="21">
        <v>94.04</v>
      </c>
      <c r="E167" s="21">
        <v>94.61</v>
      </c>
      <c r="F167" s="21">
        <v>3677500</v>
      </c>
      <c r="G167" s="21">
        <v>92.79</v>
      </c>
    </row>
    <row r="168" spans="1:7">
      <c r="A168" s="47">
        <v>41402</v>
      </c>
      <c r="B168" s="21">
        <v>94.31</v>
      </c>
      <c r="C168" s="21">
        <v>94.44</v>
      </c>
      <c r="D168" s="21">
        <v>93.77</v>
      </c>
      <c r="E168" s="21">
        <v>94.04</v>
      </c>
      <c r="F168" s="21">
        <v>3204300</v>
      </c>
      <c r="G168" s="21">
        <v>92.23</v>
      </c>
    </row>
    <row r="169" spans="1:7">
      <c r="A169" s="47">
        <v>41401</v>
      </c>
      <c r="B169" s="21">
        <v>94.31</v>
      </c>
      <c r="C169" s="21">
        <v>95.04</v>
      </c>
      <c r="D169" s="21">
        <v>94.06</v>
      </c>
      <c r="E169" s="21">
        <v>94.79</v>
      </c>
      <c r="F169" s="21">
        <v>3858400</v>
      </c>
      <c r="G169" s="21">
        <v>92.49</v>
      </c>
    </row>
    <row r="170" spans="1:7">
      <c r="A170" s="47">
        <v>41400</v>
      </c>
      <c r="B170" s="21">
        <v>93.44</v>
      </c>
      <c r="C170" s="21">
        <v>94.79</v>
      </c>
      <c r="D170" s="21">
        <v>93.36</v>
      </c>
      <c r="E170" s="21">
        <v>94.19</v>
      </c>
      <c r="F170" s="21">
        <v>5504800</v>
      </c>
      <c r="G170" s="21">
        <v>91.91</v>
      </c>
    </row>
    <row r="171" spans="1:7">
      <c r="A171" s="47">
        <v>41397</v>
      </c>
      <c r="B171" s="21">
        <v>92.85</v>
      </c>
      <c r="C171" s="21">
        <v>93.95</v>
      </c>
      <c r="D171" s="21">
        <v>92.67</v>
      </c>
      <c r="E171" s="21">
        <v>93.74</v>
      </c>
      <c r="F171" s="21">
        <v>4700100</v>
      </c>
      <c r="G171" s="21">
        <v>91.47</v>
      </c>
    </row>
    <row r="172" spans="1:7">
      <c r="A172" s="47">
        <v>41396</v>
      </c>
      <c r="B172" s="21">
        <v>91.24</v>
      </c>
      <c r="C172" s="21">
        <v>92.82</v>
      </c>
      <c r="D172" s="21">
        <v>91.2</v>
      </c>
      <c r="E172" s="21">
        <v>92.21</v>
      </c>
      <c r="F172" s="21">
        <v>4514800</v>
      </c>
      <c r="G172" s="21">
        <v>89.98</v>
      </c>
    </row>
    <row r="173" spans="1:7">
      <c r="A173" s="47">
        <v>41395</v>
      </c>
      <c r="B173" s="21">
        <v>91.08</v>
      </c>
      <c r="C173" s="21">
        <v>91.75</v>
      </c>
      <c r="D173" s="21">
        <v>90.72</v>
      </c>
      <c r="E173" s="21">
        <v>91.18</v>
      </c>
      <c r="F173" s="21">
        <v>4567300</v>
      </c>
      <c r="G173" s="21">
        <v>88.97</v>
      </c>
    </row>
    <row r="174" spans="1:7">
      <c r="A174" s="47">
        <v>41394</v>
      </c>
      <c r="B174" s="21">
        <v>91.35</v>
      </c>
      <c r="C174" s="21">
        <v>91.99</v>
      </c>
      <c r="D174" s="21">
        <v>90.82</v>
      </c>
      <c r="E174" s="21">
        <v>91.41</v>
      </c>
      <c r="F174" s="21">
        <v>4714300</v>
      </c>
      <c r="G174" s="21">
        <v>89.2</v>
      </c>
    </row>
    <row r="175" spans="1:7">
      <c r="A175" s="47">
        <v>41393</v>
      </c>
      <c r="B175" s="21">
        <v>91.4</v>
      </c>
      <c r="C175" s="21">
        <v>92.41</v>
      </c>
      <c r="D175" s="21">
        <v>91.19</v>
      </c>
      <c r="E175" s="21">
        <v>91.9</v>
      </c>
      <c r="F175" s="21">
        <v>6265900</v>
      </c>
      <c r="G175" s="21">
        <v>89.67</v>
      </c>
    </row>
    <row r="176" spans="1:7">
      <c r="A176" s="47">
        <v>41390</v>
      </c>
      <c r="B176" s="21">
        <v>91.89</v>
      </c>
      <c r="C176" s="21">
        <v>93.38</v>
      </c>
      <c r="D176" s="21">
        <v>91.67</v>
      </c>
      <c r="E176" s="21">
        <v>92.85</v>
      </c>
      <c r="F176" s="21">
        <v>5910600</v>
      </c>
      <c r="G176" s="21">
        <v>90.6</v>
      </c>
    </row>
    <row r="177" spans="1:7">
      <c r="A177" s="47">
        <v>41389</v>
      </c>
      <c r="B177" s="21">
        <v>91.35</v>
      </c>
      <c r="C177" s="21">
        <v>92.62</v>
      </c>
      <c r="D177" s="21">
        <v>90.07</v>
      </c>
      <c r="E177" s="21">
        <v>91.67</v>
      </c>
      <c r="F177" s="21">
        <v>5766100</v>
      </c>
      <c r="G177" s="21">
        <v>89.45</v>
      </c>
    </row>
    <row r="178" spans="1:7">
      <c r="A178" s="47">
        <v>41388</v>
      </c>
      <c r="B178" s="21">
        <v>91.95</v>
      </c>
      <c r="C178" s="21">
        <v>92.65</v>
      </c>
      <c r="D178" s="21">
        <v>90.42</v>
      </c>
      <c r="E178" s="21">
        <v>90.83</v>
      </c>
      <c r="F178" s="21">
        <v>9231700</v>
      </c>
      <c r="G178" s="21">
        <v>88.63</v>
      </c>
    </row>
    <row r="179" spans="1:7">
      <c r="A179" s="47">
        <v>41387</v>
      </c>
      <c r="B179" s="21">
        <v>87.35</v>
      </c>
      <c r="C179" s="21">
        <v>88.51</v>
      </c>
      <c r="D179" s="21">
        <v>87.2</v>
      </c>
      <c r="E179" s="21">
        <v>88.18</v>
      </c>
      <c r="F179" s="21">
        <v>3130700</v>
      </c>
      <c r="G179" s="21">
        <v>86.04</v>
      </c>
    </row>
    <row r="180" spans="1:7">
      <c r="A180" s="47">
        <v>41386</v>
      </c>
      <c r="B180" s="21">
        <v>88.08</v>
      </c>
      <c r="C180" s="21">
        <v>88.08</v>
      </c>
      <c r="D180" s="21">
        <v>86.44</v>
      </c>
      <c r="E180" s="21">
        <v>86.94</v>
      </c>
      <c r="F180" s="21">
        <v>4248700</v>
      </c>
      <c r="G180" s="21">
        <v>84.83</v>
      </c>
    </row>
    <row r="181" spans="1:7">
      <c r="A181" s="47">
        <v>41383</v>
      </c>
      <c r="B181" s="21">
        <v>87.57</v>
      </c>
      <c r="C181" s="21">
        <v>88.08</v>
      </c>
      <c r="D181" s="21">
        <v>86.57</v>
      </c>
      <c r="E181" s="21">
        <v>87.96</v>
      </c>
      <c r="F181" s="21">
        <v>6322200</v>
      </c>
      <c r="G181" s="21">
        <v>85.83</v>
      </c>
    </row>
    <row r="182" spans="1:7">
      <c r="A182" s="47">
        <v>41382</v>
      </c>
      <c r="B182" s="21">
        <v>87.06</v>
      </c>
      <c r="C182" s="21">
        <v>87.16</v>
      </c>
      <c r="D182" s="21">
        <v>85.75</v>
      </c>
      <c r="E182" s="21">
        <v>86.12</v>
      </c>
      <c r="F182" s="21">
        <v>2792800</v>
      </c>
      <c r="G182" s="21">
        <v>84.03</v>
      </c>
    </row>
    <row r="183" spans="1:7">
      <c r="A183" s="47">
        <v>41381</v>
      </c>
      <c r="B183" s="21">
        <v>86.47</v>
      </c>
      <c r="C183" s="21">
        <v>87</v>
      </c>
      <c r="D183" s="21">
        <v>85.78</v>
      </c>
      <c r="E183" s="21">
        <v>86.69</v>
      </c>
      <c r="F183" s="21">
        <v>3781100</v>
      </c>
      <c r="G183" s="21">
        <v>84.59</v>
      </c>
    </row>
    <row r="184" spans="1:7">
      <c r="A184" s="47">
        <v>41380</v>
      </c>
      <c r="B184" s="21">
        <v>87.45</v>
      </c>
      <c r="C184" s="21">
        <v>88.35</v>
      </c>
      <c r="D184" s="21">
        <v>86.43</v>
      </c>
      <c r="E184" s="21">
        <v>86.89</v>
      </c>
      <c r="F184" s="21">
        <v>5233900</v>
      </c>
      <c r="G184" s="21">
        <v>84.78</v>
      </c>
    </row>
    <row r="185" spans="1:7">
      <c r="A185" s="47">
        <v>41379</v>
      </c>
      <c r="B185" s="21">
        <v>88.44</v>
      </c>
      <c r="C185" s="21">
        <v>88.77</v>
      </c>
      <c r="D185" s="21">
        <v>86.77</v>
      </c>
      <c r="E185" s="21">
        <v>86.77</v>
      </c>
      <c r="F185" s="21">
        <v>4324000</v>
      </c>
      <c r="G185" s="21">
        <v>84.67</v>
      </c>
    </row>
    <row r="186" spans="1:7">
      <c r="A186" s="47">
        <v>41376</v>
      </c>
      <c r="B186" s="21">
        <v>88.29</v>
      </c>
      <c r="C186" s="21">
        <v>88.93</v>
      </c>
      <c r="D186" s="21">
        <v>88</v>
      </c>
      <c r="E186" s="21">
        <v>88.89</v>
      </c>
      <c r="F186" s="21">
        <v>2588300</v>
      </c>
      <c r="G186" s="21">
        <v>86.74</v>
      </c>
    </row>
    <row r="187" spans="1:7">
      <c r="A187" s="47">
        <v>41375</v>
      </c>
      <c r="B187" s="21">
        <v>87.96</v>
      </c>
      <c r="C187" s="21">
        <v>89.46</v>
      </c>
      <c r="D187" s="21">
        <v>87.84</v>
      </c>
      <c r="E187" s="21">
        <v>88.53</v>
      </c>
      <c r="F187" s="21">
        <v>5394200</v>
      </c>
      <c r="G187" s="21">
        <v>86.38</v>
      </c>
    </row>
    <row r="188" spans="1:7">
      <c r="A188" s="47">
        <v>41374</v>
      </c>
      <c r="B188" s="21">
        <v>87.34</v>
      </c>
      <c r="C188" s="21">
        <v>88.56</v>
      </c>
      <c r="D188" s="21">
        <v>87.06</v>
      </c>
      <c r="E188" s="21">
        <v>87.82</v>
      </c>
      <c r="F188" s="21">
        <v>4635200</v>
      </c>
      <c r="G188" s="21">
        <v>85.69</v>
      </c>
    </row>
    <row r="189" spans="1:7">
      <c r="A189" s="47">
        <v>41373</v>
      </c>
      <c r="B189" s="21">
        <v>87.12</v>
      </c>
      <c r="C189" s="21">
        <v>87.49</v>
      </c>
      <c r="D189" s="21">
        <v>86.19</v>
      </c>
      <c r="E189" s="21">
        <v>87.21</v>
      </c>
      <c r="F189" s="21">
        <v>6058400</v>
      </c>
      <c r="G189" s="21">
        <v>85.1</v>
      </c>
    </row>
    <row r="190" spans="1:7">
      <c r="A190" s="47">
        <v>41372</v>
      </c>
      <c r="B190" s="21">
        <v>86.04</v>
      </c>
      <c r="C190" s="21">
        <v>86.81</v>
      </c>
      <c r="D190" s="21">
        <v>85.38</v>
      </c>
      <c r="E190" s="21">
        <v>86.75</v>
      </c>
      <c r="F190" s="21">
        <v>5003600</v>
      </c>
      <c r="G190" s="21">
        <v>84.65</v>
      </c>
    </row>
    <row r="191" spans="1:7">
      <c r="A191" s="47">
        <v>41369</v>
      </c>
      <c r="B191" s="21">
        <v>84.07</v>
      </c>
      <c r="C191" s="21">
        <v>86.3</v>
      </c>
      <c r="D191" s="21">
        <v>83.91</v>
      </c>
      <c r="E191" s="21">
        <v>86.17</v>
      </c>
      <c r="F191" s="21">
        <v>6109500</v>
      </c>
      <c r="G191" s="21">
        <v>84.08</v>
      </c>
    </row>
    <row r="192" spans="1:7">
      <c r="A192" s="47">
        <v>41368</v>
      </c>
      <c r="B192" s="21">
        <v>84.79</v>
      </c>
      <c r="C192" s="21">
        <v>85.02</v>
      </c>
      <c r="D192" s="21">
        <v>84.21</v>
      </c>
      <c r="E192" s="21">
        <v>84.95</v>
      </c>
      <c r="F192" s="21">
        <v>3352500</v>
      </c>
      <c r="G192" s="21">
        <v>82.89</v>
      </c>
    </row>
    <row r="193" spans="1:7">
      <c r="A193" s="47">
        <v>41367</v>
      </c>
      <c r="B193" s="21">
        <v>84.3</v>
      </c>
      <c r="C193" s="21">
        <v>85.35</v>
      </c>
      <c r="D193" s="21">
        <v>84.07</v>
      </c>
      <c r="E193" s="21">
        <v>84.36</v>
      </c>
      <c r="F193" s="21">
        <v>3885000</v>
      </c>
      <c r="G193" s="21">
        <v>82.32</v>
      </c>
    </row>
    <row r="194" spans="1:7">
      <c r="A194" s="47">
        <v>41366</v>
      </c>
      <c r="B194" s="21">
        <v>85.39</v>
      </c>
      <c r="C194" s="21">
        <v>85.5</v>
      </c>
      <c r="D194" s="21">
        <v>83.8</v>
      </c>
      <c r="E194" s="21">
        <v>84.09</v>
      </c>
      <c r="F194" s="21">
        <v>4764900</v>
      </c>
      <c r="G194" s="21">
        <v>82.05</v>
      </c>
    </row>
    <row r="195" spans="1:7">
      <c r="A195" s="47">
        <v>41365</v>
      </c>
      <c r="B195" s="21">
        <v>85.6</v>
      </c>
      <c r="C195" s="21">
        <v>86.19</v>
      </c>
      <c r="D195" s="21">
        <v>85.03</v>
      </c>
      <c r="E195" s="21">
        <v>85.25</v>
      </c>
      <c r="F195" s="21">
        <v>2867200</v>
      </c>
      <c r="G195" s="21">
        <v>83.18</v>
      </c>
    </row>
    <row r="196" spans="1:7">
      <c r="A196" s="47">
        <v>41361</v>
      </c>
      <c r="B196" s="21">
        <v>86.41</v>
      </c>
      <c r="C196" s="21">
        <v>86.5</v>
      </c>
      <c r="D196" s="21">
        <v>85.42</v>
      </c>
      <c r="E196" s="21">
        <v>85.85</v>
      </c>
      <c r="F196" s="21">
        <v>4884300</v>
      </c>
      <c r="G196" s="21">
        <v>83.77</v>
      </c>
    </row>
    <row r="197" spans="1:7">
      <c r="A197" s="47">
        <v>41360</v>
      </c>
      <c r="B197" s="21">
        <v>85.75</v>
      </c>
      <c r="C197" s="21">
        <v>86.42</v>
      </c>
      <c r="D197" s="21">
        <v>85.05</v>
      </c>
      <c r="E197" s="21">
        <v>86.2</v>
      </c>
      <c r="F197" s="21">
        <v>3185700</v>
      </c>
      <c r="G197" s="21">
        <v>84.11</v>
      </c>
    </row>
    <row r="198" spans="1:7">
      <c r="A198" s="47">
        <v>41359</v>
      </c>
      <c r="B198" s="21">
        <v>85.43</v>
      </c>
      <c r="C198" s="21">
        <v>86.84</v>
      </c>
      <c r="D198" s="21">
        <v>85.41</v>
      </c>
      <c r="E198" s="21">
        <v>86.62</v>
      </c>
      <c r="F198" s="21">
        <v>5083400</v>
      </c>
      <c r="G198" s="21">
        <v>84.52</v>
      </c>
    </row>
    <row r="199" spans="1:7">
      <c r="A199" s="47">
        <v>41358</v>
      </c>
      <c r="B199" s="21">
        <v>85.03</v>
      </c>
      <c r="C199" s="21">
        <v>85.48</v>
      </c>
      <c r="D199" s="21">
        <v>84.34</v>
      </c>
      <c r="E199" s="21">
        <v>84.85</v>
      </c>
      <c r="F199" s="21">
        <v>3528400</v>
      </c>
      <c r="G199" s="21">
        <v>82.79</v>
      </c>
    </row>
    <row r="200" spans="1:7">
      <c r="A200" s="47">
        <v>41355</v>
      </c>
      <c r="B200" s="21">
        <v>84.52</v>
      </c>
      <c r="C200" s="21">
        <v>85.1</v>
      </c>
      <c r="D200" s="21">
        <v>84.52</v>
      </c>
      <c r="E200" s="21">
        <v>84.82</v>
      </c>
      <c r="F200" s="21">
        <v>2841600</v>
      </c>
      <c r="G200" s="21">
        <v>82.76</v>
      </c>
    </row>
    <row r="201" spans="1:7">
      <c r="A201" s="47">
        <v>41354</v>
      </c>
      <c r="B201" s="21">
        <v>85.2</v>
      </c>
      <c r="C201" s="21">
        <v>85.83</v>
      </c>
      <c r="D201" s="21">
        <v>84.18</v>
      </c>
      <c r="E201" s="21">
        <v>84.33</v>
      </c>
      <c r="F201" s="21">
        <v>3672400</v>
      </c>
      <c r="G201" s="21">
        <v>82.29</v>
      </c>
    </row>
    <row r="202" spans="1:7">
      <c r="A202" s="47">
        <v>41353</v>
      </c>
      <c r="B202" s="21">
        <v>85.85</v>
      </c>
      <c r="C202" s="21">
        <v>86.14</v>
      </c>
      <c r="D202" s="21">
        <v>85.18</v>
      </c>
      <c r="E202" s="21">
        <v>85.37</v>
      </c>
      <c r="F202" s="21">
        <v>3783500</v>
      </c>
      <c r="G202" s="21">
        <v>83.3</v>
      </c>
    </row>
    <row r="203" spans="1:7">
      <c r="A203" s="47">
        <v>41352</v>
      </c>
      <c r="B203" s="21">
        <v>85.53</v>
      </c>
      <c r="C203" s="21">
        <v>86</v>
      </c>
      <c r="D203" s="21">
        <v>85.24</v>
      </c>
      <c r="E203" s="21">
        <v>85.51</v>
      </c>
      <c r="F203" s="21">
        <v>5381200</v>
      </c>
      <c r="G203" s="21">
        <v>83.44</v>
      </c>
    </row>
    <row r="204" spans="1:7">
      <c r="A204" s="47">
        <v>41351</v>
      </c>
      <c r="B204" s="21">
        <v>85.07</v>
      </c>
      <c r="C204" s="21">
        <v>85.77</v>
      </c>
      <c r="D204" s="21">
        <v>85.04</v>
      </c>
      <c r="E204" s="21">
        <v>85.18</v>
      </c>
      <c r="F204" s="21">
        <v>4803900</v>
      </c>
      <c r="G204" s="21">
        <v>83.12</v>
      </c>
    </row>
    <row r="205" spans="1:7">
      <c r="A205" s="47">
        <v>41348</v>
      </c>
      <c r="B205" s="21">
        <v>84.75</v>
      </c>
      <c r="C205" s="21">
        <v>86.49</v>
      </c>
      <c r="D205" s="21">
        <v>84.5</v>
      </c>
      <c r="E205" s="21">
        <v>86.43</v>
      </c>
      <c r="F205" s="21">
        <v>8205400</v>
      </c>
      <c r="G205" s="21">
        <v>84.34</v>
      </c>
    </row>
    <row r="206" spans="1:7">
      <c r="A206" s="47">
        <v>41347</v>
      </c>
      <c r="B206" s="21">
        <v>84.62</v>
      </c>
      <c r="C206" s="21">
        <v>85.1</v>
      </c>
      <c r="D206" s="21">
        <v>84.13</v>
      </c>
      <c r="E206" s="21">
        <v>84.62</v>
      </c>
      <c r="F206" s="21">
        <v>5027800</v>
      </c>
      <c r="G206" s="21">
        <v>82.57</v>
      </c>
    </row>
    <row r="207" spans="1:7">
      <c r="A207" s="47">
        <v>41346</v>
      </c>
      <c r="B207" s="21">
        <v>84.38</v>
      </c>
      <c r="C207" s="21">
        <v>84.85</v>
      </c>
      <c r="D207" s="21">
        <v>83.52</v>
      </c>
      <c r="E207" s="21">
        <v>84.75</v>
      </c>
      <c r="F207" s="21">
        <v>7750900</v>
      </c>
      <c r="G207" s="21">
        <v>82.7</v>
      </c>
    </row>
    <row r="208" spans="1:7">
      <c r="A208" s="47">
        <v>41345</v>
      </c>
      <c r="B208" s="21">
        <v>83.1</v>
      </c>
      <c r="C208" s="21">
        <v>84.62</v>
      </c>
      <c r="D208" s="21">
        <v>83</v>
      </c>
      <c r="E208" s="21">
        <v>84.16</v>
      </c>
      <c r="F208" s="21">
        <v>6600800</v>
      </c>
      <c r="G208" s="21">
        <v>82.12</v>
      </c>
    </row>
    <row r="209" spans="1:7">
      <c r="A209" s="47">
        <v>41344</v>
      </c>
      <c r="B209" s="21">
        <v>81.010000000000005</v>
      </c>
      <c r="C209" s="21">
        <v>83.03</v>
      </c>
      <c r="D209" s="21">
        <v>80.959999999999994</v>
      </c>
      <c r="E209" s="21">
        <v>82.94</v>
      </c>
      <c r="F209" s="21">
        <v>5087300</v>
      </c>
      <c r="G209" s="21">
        <v>80.930000000000007</v>
      </c>
    </row>
    <row r="210" spans="1:7">
      <c r="A210" s="47">
        <v>41341</v>
      </c>
      <c r="B210" s="21">
        <v>81.16</v>
      </c>
      <c r="C210" s="21">
        <v>81.7</v>
      </c>
      <c r="D210" s="21">
        <v>80.72</v>
      </c>
      <c r="E210" s="21">
        <v>81.23</v>
      </c>
      <c r="F210" s="21">
        <v>5231700</v>
      </c>
      <c r="G210" s="21">
        <v>79.260000000000005</v>
      </c>
    </row>
    <row r="211" spans="1:7">
      <c r="A211" s="47">
        <v>41340</v>
      </c>
      <c r="B211" s="21">
        <v>79.37</v>
      </c>
      <c r="C211" s="21">
        <v>81.95</v>
      </c>
      <c r="D211" s="21">
        <v>79.37</v>
      </c>
      <c r="E211" s="21">
        <v>81.05</v>
      </c>
      <c r="F211" s="21">
        <v>10029900</v>
      </c>
      <c r="G211" s="21">
        <v>79.09</v>
      </c>
    </row>
    <row r="212" spans="1:7">
      <c r="A212" s="47">
        <v>41339</v>
      </c>
      <c r="B212" s="21">
        <v>78.67</v>
      </c>
      <c r="C212" s="21">
        <v>79.28</v>
      </c>
      <c r="D212" s="21">
        <v>78.489999999999995</v>
      </c>
      <c r="E212" s="21">
        <v>79.08</v>
      </c>
      <c r="F212" s="21">
        <v>3826100</v>
      </c>
      <c r="G212" s="21">
        <v>77.16</v>
      </c>
    </row>
    <row r="213" spans="1:7">
      <c r="A213" s="47">
        <v>41338</v>
      </c>
      <c r="B213" s="21">
        <v>77.45</v>
      </c>
      <c r="C213" s="21">
        <v>78.849999999999994</v>
      </c>
      <c r="D213" s="21">
        <v>77.11</v>
      </c>
      <c r="E213" s="21">
        <v>78.66</v>
      </c>
      <c r="F213" s="21">
        <v>5693200</v>
      </c>
      <c r="G213" s="21">
        <v>76.75</v>
      </c>
    </row>
    <row r="214" spans="1:7">
      <c r="A214" s="47">
        <v>41337</v>
      </c>
      <c r="B214" s="21">
        <v>76.95</v>
      </c>
      <c r="C214" s="21">
        <v>77.400000000000006</v>
      </c>
      <c r="D214" s="21">
        <v>76.17</v>
      </c>
      <c r="E214" s="21">
        <v>77.09</v>
      </c>
      <c r="F214" s="21">
        <v>4748600</v>
      </c>
      <c r="G214" s="21">
        <v>75.22</v>
      </c>
    </row>
    <row r="215" spans="1:7">
      <c r="A215" s="47">
        <v>41334</v>
      </c>
      <c r="B215" s="21">
        <v>76.7</v>
      </c>
      <c r="C215" s="21">
        <v>77.59</v>
      </c>
      <c r="D215" s="21">
        <v>76.58</v>
      </c>
      <c r="E215" s="21">
        <v>77.28</v>
      </c>
      <c r="F215" s="21">
        <v>6024200</v>
      </c>
      <c r="G215" s="21">
        <v>75.41</v>
      </c>
    </row>
    <row r="216" spans="1:7">
      <c r="A216" s="47">
        <v>41333</v>
      </c>
      <c r="B216" s="21">
        <v>77.239999999999995</v>
      </c>
      <c r="C216" s="21">
        <v>77.73</v>
      </c>
      <c r="D216" s="21">
        <v>76.400000000000006</v>
      </c>
      <c r="E216" s="21">
        <v>76.900000000000006</v>
      </c>
      <c r="F216" s="21">
        <v>5593400</v>
      </c>
      <c r="G216" s="21">
        <v>75.040000000000006</v>
      </c>
    </row>
    <row r="217" spans="1:7">
      <c r="A217" s="47">
        <v>41332</v>
      </c>
      <c r="B217" s="21">
        <v>75.53</v>
      </c>
      <c r="C217" s="21">
        <v>77.930000000000007</v>
      </c>
      <c r="D217" s="21">
        <v>75.53</v>
      </c>
      <c r="E217" s="21">
        <v>77.36</v>
      </c>
      <c r="F217" s="21">
        <v>7160000</v>
      </c>
      <c r="G217" s="21">
        <v>75.489999999999995</v>
      </c>
    </row>
    <row r="218" spans="1:7">
      <c r="A218" s="47">
        <v>41331</v>
      </c>
      <c r="B218" s="21">
        <v>75.430000000000007</v>
      </c>
      <c r="C218" s="21">
        <v>75.91</v>
      </c>
      <c r="D218" s="21">
        <v>75.14</v>
      </c>
      <c r="E218" s="21">
        <v>75.650000000000006</v>
      </c>
      <c r="F218" s="21">
        <v>3436700</v>
      </c>
      <c r="G218" s="21">
        <v>73.819999999999993</v>
      </c>
    </row>
    <row r="219" spans="1:7">
      <c r="A219" s="47">
        <v>41330</v>
      </c>
      <c r="B219" s="21">
        <v>76.83</v>
      </c>
      <c r="C219" s="21">
        <v>76.900000000000006</v>
      </c>
      <c r="D219" s="21">
        <v>75.03</v>
      </c>
      <c r="E219" s="21">
        <v>75.03</v>
      </c>
      <c r="F219" s="21">
        <v>4936300</v>
      </c>
      <c r="G219" s="21">
        <v>73.209999999999994</v>
      </c>
    </row>
    <row r="220" spans="1:7">
      <c r="A220" s="47">
        <v>41327</v>
      </c>
      <c r="B220" s="21">
        <v>76.7</v>
      </c>
      <c r="C220" s="21">
        <v>77.03</v>
      </c>
      <c r="D220" s="21">
        <v>76.48</v>
      </c>
      <c r="E220" s="21">
        <v>76.66</v>
      </c>
      <c r="F220" s="21">
        <v>5391200</v>
      </c>
      <c r="G220" s="21">
        <v>74.8</v>
      </c>
    </row>
    <row r="221" spans="1:7">
      <c r="A221" s="47">
        <v>41326</v>
      </c>
      <c r="B221" s="21">
        <v>74.959999999999994</v>
      </c>
      <c r="C221" s="21">
        <v>76.180000000000007</v>
      </c>
      <c r="D221" s="21">
        <v>74.91</v>
      </c>
      <c r="E221" s="21">
        <v>76.010000000000005</v>
      </c>
      <c r="F221" s="21">
        <v>7438600</v>
      </c>
      <c r="G221" s="21">
        <v>74.17</v>
      </c>
    </row>
    <row r="222" spans="1:7">
      <c r="A222" s="47">
        <v>41325</v>
      </c>
      <c r="B222" s="21">
        <v>75.64</v>
      </c>
      <c r="C222" s="21">
        <v>76.25</v>
      </c>
      <c r="D222" s="21">
        <v>74.75</v>
      </c>
      <c r="E222" s="21">
        <v>74.78</v>
      </c>
      <c r="F222" s="21">
        <v>7551300</v>
      </c>
      <c r="G222" s="21">
        <v>72.97</v>
      </c>
    </row>
    <row r="223" spans="1:7">
      <c r="A223" s="47">
        <v>41324</v>
      </c>
      <c r="B223" s="21">
        <v>74.989999999999995</v>
      </c>
      <c r="C223" s="21">
        <v>75.19</v>
      </c>
      <c r="D223" s="21">
        <v>74.27</v>
      </c>
      <c r="E223" s="21">
        <v>74.650000000000006</v>
      </c>
      <c r="F223" s="21">
        <v>3882500</v>
      </c>
      <c r="G223" s="21">
        <v>72.84</v>
      </c>
    </row>
    <row r="224" spans="1:7">
      <c r="A224" s="47">
        <v>41320</v>
      </c>
      <c r="B224" s="21">
        <v>75.260000000000005</v>
      </c>
      <c r="C224" s="21">
        <v>75.260000000000005</v>
      </c>
      <c r="D224" s="21">
        <v>74.72</v>
      </c>
      <c r="E224" s="21">
        <v>75.03</v>
      </c>
      <c r="F224" s="21">
        <v>3650700</v>
      </c>
      <c r="G224" s="21">
        <v>73.209999999999994</v>
      </c>
    </row>
    <row r="225" spans="1:7">
      <c r="A225" s="47">
        <v>41319</v>
      </c>
      <c r="B225" s="21">
        <v>74.69</v>
      </c>
      <c r="C225" s="21">
        <v>75.31</v>
      </c>
      <c r="D225" s="21">
        <v>74.540000000000006</v>
      </c>
      <c r="E225" s="21">
        <v>74.930000000000007</v>
      </c>
      <c r="F225" s="21">
        <v>3830400</v>
      </c>
      <c r="G225" s="21">
        <v>73.11</v>
      </c>
    </row>
    <row r="226" spans="1:7">
      <c r="A226" s="47">
        <v>41318</v>
      </c>
      <c r="B226" s="21">
        <v>75.67</v>
      </c>
      <c r="C226" s="21">
        <v>75.83</v>
      </c>
      <c r="D226" s="21">
        <v>74.63</v>
      </c>
      <c r="E226" s="21">
        <v>74.78</v>
      </c>
      <c r="F226" s="21">
        <v>4313500</v>
      </c>
      <c r="G226" s="21">
        <v>72.97</v>
      </c>
    </row>
    <row r="227" spans="1:7">
      <c r="A227" s="47">
        <v>41317</v>
      </c>
      <c r="B227" s="21">
        <v>76.06</v>
      </c>
      <c r="C227" s="21">
        <v>76.25</v>
      </c>
      <c r="D227" s="21">
        <v>75.83</v>
      </c>
      <c r="E227" s="21">
        <v>75.989999999999995</v>
      </c>
      <c r="F227" s="21">
        <v>3597400</v>
      </c>
      <c r="G227" s="21">
        <v>73.680000000000007</v>
      </c>
    </row>
    <row r="228" spans="1:7">
      <c r="A228" s="47">
        <v>41316</v>
      </c>
      <c r="B228" s="21">
        <v>76.42</v>
      </c>
      <c r="C228" s="21">
        <v>76.44</v>
      </c>
      <c r="D228" s="21">
        <v>75.849999999999994</v>
      </c>
      <c r="E228" s="21">
        <v>75.87</v>
      </c>
      <c r="F228" s="21">
        <v>3677100</v>
      </c>
      <c r="G228" s="21">
        <v>73.56</v>
      </c>
    </row>
    <row r="229" spans="1:7">
      <c r="A229" s="47">
        <v>41313</v>
      </c>
      <c r="B229" s="21">
        <v>77.239999999999995</v>
      </c>
      <c r="C229" s="21">
        <v>77.39</v>
      </c>
      <c r="D229" s="21">
        <v>76.28</v>
      </c>
      <c r="E229" s="21">
        <v>76.56</v>
      </c>
      <c r="F229" s="21">
        <v>5100400</v>
      </c>
      <c r="G229" s="21">
        <v>74.23</v>
      </c>
    </row>
    <row r="230" spans="1:7">
      <c r="A230" s="47">
        <v>41312</v>
      </c>
      <c r="B230" s="21">
        <v>76.319999999999993</v>
      </c>
      <c r="C230" s="21">
        <v>77.540000000000006</v>
      </c>
      <c r="D230" s="21">
        <v>76.28</v>
      </c>
      <c r="E230" s="21">
        <v>77.430000000000007</v>
      </c>
      <c r="F230" s="21">
        <v>7773000</v>
      </c>
      <c r="G230" s="21">
        <v>75.069999999999993</v>
      </c>
    </row>
    <row r="231" spans="1:7">
      <c r="A231" s="47">
        <v>41311</v>
      </c>
      <c r="B231" s="21">
        <v>75.47</v>
      </c>
      <c r="C231" s="21">
        <v>76.3</v>
      </c>
      <c r="D231" s="21">
        <v>75.400000000000006</v>
      </c>
      <c r="E231" s="21">
        <v>76.290000000000006</v>
      </c>
      <c r="F231" s="21">
        <v>4716600</v>
      </c>
      <c r="G231" s="21">
        <v>73.97</v>
      </c>
    </row>
    <row r="232" spans="1:7">
      <c r="A232" s="47">
        <v>41310</v>
      </c>
      <c r="B232" s="21">
        <v>75.69</v>
      </c>
      <c r="C232" s="21">
        <v>76.98</v>
      </c>
      <c r="D232" s="21">
        <v>75.61</v>
      </c>
      <c r="E232" s="21">
        <v>75.89</v>
      </c>
      <c r="F232" s="21">
        <v>6831200</v>
      </c>
      <c r="G232" s="21">
        <v>73.58</v>
      </c>
    </row>
    <row r="233" spans="1:7">
      <c r="A233" s="47">
        <v>41309</v>
      </c>
      <c r="B233" s="21">
        <v>74.290000000000006</v>
      </c>
      <c r="C233" s="21">
        <v>75.53</v>
      </c>
      <c r="D233" s="21">
        <v>74.25</v>
      </c>
      <c r="E233" s="21">
        <v>75.209999999999994</v>
      </c>
      <c r="F233" s="21">
        <v>5799800</v>
      </c>
      <c r="G233" s="21">
        <v>72.92</v>
      </c>
    </row>
    <row r="234" spans="1:7">
      <c r="A234" s="47">
        <v>41306</v>
      </c>
      <c r="B234" s="21">
        <v>74.489999999999995</v>
      </c>
      <c r="C234" s="21">
        <v>75.069999999999993</v>
      </c>
      <c r="D234" s="21">
        <v>74.23</v>
      </c>
      <c r="E234" s="21">
        <v>74.87</v>
      </c>
      <c r="F234" s="21">
        <v>6749300</v>
      </c>
      <c r="G234" s="21">
        <v>72.59</v>
      </c>
    </row>
    <row r="235" spans="1:7">
      <c r="A235" s="47">
        <v>41305</v>
      </c>
      <c r="B235" s="21">
        <v>74.5</v>
      </c>
      <c r="C235" s="21">
        <v>74.62</v>
      </c>
      <c r="D235" s="21">
        <v>73.760000000000005</v>
      </c>
      <c r="E235" s="21">
        <v>73.87</v>
      </c>
      <c r="F235" s="21">
        <v>7639000</v>
      </c>
      <c r="G235" s="21">
        <v>71.62</v>
      </c>
    </row>
    <row r="236" spans="1:7">
      <c r="A236" s="47">
        <v>41304</v>
      </c>
      <c r="B236" s="21">
        <v>74.42</v>
      </c>
      <c r="C236" s="21">
        <v>74.75</v>
      </c>
      <c r="D236" s="21">
        <v>73.73</v>
      </c>
      <c r="E236" s="21">
        <v>74.59</v>
      </c>
      <c r="F236" s="21">
        <v>10048600</v>
      </c>
      <c r="G236" s="21">
        <v>72.319999999999993</v>
      </c>
    </row>
    <row r="237" spans="1:7">
      <c r="A237" s="47">
        <v>41303</v>
      </c>
      <c r="B237" s="21">
        <v>74.239999999999995</v>
      </c>
      <c r="C237" s="21">
        <v>74.239999999999995</v>
      </c>
      <c r="D237" s="21">
        <v>73</v>
      </c>
      <c r="E237" s="21">
        <v>73.650000000000006</v>
      </c>
      <c r="F237" s="21">
        <v>9296800</v>
      </c>
      <c r="G237" s="21">
        <v>71.41</v>
      </c>
    </row>
    <row r="238" spans="1:7">
      <c r="A238" s="47">
        <v>41302</v>
      </c>
      <c r="B238" s="21">
        <v>73.900000000000006</v>
      </c>
      <c r="C238" s="21">
        <v>74.650000000000006</v>
      </c>
      <c r="D238" s="21">
        <v>73.89</v>
      </c>
      <c r="E238" s="21">
        <v>74</v>
      </c>
      <c r="F238" s="21">
        <v>7759000</v>
      </c>
      <c r="G238" s="21">
        <v>71.75</v>
      </c>
    </row>
    <row r="239" spans="1:7">
      <c r="A239" s="47">
        <v>41299</v>
      </c>
      <c r="B239" s="21">
        <v>75.290000000000006</v>
      </c>
      <c r="C239" s="21">
        <v>75.42</v>
      </c>
      <c r="D239" s="21">
        <v>74.790000000000006</v>
      </c>
      <c r="E239" s="21">
        <v>75.03</v>
      </c>
      <c r="F239" s="21">
        <v>6163200</v>
      </c>
      <c r="G239" s="21">
        <v>72.739999999999995</v>
      </c>
    </row>
    <row r="240" spans="1:7">
      <c r="A240" s="47">
        <v>41298</v>
      </c>
      <c r="B240" s="21">
        <v>74.41</v>
      </c>
      <c r="C240" s="21">
        <v>75.540000000000006</v>
      </c>
      <c r="D240" s="21">
        <v>74.41</v>
      </c>
      <c r="E240" s="21">
        <v>75.319999999999993</v>
      </c>
      <c r="F240" s="21">
        <v>7292200</v>
      </c>
      <c r="G240" s="21">
        <v>73.03</v>
      </c>
    </row>
    <row r="241" spans="1:7">
      <c r="A241" s="47">
        <v>41297</v>
      </c>
      <c r="B241" s="21">
        <v>73.989999999999995</v>
      </c>
      <c r="C241" s="21">
        <v>74.59</v>
      </c>
      <c r="D241" s="21">
        <v>73.45</v>
      </c>
      <c r="E241" s="21">
        <v>74.290000000000006</v>
      </c>
      <c r="F241" s="21">
        <v>7784900</v>
      </c>
      <c r="G241" s="21">
        <v>72.03</v>
      </c>
    </row>
    <row r="242" spans="1:7">
      <c r="A242" s="47">
        <v>41296</v>
      </c>
      <c r="B242" s="21">
        <v>74.12</v>
      </c>
      <c r="C242" s="21">
        <v>74.27</v>
      </c>
      <c r="D242" s="21">
        <v>73.77</v>
      </c>
      <c r="E242" s="21">
        <v>74.16</v>
      </c>
      <c r="F242" s="21">
        <v>9161900</v>
      </c>
      <c r="G242" s="21">
        <v>71.900000000000006</v>
      </c>
    </row>
    <row r="243" spans="1:7">
      <c r="A243" s="47">
        <v>41292</v>
      </c>
      <c r="B243" s="21">
        <v>75.16</v>
      </c>
      <c r="C243" s="21">
        <v>75.16</v>
      </c>
      <c r="D243" s="21">
        <v>74.290000000000006</v>
      </c>
      <c r="E243" s="21">
        <v>75.040000000000006</v>
      </c>
      <c r="F243" s="21">
        <v>10829000</v>
      </c>
      <c r="G243" s="21">
        <v>72.75</v>
      </c>
    </row>
    <row r="244" spans="1:7">
      <c r="A244" s="47">
        <v>41291</v>
      </c>
      <c r="B244" s="21">
        <v>72.78</v>
      </c>
      <c r="C244" s="21">
        <v>75.63</v>
      </c>
      <c r="D244" s="21">
        <v>72.680000000000007</v>
      </c>
      <c r="E244" s="21">
        <v>75.260000000000005</v>
      </c>
      <c r="F244" s="21">
        <v>21849200</v>
      </c>
      <c r="G244" s="21">
        <v>72.97</v>
      </c>
    </row>
    <row r="245" spans="1:7">
      <c r="A245" s="47">
        <v>41290</v>
      </c>
      <c r="B245" s="21">
        <v>73.849999999999994</v>
      </c>
      <c r="C245" s="21">
        <v>74.64</v>
      </c>
      <c r="D245" s="21">
        <v>73.56</v>
      </c>
      <c r="E245" s="21">
        <v>74.34</v>
      </c>
      <c r="F245" s="21">
        <v>18212000</v>
      </c>
      <c r="G245" s="21">
        <v>72.08</v>
      </c>
    </row>
    <row r="246" spans="1:7">
      <c r="A246" s="47">
        <v>41289</v>
      </c>
      <c r="B246" s="21">
        <v>76.209999999999994</v>
      </c>
      <c r="C246" s="21">
        <v>76.98</v>
      </c>
      <c r="D246" s="21">
        <v>76.180000000000007</v>
      </c>
      <c r="E246" s="21">
        <v>76.94</v>
      </c>
      <c r="F246" s="21">
        <v>3900600</v>
      </c>
      <c r="G246" s="21">
        <v>74.599999999999994</v>
      </c>
    </row>
    <row r="247" spans="1:7">
      <c r="A247" s="47">
        <v>41288</v>
      </c>
      <c r="B247" s="21">
        <v>75.23</v>
      </c>
      <c r="C247" s="21">
        <v>76.59</v>
      </c>
      <c r="D247" s="21">
        <v>74.900000000000006</v>
      </c>
      <c r="E247" s="21">
        <v>76.55</v>
      </c>
      <c r="F247" s="21">
        <v>6221100</v>
      </c>
      <c r="G247" s="21">
        <v>74.22</v>
      </c>
    </row>
    <row r="248" spans="1:7">
      <c r="A248" s="47">
        <v>41285</v>
      </c>
      <c r="B248" s="21">
        <v>75.709999999999994</v>
      </c>
      <c r="C248" s="21">
        <v>76.099999999999994</v>
      </c>
      <c r="D248" s="21">
        <v>74.599999999999994</v>
      </c>
      <c r="E248" s="21">
        <v>75.16</v>
      </c>
      <c r="F248" s="21">
        <v>9808500</v>
      </c>
      <c r="G248" s="21">
        <v>72.87</v>
      </c>
    </row>
    <row r="249" spans="1:7">
      <c r="A249" s="47">
        <v>41284</v>
      </c>
      <c r="B249" s="21">
        <v>76.930000000000007</v>
      </c>
      <c r="C249" s="21">
        <v>77.12</v>
      </c>
      <c r="D249" s="21">
        <v>76.16</v>
      </c>
      <c r="E249" s="21">
        <v>77.09</v>
      </c>
      <c r="F249" s="21">
        <v>5026600</v>
      </c>
      <c r="G249" s="21">
        <v>74.739999999999995</v>
      </c>
    </row>
    <row r="250" spans="1:7">
      <c r="A250" s="47">
        <v>41283</v>
      </c>
      <c r="B250" s="21">
        <v>74.92</v>
      </c>
      <c r="C250" s="21">
        <v>76.81</v>
      </c>
      <c r="D250" s="21">
        <v>74.91</v>
      </c>
      <c r="E250" s="21">
        <v>76.760000000000005</v>
      </c>
      <c r="F250" s="21">
        <v>10915800</v>
      </c>
      <c r="G250" s="21">
        <v>74.42</v>
      </c>
    </row>
    <row r="251" spans="1:7">
      <c r="A251" s="47">
        <v>41282</v>
      </c>
      <c r="B251" s="21">
        <v>75.239999999999995</v>
      </c>
      <c r="C251" s="21">
        <v>75.81</v>
      </c>
      <c r="D251" s="21">
        <v>73.11</v>
      </c>
      <c r="E251" s="21">
        <v>74.13</v>
      </c>
      <c r="F251" s="21">
        <v>20268100</v>
      </c>
      <c r="G251" s="21">
        <v>71.87</v>
      </c>
    </row>
    <row r="252" spans="1:7">
      <c r="A252" s="47">
        <v>41281</v>
      </c>
      <c r="B252" s="21">
        <v>77.540000000000006</v>
      </c>
      <c r="C252" s="21">
        <v>77.69</v>
      </c>
      <c r="D252" s="21">
        <v>75.34</v>
      </c>
      <c r="E252" s="21">
        <v>76.13</v>
      </c>
      <c r="F252" s="21">
        <v>7172600</v>
      </c>
      <c r="G252" s="21">
        <v>73.81</v>
      </c>
    </row>
    <row r="253" spans="1:7">
      <c r="A253" s="47">
        <v>41278</v>
      </c>
      <c r="B253" s="21">
        <v>77.790000000000006</v>
      </c>
      <c r="C253" s="21">
        <v>78.02</v>
      </c>
      <c r="D253" s="21">
        <v>77.44</v>
      </c>
      <c r="E253" s="21">
        <v>77.69</v>
      </c>
      <c r="F253" s="21">
        <v>3431700</v>
      </c>
      <c r="G253" s="21">
        <v>75.319999999999993</v>
      </c>
    </row>
    <row r="254" spans="1:7">
      <c r="A254" s="47">
        <v>41277</v>
      </c>
      <c r="B254" s="21">
        <v>76.989999999999995</v>
      </c>
      <c r="C254" s="21">
        <v>77.98</v>
      </c>
      <c r="D254" s="21">
        <v>76.37</v>
      </c>
      <c r="E254" s="21">
        <v>77.47</v>
      </c>
      <c r="F254" s="21">
        <v>3987000</v>
      </c>
      <c r="G254" s="21">
        <v>75.11</v>
      </c>
    </row>
    <row r="255" spans="1:7">
      <c r="A255" s="47">
        <v>41276</v>
      </c>
      <c r="B255" s="21">
        <v>76.55</v>
      </c>
      <c r="C255" s="21">
        <v>77.33</v>
      </c>
      <c r="D255" s="21">
        <v>76.45</v>
      </c>
      <c r="E255" s="21">
        <v>77.069999999999993</v>
      </c>
      <c r="F255" s="21">
        <v>5036400</v>
      </c>
      <c r="G255" s="21">
        <v>74.72</v>
      </c>
    </row>
    <row r="256" spans="1:7">
      <c r="A256" s="47">
        <v>41274</v>
      </c>
      <c r="B256" s="21">
        <v>74.61</v>
      </c>
      <c r="C256" s="21">
        <v>75.41</v>
      </c>
      <c r="D256" s="21">
        <v>74</v>
      </c>
      <c r="E256" s="21">
        <v>75.36</v>
      </c>
      <c r="F256" s="21">
        <v>4939000</v>
      </c>
      <c r="G256" s="21">
        <v>73.06</v>
      </c>
    </row>
    <row r="257" spans="1:7">
      <c r="A257" s="47">
        <v>41271</v>
      </c>
      <c r="B257" s="21">
        <v>75.209999999999994</v>
      </c>
      <c r="C257" s="21">
        <v>75.739999999999995</v>
      </c>
      <c r="D257" s="21">
        <v>74.56</v>
      </c>
      <c r="E257" s="21">
        <v>74.69</v>
      </c>
      <c r="F257" s="21">
        <v>2970400</v>
      </c>
      <c r="G257" s="21">
        <v>72.42</v>
      </c>
    </row>
    <row r="258" spans="1:7">
      <c r="A258" s="47">
        <v>41270</v>
      </c>
      <c r="B258" s="21">
        <v>76.010000000000005</v>
      </c>
      <c r="C258" s="21">
        <v>76.3</v>
      </c>
      <c r="D258" s="21">
        <v>75.010000000000005</v>
      </c>
      <c r="E258" s="21">
        <v>75.83</v>
      </c>
      <c r="F258" s="21">
        <v>4041400</v>
      </c>
      <c r="G258" s="21">
        <v>73.52</v>
      </c>
    </row>
    <row r="259" spans="1:7">
      <c r="A259" s="47">
        <v>41269</v>
      </c>
      <c r="B259" s="21">
        <v>75.97</v>
      </c>
      <c r="C259" s="21">
        <v>76.3</v>
      </c>
      <c r="D259" s="21">
        <v>75.75</v>
      </c>
      <c r="E259" s="21">
        <v>76.02</v>
      </c>
      <c r="F259" s="21">
        <v>2710300</v>
      </c>
      <c r="G259" s="21">
        <v>73.7</v>
      </c>
    </row>
    <row r="260" spans="1:7">
      <c r="A260" s="47">
        <v>41267</v>
      </c>
      <c r="B260" s="21">
        <v>75.89</v>
      </c>
      <c r="C260" s="21">
        <v>76.56</v>
      </c>
      <c r="D260" s="21">
        <v>75.53</v>
      </c>
      <c r="E260" s="21">
        <v>75.97</v>
      </c>
      <c r="F260" s="21">
        <v>1931900</v>
      </c>
      <c r="G260" s="21">
        <v>73.66</v>
      </c>
    </row>
    <row r="261" spans="1:7">
      <c r="A261" s="47">
        <v>41264</v>
      </c>
      <c r="B261" s="21">
        <v>75.08</v>
      </c>
      <c r="C261" s="21">
        <v>76.22</v>
      </c>
      <c r="D261" s="21">
        <v>74.58</v>
      </c>
      <c r="E261" s="21">
        <v>76.17</v>
      </c>
      <c r="F261" s="21">
        <v>6831500</v>
      </c>
      <c r="G261" s="21">
        <v>73.849999999999994</v>
      </c>
    </row>
    <row r="262" spans="1:7">
      <c r="A262" s="47">
        <v>41263</v>
      </c>
      <c r="B262" s="21">
        <v>75.75</v>
      </c>
      <c r="C262" s="21">
        <v>76.239999999999995</v>
      </c>
      <c r="D262" s="21">
        <v>75.510000000000005</v>
      </c>
      <c r="E262" s="21">
        <v>76.2</v>
      </c>
      <c r="F262" s="21">
        <v>4599300</v>
      </c>
      <c r="G262" s="21">
        <v>73.88</v>
      </c>
    </row>
    <row r="263" spans="1:7">
      <c r="A263" s="47">
        <v>41262</v>
      </c>
      <c r="B263" s="21">
        <v>75.61</v>
      </c>
      <c r="C263" s="21">
        <v>76.19</v>
      </c>
      <c r="D263" s="21">
        <v>75.3</v>
      </c>
      <c r="E263" s="21">
        <v>75.510000000000005</v>
      </c>
      <c r="F263" s="21">
        <v>6075200</v>
      </c>
      <c r="G263" s="21">
        <v>73.209999999999994</v>
      </c>
    </row>
    <row r="264" spans="1:7">
      <c r="A264" s="47">
        <v>41261</v>
      </c>
      <c r="B264" s="21">
        <v>74.3</v>
      </c>
      <c r="C264" s="21">
        <v>75.7</v>
      </c>
      <c r="D264" s="21">
        <v>74.14</v>
      </c>
      <c r="E264" s="21">
        <v>75.52</v>
      </c>
      <c r="F264" s="21">
        <v>5767500</v>
      </c>
      <c r="G264" s="21">
        <v>73.22</v>
      </c>
    </row>
    <row r="265" spans="1:7">
      <c r="A265" s="47">
        <v>41260</v>
      </c>
      <c r="B265" s="21">
        <v>74.2</v>
      </c>
      <c r="C265" s="21">
        <v>74.66</v>
      </c>
      <c r="D265" s="21">
        <v>73.53</v>
      </c>
      <c r="E265" s="21">
        <v>74.650000000000006</v>
      </c>
      <c r="F265" s="21">
        <v>5537800</v>
      </c>
      <c r="G265" s="21">
        <v>72.38</v>
      </c>
    </row>
    <row r="266" spans="1:7">
      <c r="A266" s="47">
        <v>41257</v>
      </c>
      <c r="B266" s="21">
        <v>74.33</v>
      </c>
      <c r="C266" s="21">
        <v>74.66</v>
      </c>
      <c r="D266" s="21">
        <v>73.87</v>
      </c>
      <c r="E266" s="21">
        <v>74.02</v>
      </c>
      <c r="F266" s="21">
        <v>4209300</v>
      </c>
      <c r="G266" s="21">
        <v>71.77</v>
      </c>
    </row>
    <row r="267" spans="1:7">
      <c r="A267" s="47">
        <v>41256</v>
      </c>
      <c r="B267" s="21">
        <v>75.42</v>
      </c>
      <c r="C267" s="21">
        <v>75.489999999999995</v>
      </c>
      <c r="D267" s="21">
        <v>74.099999999999994</v>
      </c>
      <c r="E267" s="21">
        <v>74.319999999999993</v>
      </c>
      <c r="F267" s="21">
        <v>4977600</v>
      </c>
      <c r="G267" s="21">
        <v>72.06</v>
      </c>
    </row>
    <row r="268" spans="1:7">
      <c r="A268" s="47">
        <v>41255</v>
      </c>
      <c r="B268" s="21">
        <v>75.84</v>
      </c>
      <c r="C268" s="21">
        <v>76.040000000000006</v>
      </c>
      <c r="D268" s="21">
        <v>75.260000000000005</v>
      </c>
      <c r="E268" s="21">
        <v>75.47</v>
      </c>
      <c r="F268" s="21">
        <v>5191300</v>
      </c>
      <c r="G268" s="21">
        <v>73.17</v>
      </c>
    </row>
    <row r="269" spans="1:7">
      <c r="A269" s="47">
        <v>41254</v>
      </c>
      <c r="B269" s="21">
        <v>75.62</v>
      </c>
      <c r="C269" s="21">
        <v>76.05</v>
      </c>
      <c r="D269" s="21">
        <v>75.5</v>
      </c>
      <c r="E269" s="21">
        <v>75.819999999999993</v>
      </c>
      <c r="F269" s="21">
        <v>5960300</v>
      </c>
      <c r="G269" s="21">
        <v>73.510000000000005</v>
      </c>
    </row>
    <row r="270" spans="1:7">
      <c r="A270" s="47">
        <v>41253</v>
      </c>
      <c r="B270" s="21">
        <v>74.62</v>
      </c>
      <c r="C270" s="21">
        <v>75.58</v>
      </c>
      <c r="D270" s="21">
        <v>74.430000000000007</v>
      </c>
      <c r="E270" s="21">
        <v>75.53</v>
      </c>
      <c r="F270" s="21">
        <v>5323800</v>
      </c>
      <c r="G270" s="21">
        <v>73.23</v>
      </c>
    </row>
    <row r="271" spans="1:7">
      <c r="A271" s="47">
        <v>41250</v>
      </c>
      <c r="B271" s="21">
        <v>74.09</v>
      </c>
      <c r="C271" s="21">
        <v>74.66</v>
      </c>
      <c r="D271" s="21">
        <v>73.61</v>
      </c>
      <c r="E271" s="21">
        <v>74.64</v>
      </c>
      <c r="F271" s="21">
        <v>3718000</v>
      </c>
      <c r="G271" s="21">
        <v>72.37</v>
      </c>
    </row>
    <row r="272" spans="1:7">
      <c r="A272" s="47">
        <v>41249</v>
      </c>
      <c r="B272" s="21">
        <v>73.8</v>
      </c>
      <c r="C272" s="21">
        <v>73.989999999999995</v>
      </c>
      <c r="D272" s="21">
        <v>72.930000000000007</v>
      </c>
      <c r="E272" s="21">
        <v>73.98</v>
      </c>
      <c r="F272" s="21">
        <v>3895400</v>
      </c>
      <c r="G272" s="21">
        <v>71.73</v>
      </c>
    </row>
    <row r="273" spans="1:7">
      <c r="A273" s="47">
        <v>41248</v>
      </c>
      <c r="B273" s="21">
        <v>73.94</v>
      </c>
      <c r="C273" s="21">
        <v>74.45</v>
      </c>
      <c r="D273" s="21">
        <v>73.180000000000007</v>
      </c>
      <c r="E273" s="21">
        <v>73.87</v>
      </c>
      <c r="F273" s="21">
        <v>3818800</v>
      </c>
      <c r="G273" s="21">
        <v>71.62</v>
      </c>
    </row>
    <row r="274" spans="1:7">
      <c r="A274" s="47">
        <v>41247</v>
      </c>
      <c r="B274" s="21">
        <v>73.89</v>
      </c>
      <c r="C274" s="21">
        <v>74.709999999999994</v>
      </c>
      <c r="D274" s="21">
        <v>73.73</v>
      </c>
      <c r="E274" s="21">
        <v>74.05</v>
      </c>
      <c r="F274" s="21">
        <v>3827700</v>
      </c>
      <c r="G274" s="21">
        <v>71.790000000000006</v>
      </c>
    </row>
    <row r="275" spans="1:7">
      <c r="A275" s="47">
        <v>41246</v>
      </c>
      <c r="B275" s="21">
        <v>74.41</v>
      </c>
      <c r="C275" s="21">
        <v>74.489999999999995</v>
      </c>
      <c r="D275" s="21">
        <v>73.569999999999993</v>
      </c>
      <c r="E275" s="21">
        <v>74.02</v>
      </c>
      <c r="F275" s="21">
        <v>3721600</v>
      </c>
      <c r="G275" s="21">
        <v>71.77</v>
      </c>
    </row>
    <row r="276" spans="1:7">
      <c r="A276" s="47">
        <v>41243</v>
      </c>
      <c r="B276" s="21">
        <v>74.36</v>
      </c>
      <c r="C276" s="21">
        <v>74.66</v>
      </c>
      <c r="D276" s="21">
        <v>73.86</v>
      </c>
      <c r="E276" s="21">
        <v>74.28</v>
      </c>
      <c r="F276" s="21">
        <v>3863400</v>
      </c>
      <c r="G276" s="21">
        <v>72.02</v>
      </c>
    </row>
    <row r="277" spans="1:7">
      <c r="A277" s="47">
        <v>41242</v>
      </c>
      <c r="B277" s="21">
        <v>74.36</v>
      </c>
      <c r="C277" s="21">
        <v>74.86</v>
      </c>
      <c r="D277" s="21">
        <v>73.84</v>
      </c>
      <c r="E277" s="21">
        <v>74.12</v>
      </c>
      <c r="F277" s="21">
        <v>2998900</v>
      </c>
      <c r="G277" s="21">
        <v>71.86</v>
      </c>
    </row>
    <row r="278" spans="1:7">
      <c r="A278" s="47">
        <v>41241</v>
      </c>
      <c r="B278" s="21">
        <v>74</v>
      </c>
      <c r="C278" s="21">
        <v>74.239999999999995</v>
      </c>
      <c r="D278" s="21">
        <v>73.150000000000006</v>
      </c>
      <c r="E278" s="21">
        <v>74.09</v>
      </c>
      <c r="F278" s="21">
        <v>4245900</v>
      </c>
      <c r="G278" s="21">
        <v>71.83</v>
      </c>
    </row>
    <row r="279" spans="1:7">
      <c r="A279" s="47">
        <v>41240</v>
      </c>
      <c r="B279" s="21">
        <v>74.12</v>
      </c>
      <c r="C279" s="21">
        <v>74.540000000000006</v>
      </c>
      <c r="D279" s="21">
        <v>73.599999999999994</v>
      </c>
      <c r="E279" s="21">
        <v>74.489999999999995</v>
      </c>
      <c r="F279" s="21">
        <v>5353500</v>
      </c>
      <c r="G279" s="21">
        <v>72.22</v>
      </c>
    </row>
    <row r="280" spans="1:7">
      <c r="A280" s="47">
        <v>41239</v>
      </c>
      <c r="B280" s="21">
        <v>73.400000000000006</v>
      </c>
      <c r="C280" s="21">
        <v>74.3</v>
      </c>
      <c r="D280" s="21">
        <v>73.2</v>
      </c>
      <c r="E280" s="21">
        <v>74.27</v>
      </c>
      <c r="F280" s="21">
        <v>3709100</v>
      </c>
      <c r="G280" s="21">
        <v>72.010000000000005</v>
      </c>
    </row>
    <row r="281" spans="1:7">
      <c r="A281" s="47">
        <v>41236</v>
      </c>
      <c r="B281" s="21">
        <v>73.349999999999994</v>
      </c>
      <c r="C281" s="21">
        <v>73.75</v>
      </c>
      <c r="D281" s="21">
        <v>73.09</v>
      </c>
      <c r="E281" s="21">
        <v>73.739999999999995</v>
      </c>
      <c r="F281" s="21">
        <v>1579200</v>
      </c>
      <c r="G281" s="21">
        <v>71.489999999999995</v>
      </c>
    </row>
    <row r="282" spans="1:7">
      <c r="A282" s="47">
        <v>41234</v>
      </c>
      <c r="B282" s="21">
        <v>72.540000000000006</v>
      </c>
      <c r="C282" s="21">
        <v>73.86</v>
      </c>
      <c r="D282" s="21">
        <v>72.39</v>
      </c>
      <c r="E282" s="21">
        <v>73.150000000000006</v>
      </c>
      <c r="F282" s="21">
        <v>3119800</v>
      </c>
      <c r="G282" s="21">
        <v>70.92</v>
      </c>
    </row>
    <row r="283" spans="1:7">
      <c r="A283" s="47">
        <v>41233</v>
      </c>
      <c r="B283" s="21">
        <v>71.87</v>
      </c>
      <c r="C283" s="21">
        <v>72.8</v>
      </c>
      <c r="D283" s="21">
        <v>71.790000000000006</v>
      </c>
      <c r="E283" s="21">
        <v>72.540000000000006</v>
      </c>
      <c r="F283" s="21">
        <v>3161000</v>
      </c>
      <c r="G283" s="21">
        <v>70.33</v>
      </c>
    </row>
    <row r="284" spans="1:7">
      <c r="A284" s="47">
        <v>41232</v>
      </c>
      <c r="B284" s="21">
        <v>71.489999999999995</v>
      </c>
      <c r="C284" s="21">
        <v>72.08</v>
      </c>
      <c r="D284" s="21">
        <v>71.08</v>
      </c>
      <c r="E284" s="21">
        <v>71.959999999999994</v>
      </c>
      <c r="F284" s="21">
        <v>3475700</v>
      </c>
      <c r="G284" s="21">
        <v>69.77</v>
      </c>
    </row>
    <row r="285" spans="1:7">
      <c r="A285" s="47">
        <v>41229</v>
      </c>
      <c r="B285" s="21">
        <v>71.19</v>
      </c>
      <c r="C285" s="21">
        <v>71.22</v>
      </c>
      <c r="D285" s="21">
        <v>70.290000000000006</v>
      </c>
      <c r="E285" s="21">
        <v>70.77</v>
      </c>
      <c r="F285" s="21">
        <v>4856300</v>
      </c>
      <c r="G285" s="21">
        <v>68.61</v>
      </c>
    </row>
    <row r="286" spans="1:7">
      <c r="A286" s="47">
        <v>41228</v>
      </c>
      <c r="B286" s="21">
        <v>71.22</v>
      </c>
      <c r="C286" s="21">
        <v>71.989999999999995</v>
      </c>
      <c r="D286" s="21">
        <v>70.78</v>
      </c>
      <c r="E286" s="21">
        <v>71.040000000000006</v>
      </c>
      <c r="F286" s="21">
        <v>3928100</v>
      </c>
      <c r="G286" s="21">
        <v>68.88</v>
      </c>
    </row>
    <row r="287" spans="1:7">
      <c r="A287" s="47">
        <v>41227</v>
      </c>
      <c r="B287" s="21">
        <v>73.34</v>
      </c>
      <c r="C287" s="21">
        <v>73.650000000000006</v>
      </c>
      <c r="D287" s="21">
        <v>71.12</v>
      </c>
      <c r="E287" s="21">
        <v>71.290000000000006</v>
      </c>
      <c r="F287" s="21">
        <v>6063100</v>
      </c>
      <c r="G287" s="21">
        <v>69.12</v>
      </c>
    </row>
    <row r="288" spans="1:7">
      <c r="A288" s="47">
        <v>41226</v>
      </c>
      <c r="B288" s="21">
        <v>73.02</v>
      </c>
      <c r="C288" s="21">
        <v>74.25</v>
      </c>
      <c r="D288" s="21">
        <v>72.84</v>
      </c>
      <c r="E288" s="21">
        <v>73.36</v>
      </c>
      <c r="F288" s="21">
        <v>7293400</v>
      </c>
      <c r="G288" s="21">
        <v>71.13</v>
      </c>
    </row>
    <row r="289" spans="1:7">
      <c r="A289" s="47">
        <v>41225</v>
      </c>
      <c r="B289" s="21">
        <v>73.41</v>
      </c>
      <c r="C289" s="21">
        <v>74.180000000000007</v>
      </c>
      <c r="D289" s="21">
        <v>73.28</v>
      </c>
      <c r="E289" s="21">
        <v>73.69</v>
      </c>
      <c r="F289" s="21">
        <v>6497600</v>
      </c>
      <c r="G289" s="21">
        <v>71.45</v>
      </c>
    </row>
    <row r="290" spans="1:7">
      <c r="A290" s="47">
        <v>41222</v>
      </c>
      <c r="B290" s="21">
        <v>70.760000000000005</v>
      </c>
      <c r="C290" s="21">
        <v>73.3</v>
      </c>
      <c r="D290" s="21">
        <v>70.599999999999994</v>
      </c>
      <c r="E290" s="21">
        <v>73.25</v>
      </c>
      <c r="F290" s="21">
        <v>10269800</v>
      </c>
      <c r="G290" s="21">
        <v>71.02</v>
      </c>
    </row>
    <row r="291" spans="1:7">
      <c r="A291" s="47">
        <v>41221</v>
      </c>
      <c r="B291" s="21">
        <v>70.13</v>
      </c>
      <c r="C291" s="21">
        <v>71.319999999999993</v>
      </c>
      <c r="D291" s="21">
        <v>70.09</v>
      </c>
      <c r="E291" s="21">
        <v>70.98</v>
      </c>
      <c r="F291" s="21">
        <v>7363500</v>
      </c>
      <c r="G291" s="21">
        <v>68.819999999999993</v>
      </c>
    </row>
    <row r="292" spans="1:7">
      <c r="A292" s="47">
        <v>41220</v>
      </c>
      <c r="B292" s="21">
        <v>70.69</v>
      </c>
      <c r="C292" s="21">
        <v>70.77</v>
      </c>
      <c r="D292" s="21">
        <v>69.3</v>
      </c>
      <c r="E292" s="21">
        <v>70.11</v>
      </c>
      <c r="F292" s="21">
        <v>6675400</v>
      </c>
      <c r="G292" s="21">
        <v>67.97</v>
      </c>
    </row>
    <row r="293" spans="1:7">
      <c r="A293" s="47">
        <v>41219</v>
      </c>
      <c r="B293" s="21">
        <v>70.47</v>
      </c>
      <c r="C293" s="21">
        <v>72.44</v>
      </c>
      <c r="D293" s="21">
        <v>70.47</v>
      </c>
      <c r="E293" s="21">
        <v>72.02</v>
      </c>
      <c r="F293" s="21">
        <v>4923700</v>
      </c>
      <c r="G293" s="21">
        <v>69.400000000000006</v>
      </c>
    </row>
    <row r="294" spans="1:7">
      <c r="A294" s="47">
        <v>41218</v>
      </c>
      <c r="B294" s="21">
        <v>69.87</v>
      </c>
      <c r="C294" s="21">
        <v>70.599999999999994</v>
      </c>
      <c r="D294" s="21">
        <v>69.849999999999994</v>
      </c>
      <c r="E294" s="21">
        <v>70.41</v>
      </c>
      <c r="F294" s="21">
        <v>3833000</v>
      </c>
      <c r="G294" s="21">
        <v>67.849999999999994</v>
      </c>
    </row>
    <row r="295" spans="1:7">
      <c r="A295" s="47">
        <v>41215</v>
      </c>
      <c r="B295" s="21">
        <v>71</v>
      </c>
      <c r="C295" s="21">
        <v>71.36</v>
      </c>
      <c r="D295" s="21">
        <v>69.959999999999994</v>
      </c>
      <c r="E295" s="21">
        <v>70.05</v>
      </c>
      <c r="F295" s="21">
        <v>4400400</v>
      </c>
      <c r="G295" s="21">
        <v>67.5</v>
      </c>
    </row>
    <row r="296" spans="1:7">
      <c r="A296" s="47">
        <v>41214</v>
      </c>
      <c r="B296" s="21">
        <v>70.59</v>
      </c>
      <c r="C296" s="21">
        <v>71.56</v>
      </c>
      <c r="D296" s="21">
        <v>70.44</v>
      </c>
      <c r="E296" s="21">
        <v>70.790000000000006</v>
      </c>
      <c r="F296" s="21">
        <v>3992800</v>
      </c>
      <c r="G296" s="21">
        <v>68.209999999999994</v>
      </c>
    </row>
    <row r="297" spans="1:7">
      <c r="A297" s="47">
        <v>41213</v>
      </c>
      <c r="B297" s="21">
        <v>71.349999999999994</v>
      </c>
      <c r="C297" s="21">
        <v>71.45</v>
      </c>
      <c r="D297" s="21">
        <v>70.27</v>
      </c>
      <c r="E297" s="21">
        <v>70.44</v>
      </c>
      <c r="F297" s="21">
        <v>3778700</v>
      </c>
      <c r="G297" s="21">
        <v>67.88</v>
      </c>
    </row>
    <row r="298" spans="1:7">
      <c r="A298" s="47">
        <v>41208</v>
      </c>
      <c r="B298" s="21">
        <v>71.16</v>
      </c>
      <c r="C298" s="21">
        <v>71.58</v>
      </c>
      <c r="D298" s="21">
        <v>70.55</v>
      </c>
      <c r="E298" s="21">
        <v>71.11</v>
      </c>
      <c r="F298" s="21">
        <v>4389000</v>
      </c>
      <c r="G298" s="21">
        <v>68.52</v>
      </c>
    </row>
    <row r="299" spans="1:7">
      <c r="A299" s="47">
        <v>41207</v>
      </c>
      <c r="B299" s="21">
        <v>73.05</v>
      </c>
      <c r="C299" s="21">
        <v>73.09</v>
      </c>
      <c r="D299" s="21">
        <v>70.650000000000006</v>
      </c>
      <c r="E299" s="21">
        <v>71.540000000000006</v>
      </c>
      <c r="F299" s="21">
        <v>8191500</v>
      </c>
      <c r="G299" s="21">
        <v>68.94</v>
      </c>
    </row>
    <row r="300" spans="1:7">
      <c r="A300" s="47">
        <v>41206</v>
      </c>
      <c r="B300" s="21">
        <v>74.95</v>
      </c>
      <c r="C300" s="21">
        <v>75</v>
      </c>
      <c r="D300" s="21">
        <v>72.25</v>
      </c>
      <c r="E300" s="21">
        <v>72.709999999999994</v>
      </c>
      <c r="F300" s="21">
        <v>8346600</v>
      </c>
      <c r="G300" s="21">
        <v>70.06</v>
      </c>
    </row>
    <row r="301" spans="1:7">
      <c r="A301" s="47">
        <v>41205</v>
      </c>
      <c r="B301" s="21">
        <v>72.989999999999995</v>
      </c>
      <c r="C301" s="21">
        <v>73.23</v>
      </c>
      <c r="D301" s="21">
        <v>72.61</v>
      </c>
      <c r="E301" s="21">
        <v>72.819999999999993</v>
      </c>
      <c r="F301" s="21">
        <v>4544900</v>
      </c>
      <c r="G301" s="21">
        <v>70.17</v>
      </c>
    </row>
    <row r="302" spans="1:7">
      <c r="A302" s="47">
        <v>41204</v>
      </c>
      <c r="B302" s="21">
        <v>73.8</v>
      </c>
      <c r="C302" s="21">
        <v>74.150000000000006</v>
      </c>
      <c r="D302" s="21">
        <v>73.25</v>
      </c>
      <c r="E302" s="21">
        <v>73.7</v>
      </c>
      <c r="F302" s="21">
        <v>4419800</v>
      </c>
      <c r="G302" s="21">
        <v>71.02</v>
      </c>
    </row>
    <row r="303" spans="1:7">
      <c r="A303" s="47">
        <v>41201</v>
      </c>
      <c r="B303" s="21">
        <v>74.03</v>
      </c>
      <c r="C303" s="21">
        <v>74.23</v>
      </c>
      <c r="D303" s="21">
        <v>73.59</v>
      </c>
      <c r="E303" s="21">
        <v>74.010000000000005</v>
      </c>
      <c r="F303" s="21">
        <v>5407000</v>
      </c>
      <c r="G303" s="21">
        <v>71.319999999999993</v>
      </c>
    </row>
    <row r="304" spans="1:7">
      <c r="A304" s="47">
        <v>41200</v>
      </c>
      <c r="B304" s="21">
        <v>73.52</v>
      </c>
      <c r="C304" s="21">
        <v>74.260000000000005</v>
      </c>
      <c r="D304" s="21">
        <v>73.239999999999995</v>
      </c>
      <c r="E304" s="21">
        <v>74.260000000000005</v>
      </c>
      <c r="F304" s="21">
        <v>3414200</v>
      </c>
      <c r="G304" s="21">
        <v>71.56</v>
      </c>
    </row>
    <row r="305" spans="1:7">
      <c r="A305" s="47">
        <v>41199</v>
      </c>
      <c r="B305" s="21">
        <v>73.739999999999995</v>
      </c>
      <c r="C305" s="21">
        <v>73.900000000000006</v>
      </c>
      <c r="D305" s="21">
        <v>72.63</v>
      </c>
      <c r="E305" s="21">
        <v>73.63</v>
      </c>
      <c r="F305" s="21">
        <v>6061500</v>
      </c>
      <c r="G305" s="21">
        <v>70.95</v>
      </c>
    </row>
    <row r="306" spans="1:7">
      <c r="A306" s="47">
        <v>41198</v>
      </c>
      <c r="B306" s="21">
        <v>72.760000000000005</v>
      </c>
      <c r="C306" s="21">
        <v>73.709999999999994</v>
      </c>
      <c r="D306" s="21">
        <v>72.5</v>
      </c>
      <c r="E306" s="21">
        <v>73.48</v>
      </c>
      <c r="F306" s="21">
        <v>4799300</v>
      </c>
      <c r="G306" s="21">
        <v>70.81</v>
      </c>
    </row>
    <row r="307" spans="1:7">
      <c r="A307" s="47">
        <v>41197</v>
      </c>
      <c r="B307" s="21">
        <v>71.849999999999994</v>
      </c>
      <c r="C307" s="21">
        <v>72.28</v>
      </c>
      <c r="D307" s="21">
        <v>71.680000000000007</v>
      </c>
      <c r="E307" s="21">
        <v>72.25</v>
      </c>
      <c r="F307" s="21">
        <v>3858000</v>
      </c>
      <c r="G307" s="21">
        <v>69.62</v>
      </c>
    </row>
    <row r="308" spans="1:7">
      <c r="A308" s="47">
        <v>41194</v>
      </c>
      <c r="B308" s="21">
        <v>71.08</v>
      </c>
      <c r="C308" s="21">
        <v>72.239999999999995</v>
      </c>
      <c r="D308" s="21">
        <v>71</v>
      </c>
      <c r="E308" s="21">
        <v>71.849999999999994</v>
      </c>
      <c r="F308" s="21">
        <v>4345600</v>
      </c>
      <c r="G308" s="21">
        <v>69.239999999999995</v>
      </c>
    </row>
    <row r="309" spans="1:7">
      <c r="A309" s="47">
        <v>41193</v>
      </c>
      <c r="B309" s="21">
        <v>70.900000000000006</v>
      </c>
      <c r="C309" s="21">
        <v>71.55</v>
      </c>
      <c r="D309" s="21">
        <v>70.8</v>
      </c>
      <c r="E309" s="21">
        <v>70.83</v>
      </c>
      <c r="F309" s="21">
        <v>3183200</v>
      </c>
      <c r="G309" s="21">
        <v>68.25</v>
      </c>
    </row>
    <row r="310" spans="1:7">
      <c r="A310" s="47">
        <v>41192</v>
      </c>
      <c r="B310" s="21">
        <v>70.8</v>
      </c>
      <c r="C310" s="21">
        <v>71.3</v>
      </c>
      <c r="D310" s="21">
        <v>70.23</v>
      </c>
      <c r="E310" s="21">
        <v>70.34</v>
      </c>
      <c r="F310" s="21">
        <v>3642600</v>
      </c>
      <c r="G310" s="21">
        <v>67.78</v>
      </c>
    </row>
    <row r="311" spans="1:7">
      <c r="A311" s="47">
        <v>41191</v>
      </c>
      <c r="B311" s="21">
        <v>70.7</v>
      </c>
      <c r="C311" s="21">
        <v>71.209999999999994</v>
      </c>
      <c r="D311" s="21">
        <v>70.36</v>
      </c>
      <c r="E311" s="21">
        <v>70.64</v>
      </c>
      <c r="F311" s="21">
        <v>4116600</v>
      </c>
      <c r="G311" s="21">
        <v>68.069999999999993</v>
      </c>
    </row>
    <row r="312" spans="1:7">
      <c r="A312" s="47">
        <v>41190</v>
      </c>
      <c r="B312" s="21">
        <v>70.72</v>
      </c>
      <c r="C312" s="21">
        <v>71.19</v>
      </c>
      <c r="D312" s="21">
        <v>70.55</v>
      </c>
      <c r="E312" s="21">
        <v>70.569999999999993</v>
      </c>
      <c r="F312" s="21">
        <v>2838800</v>
      </c>
      <c r="G312" s="21">
        <v>68</v>
      </c>
    </row>
    <row r="313" spans="1:7">
      <c r="A313" s="47">
        <v>41187</v>
      </c>
      <c r="B313" s="21">
        <v>70.260000000000005</v>
      </c>
      <c r="C313" s="21">
        <v>71.25</v>
      </c>
      <c r="D313" s="21">
        <v>70.209999999999994</v>
      </c>
      <c r="E313" s="21">
        <v>70.89</v>
      </c>
      <c r="F313" s="21">
        <v>3741600</v>
      </c>
      <c r="G313" s="21">
        <v>68.31</v>
      </c>
    </row>
    <row r="314" spans="1:7">
      <c r="A314" s="47">
        <v>41186</v>
      </c>
      <c r="B314" s="21">
        <v>70.239999999999995</v>
      </c>
      <c r="C314" s="21">
        <v>70.38</v>
      </c>
      <c r="D314" s="21">
        <v>69.72</v>
      </c>
      <c r="E314" s="21">
        <v>69.94</v>
      </c>
      <c r="F314" s="21">
        <v>2818300</v>
      </c>
      <c r="G314" s="21">
        <v>67.400000000000006</v>
      </c>
    </row>
    <row r="315" spans="1:7">
      <c r="A315" s="47">
        <v>41185</v>
      </c>
      <c r="B315" s="21">
        <v>69.900000000000006</v>
      </c>
      <c r="C315" s="21">
        <v>70</v>
      </c>
      <c r="D315" s="21">
        <v>69.36</v>
      </c>
      <c r="E315" s="21">
        <v>69.86</v>
      </c>
      <c r="F315" s="21">
        <v>3106400</v>
      </c>
      <c r="G315" s="21">
        <v>67.319999999999993</v>
      </c>
    </row>
    <row r="316" spans="1:7">
      <c r="A316" s="47">
        <v>41184</v>
      </c>
      <c r="B316" s="21">
        <v>70.11</v>
      </c>
      <c r="C316" s="21">
        <v>70.3</v>
      </c>
      <c r="D316" s="21">
        <v>69.2</v>
      </c>
      <c r="E316" s="21">
        <v>69.53</v>
      </c>
      <c r="F316" s="21">
        <v>3077900</v>
      </c>
      <c r="G316" s="21">
        <v>67</v>
      </c>
    </row>
    <row r="317" spans="1:7">
      <c r="A317" s="47">
        <v>41183</v>
      </c>
      <c r="B317" s="21">
        <v>69.86</v>
      </c>
      <c r="C317" s="21">
        <v>70.67</v>
      </c>
      <c r="D317" s="21">
        <v>69.8</v>
      </c>
      <c r="E317" s="21">
        <v>70.010000000000005</v>
      </c>
      <c r="F317" s="21">
        <v>4012100</v>
      </c>
      <c r="G317" s="21">
        <v>67.459999999999994</v>
      </c>
    </row>
    <row r="318" spans="1:7">
      <c r="A318" s="47">
        <v>41180</v>
      </c>
      <c r="B318" s="21">
        <v>69.75</v>
      </c>
      <c r="C318" s="21">
        <v>70.05</v>
      </c>
      <c r="D318" s="21">
        <v>69.180000000000007</v>
      </c>
      <c r="E318" s="21">
        <v>69.599999999999994</v>
      </c>
      <c r="F318" s="21">
        <v>4057500</v>
      </c>
      <c r="G318" s="21">
        <v>67.069999999999993</v>
      </c>
    </row>
    <row r="319" spans="1:7">
      <c r="A319" s="47">
        <v>41179</v>
      </c>
      <c r="B319" s="21">
        <v>70.400000000000006</v>
      </c>
      <c r="C319" s="21">
        <v>70.55</v>
      </c>
      <c r="D319" s="21">
        <v>69.709999999999994</v>
      </c>
      <c r="E319" s="21">
        <v>70.099999999999994</v>
      </c>
      <c r="F319" s="21">
        <v>4147700</v>
      </c>
      <c r="G319" s="21">
        <v>67.55</v>
      </c>
    </row>
    <row r="320" spans="1:7">
      <c r="A320" s="47">
        <v>41178</v>
      </c>
      <c r="B320" s="21">
        <v>69.34</v>
      </c>
      <c r="C320" s="21">
        <v>70.510000000000005</v>
      </c>
      <c r="D320" s="21">
        <v>69.31</v>
      </c>
      <c r="E320" s="21">
        <v>70.25</v>
      </c>
      <c r="F320" s="21">
        <v>5256400</v>
      </c>
      <c r="G320" s="21">
        <v>67.69</v>
      </c>
    </row>
    <row r="321" spans="1:7">
      <c r="A321" s="47">
        <v>41177</v>
      </c>
      <c r="B321" s="21">
        <v>70.290000000000006</v>
      </c>
      <c r="C321" s="21">
        <v>70.489999999999995</v>
      </c>
      <c r="D321" s="21">
        <v>69.38</v>
      </c>
      <c r="E321" s="21">
        <v>69.38</v>
      </c>
      <c r="F321" s="21">
        <v>4085900</v>
      </c>
      <c r="G321" s="21">
        <v>66.86</v>
      </c>
    </row>
    <row r="322" spans="1:7">
      <c r="A322" s="47">
        <v>41176</v>
      </c>
      <c r="B322" s="21">
        <v>69.45</v>
      </c>
      <c r="C322" s="21">
        <v>70.180000000000007</v>
      </c>
      <c r="D322" s="21">
        <v>69.209999999999994</v>
      </c>
      <c r="E322" s="21">
        <v>70.03</v>
      </c>
      <c r="F322" s="21">
        <v>5037900</v>
      </c>
      <c r="G322" s="21">
        <v>67.48</v>
      </c>
    </row>
    <row r="323" spans="1:7">
      <c r="A323" s="47">
        <v>41173</v>
      </c>
      <c r="B323" s="21">
        <v>70.09</v>
      </c>
      <c r="C323" s="21">
        <v>70.150000000000006</v>
      </c>
      <c r="D323" s="21">
        <v>69.47</v>
      </c>
      <c r="E323" s="21">
        <v>69.97</v>
      </c>
      <c r="F323" s="21">
        <v>13161000</v>
      </c>
      <c r="G323" s="21">
        <v>67.42</v>
      </c>
    </row>
    <row r="324" spans="1:7">
      <c r="A324" s="47">
        <v>41172</v>
      </c>
      <c r="B324" s="21">
        <v>69.349999999999994</v>
      </c>
      <c r="C324" s="21">
        <v>69.86</v>
      </c>
      <c r="D324" s="21">
        <v>69.03</v>
      </c>
      <c r="E324" s="21">
        <v>69.849999999999994</v>
      </c>
      <c r="F324" s="21">
        <v>4875100</v>
      </c>
      <c r="G324" s="21">
        <v>67.31</v>
      </c>
    </row>
    <row r="325" spans="1:7">
      <c r="A325" s="47">
        <v>41171</v>
      </c>
      <c r="B325" s="21">
        <v>70.739999999999995</v>
      </c>
      <c r="C325" s="21">
        <v>70.739999999999995</v>
      </c>
      <c r="D325" s="21">
        <v>69.88</v>
      </c>
      <c r="E325" s="21">
        <v>69.900000000000006</v>
      </c>
      <c r="F325" s="21">
        <v>5193400</v>
      </c>
      <c r="G325" s="21">
        <v>67.36</v>
      </c>
    </row>
    <row r="326" spans="1:7">
      <c r="A326" s="47">
        <v>41170</v>
      </c>
      <c r="B326" s="21">
        <v>69.86</v>
      </c>
      <c r="C326" s="21">
        <v>70.459999999999994</v>
      </c>
      <c r="D326" s="21">
        <v>69.56</v>
      </c>
      <c r="E326" s="21">
        <v>70.45</v>
      </c>
      <c r="F326" s="21">
        <v>5490300</v>
      </c>
      <c r="G326" s="21">
        <v>67.89</v>
      </c>
    </row>
    <row r="327" spans="1:7">
      <c r="A327" s="47">
        <v>41169</v>
      </c>
      <c r="B327" s="21">
        <v>70.77</v>
      </c>
      <c r="C327" s="21">
        <v>70.819999999999993</v>
      </c>
      <c r="D327" s="21">
        <v>69.89</v>
      </c>
      <c r="E327" s="21">
        <v>69.92</v>
      </c>
      <c r="F327" s="21">
        <v>6917200</v>
      </c>
      <c r="G327" s="21">
        <v>67.38</v>
      </c>
    </row>
    <row r="328" spans="1:7">
      <c r="A328" s="47">
        <v>41166</v>
      </c>
      <c r="B328" s="21">
        <v>72.02</v>
      </c>
      <c r="C328" s="21">
        <v>72.430000000000007</v>
      </c>
      <c r="D328" s="21">
        <v>71</v>
      </c>
      <c r="E328" s="21">
        <v>71.28</v>
      </c>
      <c r="F328" s="21">
        <v>6530200</v>
      </c>
      <c r="G328" s="21">
        <v>68.69</v>
      </c>
    </row>
    <row r="329" spans="1:7">
      <c r="A329" s="47">
        <v>41165</v>
      </c>
      <c r="B329" s="21">
        <v>70.680000000000007</v>
      </c>
      <c r="C329" s="21">
        <v>71.989999999999995</v>
      </c>
      <c r="D329" s="21">
        <v>70.44</v>
      </c>
      <c r="E329" s="21">
        <v>71.58</v>
      </c>
      <c r="F329" s="21">
        <v>5314100</v>
      </c>
      <c r="G329" s="21">
        <v>68.98</v>
      </c>
    </row>
    <row r="330" spans="1:7">
      <c r="A330" s="47">
        <v>41164</v>
      </c>
      <c r="B330" s="21">
        <v>71.430000000000007</v>
      </c>
      <c r="C330" s="21">
        <v>71.680000000000007</v>
      </c>
      <c r="D330" s="21">
        <v>70.8</v>
      </c>
      <c r="E330" s="21">
        <v>70.959999999999994</v>
      </c>
      <c r="F330" s="21">
        <v>4400800</v>
      </c>
      <c r="G330" s="21">
        <v>68.38</v>
      </c>
    </row>
    <row r="331" spans="1:7">
      <c r="A331" s="47">
        <v>41163</v>
      </c>
      <c r="B331" s="21">
        <v>71.19</v>
      </c>
      <c r="C331" s="21">
        <v>71.67</v>
      </c>
      <c r="D331" s="21">
        <v>71.150000000000006</v>
      </c>
      <c r="E331" s="21">
        <v>71.27</v>
      </c>
      <c r="F331" s="21">
        <v>3951300</v>
      </c>
      <c r="G331" s="21">
        <v>68.680000000000007</v>
      </c>
    </row>
    <row r="332" spans="1:7">
      <c r="A332" s="47">
        <v>41162</v>
      </c>
      <c r="B332" s="21">
        <v>72.31</v>
      </c>
      <c r="C332" s="21">
        <v>72.319999999999993</v>
      </c>
      <c r="D332" s="21">
        <v>70.81</v>
      </c>
      <c r="E332" s="21">
        <v>71.08</v>
      </c>
      <c r="F332" s="21">
        <v>8354500</v>
      </c>
      <c r="G332" s="21">
        <v>68.489999999999995</v>
      </c>
    </row>
    <row r="333" spans="1:7">
      <c r="A333" s="47">
        <v>41159</v>
      </c>
      <c r="B333" s="21">
        <v>72.87</v>
      </c>
      <c r="C333" s="21">
        <v>73.03</v>
      </c>
      <c r="D333" s="21">
        <v>72.55</v>
      </c>
      <c r="E333" s="21">
        <v>72.89</v>
      </c>
      <c r="F333" s="21">
        <v>3080400</v>
      </c>
      <c r="G333" s="21">
        <v>70.239999999999995</v>
      </c>
    </row>
    <row r="334" spans="1:7">
      <c r="A334" s="47">
        <v>41158</v>
      </c>
      <c r="B334" s="21">
        <v>72.37</v>
      </c>
      <c r="C334" s="21">
        <v>73.27</v>
      </c>
      <c r="D334" s="21">
        <v>72.37</v>
      </c>
      <c r="E334" s="21">
        <v>72.819999999999993</v>
      </c>
      <c r="F334" s="21">
        <v>4358800</v>
      </c>
      <c r="G334" s="21">
        <v>70.17</v>
      </c>
    </row>
    <row r="335" spans="1:7">
      <c r="A335" s="47">
        <v>41157</v>
      </c>
      <c r="B335" s="21">
        <v>71.38</v>
      </c>
      <c r="C335" s="21">
        <v>72.05</v>
      </c>
      <c r="D335" s="21">
        <v>71.11</v>
      </c>
      <c r="E335" s="21">
        <v>71.92</v>
      </c>
      <c r="F335" s="21">
        <v>4946900</v>
      </c>
      <c r="G335" s="21">
        <v>69.3</v>
      </c>
    </row>
    <row r="336" spans="1:7">
      <c r="A336" s="47">
        <v>41156</v>
      </c>
      <c r="B336" s="21">
        <v>71.5</v>
      </c>
      <c r="C336" s="21">
        <v>71.5</v>
      </c>
      <c r="D336" s="21">
        <v>70.400000000000006</v>
      </c>
      <c r="E336" s="21">
        <v>70.87</v>
      </c>
      <c r="F336" s="21">
        <v>3916400</v>
      </c>
      <c r="G336" s="21">
        <v>68.290000000000006</v>
      </c>
    </row>
    <row r="337" spans="1:7">
      <c r="A337" s="47">
        <v>41152</v>
      </c>
      <c r="B337" s="21">
        <v>71.27</v>
      </c>
      <c r="C337" s="21">
        <v>71.75</v>
      </c>
      <c r="D337" s="21">
        <v>70.61</v>
      </c>
      <c r="E337" s="21">
        <v>71.400000000000006</v>
      </c>
      <c r="F337" s="21">
        <v>3171800</v>
      </c>
      <c r="G337" s="21">
        <v>68.8</v>
      </c>
    </row>
    <row r="338" spans="1:7">
      <c r="A338" s="47">
        <v>41151</v>
      </c>
      <c r="B338" s="21">
        <v>71.05</v>
      </c>
      <c r="C338" s="21">
        <v>71.13</v>
      </c>
      <c r="D338" s="21">
        <v>70.5</v>
      </c>
      <c r="E338" s="21">
        <v>70.819999999999993</v>
      </c>
      <c r="F338" s="21">
        <v>3393100</v>
      </c>
      <c r="G338" s="21">
        <v>68.239999999999995</v>
      </c>
    </row>
    <row r="339" spans="1:7">
      <c r="A339" s="47">
        <v>41150</v>
      </c>
      <c r="B339" s="21">
        <v>71.64</v>
      </c>
      <c r="C339" s="21">
        <v>71.989999999999995</v>
      </c>
      <c r="D339" s="21">
        <v>71.13</v>
      </c>
      <c r="E339" s="21">
        <v>71.44</v>
      </c>
      <c r="F339" s="21">
        <v>2687200</v>
      </c>
      <c r="G339" s="21">
        <v>68.84</v>
      </c>
    </row>
    <row r="340" spans="1:7">
      <c r="A340" s="47">
        <v>41149</v>
      </c>
      <c r="B340" s="21">
        <v>71.180000000000007</v>
      </c>
      <c r="C340" s="21">
        <v>71.849999999999994</v>
      </c>
      <c r="D340" s="21">
        <v>71.05</v>
      </c>
      <c r="E340" s="21">
        <v>71.52</v>
      </c>
      <c r="F340" s="21">
        <v>3029200</v>
      </c>
      <c r="G340" s="21">
        <v>68.92</v>
      </c>
    </row>
    <row r="341" spans="1:7">
      <c r="A341" s="47">
        <v>41148</v>
      </c>
      <c r="B341" s="21">
        <v>70.95</v>
      </c>
      <c r="C341" s="21">
        <v>71.78</v>
      </c>
      <c r="D341" s="21">
        <v>70.88</v>
      </c>
      <c r="E341" s="21">
        <v>71.38</v>
      </c>
      <c r="F341" s="21">
        <v>3538100</v>
      </c>
      <c r="G341" s="21">
        <v>68.78</v>
      </c>
    </row>
    <row r="342" spans="1:7">
      <c r="A342" s="47">
        <v>41145</v>
      </c>
      <c r="B342" s="21">
        <v>70.319999999999993</v>
      </c>
      <c r="C342" s="21">
        <v>71.17</v>
      </c>
      <c r="D342" s="21">
        <v>70.05</v>
      </c>
      <c r="E342" s="21">
        <v>71.09</v>
      </c>
      <c r="F342" s="21">
        <v>5351300</v>
      </c>
      <c r="G342" s="21">
        <v>68.5</v>
      </c>
    </row>
    <row r="343" spans="1:7">
      <c r="A343" s="47">
        <v>41144</v>
      </c>
      <c r="B343" s="21">
        <v>72.09</v>
      </c>
      <c r="C343" s="21">
        <v>72.150000000000006</v>
      </c>
      <c r="D343" s="21">
        <v>70.02</v>
      </c>
      <c r="E343" s="21">
        <v>70.36</v>
      </c>
      <c r="F343" s="21">
        <v>9431200</v>
      </c>
      <c r="G343" s="21">
        <v>67.8</v>
      </c>
    </row>
    <row r="344" spans="1:7">
      <c r="A344" s="47">
        <v>41143</v>
      </c>
      <c r="B344" s="21">
        <v>73.34</v>
      </c>
      <c r="C344" s="21">
        <v>73.599999999999994</v>
      </c>
      <c r="D344" s="21">
        <v>72.55</v>
      </c>
      <c r="E344" s="21">
        <v>72.8</v>
      </c>
      <c r="F344" s="21">
        <v>4242600</v>
      </c>
      <c r="G344" s="21">
        <v>70.150000000000006</v>
      </c>
    </row>
    <row r="345" spans="1:7">
      <c r="A345" s="47">
        <v>41142</v>
      </c>
      <c r="B345" s="21">
        <v>74.09</v>
      </c>
      <c r="C345" s="21">
        <v>74.36</v>
      </c>
      <c r="D345" s="21">
        <v>73.12</v>
      </c>
      <c r="E345" s="21">
        <v>73.27</v>
      </c>
      <c r="F345" s="21">
        <v>3136400</v>
      </c>
      <c r="G345" s="21">
        <v>70.599999999999994</v>
      </c>
    </row>
    <row r="346" spans="1:7">
      <c r="A346" s="47">
        <v>41141</v>
      </c>
      <c r="B346" s="21">
        <v>73.61</v>
      </c>
      <c r="C346" s="21">
        <v>74</v>
      </c>
      <c r="D346" s="21">
        <v>73.34</v>
      </c>
      <c r="E346" s="21">
        <v>73.83</v>
      </c>
      <c r="F346" s="21">
        <v>2481900</v>
      </c>
      <c r="G346" s="21">
        <v>71.14</v>
      </c>
    </row>
    <row r="347" spans="1:7">
      <c r="A347" s="47">
        <v>41138</v>
      </c>
      <c r="B347" s="21">
        <v>73.69</v>
      </c>
      <c r="C347" s="21">
        <v>73.98</v>
      </c>
      <c r="D347" s="21">
        <v>73.400000000000006</v>
      </c>
      <c r="E347" s="21">
        <v>73.91</v>
      </c>
      <c r="F347" s="21">
        <v>3235800</v>
      </c>
      <c r="G347" s="21">
        <v>71.22</v>
      </c>
    </row>
    <row r="348" spans="1:7">
      <c r="A348" s="47">
        <v>41137</v>
      </c>
      <c r="B348" s="21">
        <v>73.099999999999994</v>
      </c>
      <c r="C348" s="21">
        <v>73.75</v>
      </c>
      <c r="D348" s="21">
        <v>73.02</v>
      </c>
      <c r="E348" s="21">
        <v>73.64</v>
      </c>
      <c r="F348" s="21">
        <v>2802700</v>
      </c>
      <c r="G348" s="21">
        <v>70.959999999999994</v>
      </c>
    </row>
    <row r="349" spans="1:7">
      <c r="A349" s="47">
        <v>41136</v>
      </c>
      <c r="B349" s="21">
        <v>73.34</v>
      </c>
      <c r="C349" s="21">
        <v>73.650000000000006</v>
      </c>
      <c r="D349" s="21">
        <v>72.75</v>
      </c>
      <c r="E349" s="21">
        <v>73.069999999999993</v>
      </c>
      <c r="F349" s="21">
        <v>3278200</v>
      </c>
      <c r="G349" s="21">
        <v>70.41</v>
      </c>
    </row>
    <row r="350" spans="1:7">
      <c r="A350" s="47">
        <v>41135</v>
      </c>
      <c r="B350" s="21">
        <v>74.3</v>
      </c>
      <c r="C350" s="21">
        <v>74.44</v>
      </c>
      <c r="D350" s="21">
        <v>73.599999999999994</v>
      </c>
      <c r="E350" s="21">
        <v>73.81</v>
      </c>
      <c r="F350" s="21">
        <v>2616700</v>
      </c>
      <c r="G350" s="21">
        <v>70.7</v>
      </c>
    </row>
    <row r="351" spans="1:7">
      <c r="A351" s="47">
        <v>41134</v>
      </c>
      <c r="B351" s="21">
        <v>73.709999999999994</v>
      </c>
      <c r="C351" s="21">
        <v>74.430000000000007</v>
      </c>
      <c r="D351" s="21">
        <v>73.599999999999994</v>
      </c>
      <c r="E351" s="21">
        <v>74.19</v>
      </c>
      <c r="F351" s="21">
        <v>2379900</v>
      </c>
      <c r="G351" s="21">
        <v>71.06</v>
      </c>
    </row>
    <row r="352" spans="1:7">
      <c r="A352" s="47">
        <v>41131</v>
      </c>
      <c r="B352" s="21">
        <v>73.87</v>
      </c>
      <c r="C352" s="21">
        <v>74.31</v>
      </c>
      <c r="D352" s="21">
        <v>73.760000000000005</v>
      </c>
      <c r="E352" s="21">
        <v>74.209999999999994</v>
      </c>
      <c r="F352" s="21">
        <v>2843600</v>
      </c>
      <c r="G352" s="21">
        <v>71.08</v>
      </c>
    </row>
    <row r="353" spans="1:7">
      <c r="A353" s="47">
        <v>41130</v>
      </c>
      <c r="B353" s="21">
        <v>74.61</v>
      </c>
      <c r="C353" s="21">
        <v>74.61</v>
      </c>
      <c r="D353" s="21">
        <v>73.91</v>
      </c>
      <c r="E353" s="21">
        <v>74.28</v>
      </c>
      <c r="F353" s="21">
        <v>2387500</v>
      </c>
      <c r="G353" s="21">
        <v>71.150000000000006</v>
      </c>
    </row>
    <row r="354" spans="1:7">
      <c r="A354" s="47">
        <v>41129</v>
      </c>
      <c r="B354" s="21">
        <v>74.03</v>
      </c>
      <c r="C354" s="21">
        <v>74.69</v>
      </c>
      <c r="D354" s="21">
        <v>74.010000000000005</v>
      </c>
      <c r="E354" s="21">
        <v>74.599999999999994</v>
      </c>
      <c r="F354" s="21">
        <v>3410700</v>
      </c>
      <c r="G354" s="21">
        <v>71.459999999999994</v>
      </c>
    </row>
    <row r="355" spans="1:7">
      <c r="A355" s="47">
        <v>41128</v>
      </c>
      <c r="B355" s="21">
        <v>73.27</v>
      </c>
      <c r="C355" s="21">
        <v>74.55</v>
      </c>
      <c r="D355" s="21">
        <v>72.930000000000007</v>
      </c>
      <c r="E355" s="21">
        <v>74.459999999999994</v>
      </c>
      <c r="F355" s="21">
        <v>4717200</v>
      </c>
      <c r="G355" s="21">
        <v>71.319999999999993</v>
      </c>
    </row>
    <row r="356" spans="1:7">
      <c r="A356" s="47">
        <v>41127</v>
      </c>
      <c r="B356" s="21">
        <v>73.209999999999994</v>
      </c>
      <c r="C356" s="21">
        <v>73.33</v>
      </c>
      <c r="D356" s="21">
        <v>72.709999999999994</v>
      </c>
      <c r="E356" s="21">
        <v>72.89</v>
      </c>
      <c r="F356" s="21">
        <v>3758800</v>
      </c>
      <c r="G356" s="21">
        <v>69.819999999999993</v>
      </c>
    </row>
    <row r="357" spans="1:7">
      <c r="A357" s="47">
        <v>41124</v>
      </c>
      <c r="B357" s="21">
        <v>73.13</v>
      </c>
      <c r="C357" s="21">
        <v>73.34</v>
      </c>
      <c r="D357" s="21">
        <v>72.680000000000007</v>
      </c>
      <c r="E357" s="21">
        <v>72.81</v>
      </c>
      <c r="F357" s="21">
        <v>4588500</v>
      </c>
      <c r="G357" s="21">
        <v>69.739999999999995</v>
      </c>
    </row>
    <row r="358" spans="1:7">
      <c r="A358" s="47">
        <v>41123</v>
      </c>
      <c r="B358" s="21">
        <v>72.39</v>
      </c>
      <c r="C358" s="21">
        <v>72.52</v>
      </c>
      <c r="D358" s="21">
        <v>71.150000000000006</v>
      </c>
      <c r="E358" s="21">
        <v>71.989999999999995</v>
      </c>
      <c r="F358" s="21">
        <v>4615000</v>
      </c>
      <c r="G358" s="21">
        <v>68.959999999999994</v>
      </c>
    </row>
    <row r="359" spans="1:7">
      <c r="A359" s="47">
        <v>41122</v>
      </c>
      <c r="B359" s="21">
        <v>74.319999999999993</v>
      </c>
      <c r="C359" s="21">
        <v>74.48</v>
      </c>
      <c r="D359" s="21">
        <v>72.64</v>
      </c>
      <c r="E359" s="21">
        <v>72.77</v>
      </c>
      <c r="F359" s="21">
        <v>4696000</v>
      </c>
      <c r="G359" s="21">
        <v>69.7</v>
      </c>
    </row>
    <row r="360" spans="1:7">
      <c r="A360" s="47">
        <v>41121</v>
      </c>
      <c r="B360" s="21">
        <v>74.819999999999993</v>
      </c>
      <c r="C360" s="21">
        <v>75.06</v>
      </c>
      <c r="D360" s="21">
        <v>73.88</v>
      </c>
      <c r="E360" s="21">
        <v>73.91</v>
      </c>
      <c r="F360" s="21">
        <v>3978700</v>
      </c>
      <c r="G360" s="21">
        <v>70.8</v>
      </c>
    </row>
    <row r="361" spans="1:7">
      <c r="A361" s="47">
        <v>41120</v>
      </c>
      <c r="B361" s="21">
        <v>74.599999999999994</v>
      </c>
      <c r="C361" s="21">
        <v>75.59</v>
      </c>
      <c r="D361" s="21">
        <v>74.430000000000007</v>
      </c>
      <c r="E361" s="21">
        <v>74.86</v>
      </c>
      <c r="F361" s="21">
        <v>4999700</v>
      </c>
      <c r="G361" s="21">
        <v>71.709999999999994</v>
      </c>
    </row>
    <row r="362" spans="1:7">
      <c r="A362" s="47">
        <v>41117</v>
      </c>
      <c r="B362" s="21">
        <v>75.58</v>
      </c>
      <c r="C362" s="21">
        <v>75.94</v>
      </c>
      <c r="D362" s="21">
        <v>75.08</v>
      </c>
      <c r="E362" s="21">
        <v>75.510000000000005</v>
      </c>
      <c r="F362" s="21">
        <v>4066300</v>
      </c>
      <c r="G362" s="21">
        <v>72.33</v>
      </c>
    </row>
    <row r="363" spans="1:7">
      <c r="A363" s="47">
        <v>41116</v>
      </c>
      <c r="B363" s="21">
        <v>75.13</v>
      </c>
      <c r="C363" s="21">
        <v>75.959999999999994</v>
      </c>
      <c r="D363" s="21">
        <v>74.27</v>
      </c>
      <c r="E363" s="21">
        <v>74.91</v>
      </c>
      <c r="F363" s="21">
        <v>4949200</v>
      </c>
      <c r="G363" s="21">
        <v>71.75</v>
      </c>
    </row>
    <row r="364" spans="1:7">
      <c r="A364" s="47">
        <v>41115</v>
      </c>
      <c r="B364" s="21">
        <v>74.2</v>
      </c>
      <c r="C364" s="21">
        <v>74.48</v>
      </c>
      <c r="D364" s="21">
        <v>72.7</v>
      </c>
      <c r="E364" s="21">
        <v>74.03</v>
      </c>
      <c r="F364" s="21">
        <v>6130400</v>
      </c>
      <c r="G364" s="21">
        <v>70.91</v>
      </c>
    </row>
    <row r="365" spans="1:7">
      <c r="A365" s="47">
        <v>41114</v>
      </c>
      <c r="B365" s="21">
        <v>72.87</v>
      </c>
      <c r="C365" s="21">
        <v>73.17</v>
      </c>
      <c r="D365" s="21">
        <v>71.349999999999994</v>
      </c>
      <c r="E365" s="21">
        <v>72.03</v>
      </c>
      <c r="F365" s="21">
        <v>3866500</v>
      </c>
      <c r="G365" s="21">
        <v>69</v>
      </c>
    </row>
    <row r="366" spans="1:7">
      <c r="A366" s="47">
        <v>41113</v>
      </c>
      <c r="B366" s="21">
        <v>72.31</v>
      </c>
      <c r="C366" s="21">
        <v>73.08</v>
      </c>
      <c r="D366" s="21">
        <v>71.58</v>
      </c>
      <c r="E366" s="21">
        <v>72.91</v>
      </c>
      <c r="F366" s="21">
        <v>3432200</v>
      </c>
      <c r="G366" s="21">
        <v>69.84</v>
      </c>
    </row>
    <row r="367" spans="1:7">
      <c r="A367" s="47">
        <v>41110</v>
      </c>
      <c r="B367" s="21">
        <v>74.5</v>
      </c>
      <c r="C367" s="21">
        <v>74.8</v>
      </c>
      <c r="D367" s="21">
        <v>73.61</v>
      </c>
      <c r="E367" s="21">
        <v>73.89</v>
      </c>
      <c r="F367" s="21">
        <v>3148100</v>
      </c>
      <c r="G367" s="21">
        <v>70.78</v>
      </c>
    </row>
    <row r="368" spans="1:7">
      <c r="A368" s="47">
        <v>41109</v>
      </c>
      <c r="B368" s="21">
        <v>73.989999999999995</v>
      </c>
      <c r="C368" s="21">
        <v>75.11</v>
      </c>
      <c r="D368" s="21">
        <v>73.7</v>
      </c>
      <c r="E368" s="21">
        <v>74.86</v>
      </c>
      <c r="F368" s="21">
        <v>4543200</v>
      </c>
      <c r="G368" s="21">
        <v>71.709999999999994</v>
      </c>
    </row>
    <row r="369" spans="1:7">
      <c r="A369" s="47">
        <v>41108</v>
      </c>
      <c r="B369" s="21">
        <v>72.709999999999994</v>
      </c>
      <c r="C369" s="21">
        <v>74.44</v>
      </c>
      <c r="D369" s="21">
        <v>72.709999999999994</v>
      </c>
      <c r="E369" s="21">
        <v>73.89</v>
      </c>
      <c r="F369" s="21">
        <v>3756200</v>
      </c>
      <c r="G369" s="21">
        <v>70.78</v>
      </c>
    </row>
    <row r="370" spans="1:7">
      <c r="A370" s="47">
        <v>41107</v>
      </c>
      <c r="B370" s="21">
        <v>73.25</v>
      </c>
      <c r="C370" s="21">
        <v>73.510000000000005</v>
      </c>
      <c r="D370" s="21">
        <v>72.040000000000006</v>
      </c>
      <c r="E370" s="21">
        <v>73.11</v>
      </c>
      <c r="F370" s="21">
        <v>2775700</v>
      </c>
      <c r="G370" s="21">
        <v>70.03</v>
      </c>
    </row>
    <row r="371" spans="1:7">
      <c r="A371" s="47">
        <v>41106</v>
      </c>
      <c r="B371" s="21">
        <v>73.13</v>
      </c>
      <c r="C371" s="21">
        <v>73.19</v>
      </c>
      <c r="D371" s="21">
        <v>72.25</v>
      </c>
      <c r="E371" s="21">
        <v>72.97</v>
      </c>
      <c r="F371" s="21">
        <v>3538400</v>
      </c>
      <c r="G371" s="21">
        <v>69.900000000000006</v>
      </c>
    </row>
    <row r="372" spans="1:7">
      <c r="A372" s="47">
        <v>41103</v>
      </c>
      <c r="B372" s="21">
        <v>71.930000000000007</v>
      </c>
      <c r="C372" s="21">
        <v>73.56</v>
      </c>
      <c r="D372" s="21">
        <v>71.849999999999994</v>
      </c>
      <c r="E372" s="21">
        <v>73.510000000000005</v>
      </c>
      <c r="F372" s="21">
        <v>3616000</v>
      </c>
      <c r="G372" s="21">
        <v>70.41</v>
      </c>
    </row>
    <row r="373" spans="1:7">
      <c r="A373" s="47">
        <v>41102</v>
      </c>
      <c r="B373" s="21">
        <v>71.2</v>
      </c>
      <c r="C373" s="21">
        <v>72.02</v>
      </c>
      <c r="D373" s="21">
        <v>70.849999999999994</v>
      </c>
      <c r="E373" s="21">
        <v>71.709999999999994</v>
      </c>
      <c r="F373" s="21">
        <v>5799800</v>
      </c>
      <c r="G373" s="21">
        <v>68.69</v>
      </c>
    </row>
    <row r="374" spans="1:7">
      <c r="A374" s="47">
        <v>41101</v>
      </c>
      <c r="B374" s="21">
        <v>72.69</v>
      </c>
      <c r="C374" s="21">
        <v>72.760000000000005</v>
      </c>
      <c r="D374" s="21">
        <v>71.23</v>
      </c>
      <c r="E374" s="21">
        <v>71.52</v>
      </c>
      <c r="F374" s="21">
        <v>6072200</v>
      </c>
      <c r="G374" s="21">
        <v>68.510000000000005</v>
      </c>
    </row>
    <row r="375" spans="1:7">
      <c r="A375" s="47">
        <v>41100</v>
      </c>
      <c r="B375" s="21">
        <v>74.63</v>
      </c>
      <c r="C375" s="21">
        <v>75.05</v>
      </c>
      <c r="D375" s="21">
        <v>72.89</v>
      </c>
      <c r="E375" s="21">
        <v>73.22</v>
      </c>
      <c r="F375" s="21">
        <v>4756700</v>
      </c>
      <c r="G375" s="21">
        <v>70.14</v>
      </c>
    </row>
    <row r="376" spans="1:7">
      <c r="A376" s="47">
        <v>41099</v>
      </c>
      <c r="B376" s="21">
        <v>74.27</v>
      </c>
      <c r="C376" s="21">
        <v>74.849999999999994</v>
      </c>
      <c r="D376" s="21">
        <v>73.8</v>
      </c>
      <c r="E376" s="21">
        <v>74.03</v>
      </c>
      <c r="F376" s="21">
        <v>4357700</v>
      </c>
      <c r="G376" s="21">
        <v>70.91</v>
      </c>
    </row>
    <row r="377" spans="1:7">
      <c r="A377" s="47">
        <v>41096</v>
      </c>
      <c r="B377" s="21">
        <v>73.78</v>
      </c>
      <c r="C377" s="21">
        <v>73.81</v>
      </c>
      <c r="D377" s="21">
        <v>72.900000000000006</v>
      </c>
      <c r="E377" s="21">
        <v>73.69</v>
      </c>
      <c r="F377" s="21">
        <v>3579100</v>
      </c>
      <c r="G377" s="21">
        <v>70.59</v>
      </c>
    </row>
    <row r="378" spans="1:7">
      <c r="A378" s="47">
        <v>41095</v>
      </c>
      <c r="B378" s="21">
        <v>74.38</v>
      </c>
      <c r="C378" s="21">
        <v>74.739999999999995</v>
      </c>
      <c r="D378" s="21">
        <v>73.849999999999994</v>
      </c>
      <c r="E378" s="21">
        <v>74.44</v>
      </c>
      <c r="F378" s="21">
        <v>2539000</v>
      </c>
      <c r="G378" s="21">
        <v>71.3</v>
      </c>
    </row>
    <row r="379" spans="1:7">
      <c r="A379" s="47">
        <v>41093</v>
      </c>
      <c r="B379" s="21">
        <v>73.08</v>
      </c>
      <c r="C379" s="21">
        <v>74.27</v>
      </c>
      <c r="D379" s="21">
        <v>73.08</v>
      </c>
      <c r="E379" s="21">
        <v>74.27</v>
      </c>
      <c r="F379" s="21">
        <v>2166200</v>
      </c>
      <c r="G379" s="21">
        <v>71.14</v>
      </c>
    </row>
    <row r="380" spans="1:7">
      <c r="A380" s="47">
        <v>41092</v>
      </c>
      <c r="B380" s="21">
        <v>74.209999999999994</v>
      </c>
      <c r="C380" s="21">
        <v>74.739999999999995</v>
      </c>
      <c r="D380" s="21">
        <v>72.45</v>
      </c>
      <c r="E380" s="21">
        <v>73.180000000000007</v>
      </c>
      <c r="F380" s="21">
        <v>4893400</v>
      </c>
      <c r="G380" s="21">
        <v>70.099999999999994</v>
      </c>
    </row>
    <row r="381" spans="1:7">
      <c r="A381" s="47">
        <v>41089</v>
      </c>
      <c r="B381" s="21">
        <v>73.06</v>
      </c>
      <c r="C381" s="21">
        <v>74.37</v>
      </c>
      <c r="D381" s="21">
        <v>72.89</v>
      </c>
      <c r="E381" s="21">
        <v>74.3</v>
      </c>
      <c r="F381" s="21">
        <v>4419400</v>
      </c>
      <c r="G381" s="21">
        <v>71.17</v>
      </c>
    </row>
    <row r="382" spans="1:7">
      <c r="A382" s="47">
        <v>41088</v>
      </c>
      <c r="B382" s="21">
        <v>71.150000000000006</v>
      </c>
      <c r="C382" s="21">
        <v>71.739999999999995</v>
      </c>
      <c r="D382" s="21">
        <v>70.63</v>
      </c>
      <c r="E382" s="21">
        <v>71.58</v>
      </c>
      <c r="F382" s="21">
        <v>3144600</v>
      </c>
      <c r="G382" s="21">
        <v>68.56</v>
      </c>
    </row>
    <row r="383" spans="1:7">
      <c r="A383" s="47">
        <v>41087</v>
      </c>
      <c r="B383" s="21">
        <v>70.98</v>
      </c>
      <c r="C383" s="21">
        <v>72.040000000000006</v>
      </c>
      <c r="D383" s="21">
        <v>70.95</v>
      </c>
      <c r="E383" s="21">
        <v>71.87</v>
      </c>
      <c r="F383" s="21">
        <v>2514600</v>
      </c>
      <c r="G383" s="21">
        <v>68.84</v>
      </c>
    </row>
    <row r="384" spans="1:7">
      <c r="A384" s="47">
        <v>41086</v>
      </c>
      <c r="B384" s="21">
        <v>71.3</v>
      </c>
      <c r="C384" s="21">
        <v>71.63</v>
      </c>
      <c r="D384" s="21">
        <v>70.48</v>
      </c>
      <c r="E384" s="21">
        <v>70.930000000000007</v>
      </c>
      <c r="F384" s="21">
        <v>2757600</v>
      </c>
      <c r="G384" s="21">
        <v>67.94</v>
      </c>
    </row>
    <row r="385" spans="1:7">
      <c r="A385" s="47">
        <v>41085</v>
      </c>
      <c r="B385" s="21">
        <v>71.81</v>
      </c>
      <c r="C385" s="21">
        <v>71.92</v>
      </c>
      <c r="D385" s="21">
        <v>71.03</v>
      </c>
      <c r="E385" s="21">
        <v>71.05</v>
      </c>
      <c r="F385" s="21">
        <v>4111400</v>
      </c>
      <c r="G385" s="21">
        <v>68.06</v>
      </c>
    </row>
    <row r="386" spans="1:7">
      <c r="A386" s="47">
        <v>41082</v>
      </c>
      <c r="B386" s="21">
        <v>71.55</v>
      </c>
      <c r="C386" s="21">
        <v>72.099999999999994</v>
      </c>
      <c r="D386" s="21">
        <v>71.069999999999993</v>
      </c>
      <c r="E386" s="21">
        <v>71.959999999999994</v>
      </c>
      <c r="F386" s="21">
        <v>3267300</v>
      </c>
      <c r="G386" s="21">
        <v>68.930000000000007</v>
      </c>
    </row>
    <row r="387" spans="1:7">
      <c r="A387" s="47">
        <v>41081</v>
      </c>
      <c r="B387" s="21">
        <v>73.349999999999994</v>
      </c>
      <c r="C387" s="21">
        <v>73.62</v>
      </c>
      <c r="D387" s="21">
        <v>71.25</v>
      </c>
      <c r="E387" s="21">
        <v>71.37</v>
      </c>
      <c r="F387" s="21">
        <v>3659300</v>
      </c>
      <c r="G387" s="21">
        <v>68.36</v>
      </c>
    </row>
    <row r="388" spans="1:7">
      <c r="A388" s="47">
        <v>41080</v>
      </c>
      <c r="B388" s="21">
        <v>72.7</v>
      </c>
      <c r="C388" s="21">
        <v>73.459999999999994</v>
      </c>
      <c r="D388" s="21">
        <v>72.349999999999994</v>
      </c>
      <c r="E388" s="21">
        <v>73.010000000000005</v>
      </c>
      <c r="F388" s="21">
        <v>3468700</v>
      </c>
      <c r="G388" s="21">
        <v>69.930000000000007</v>
      </c>
    </row>
    <row r="389" spans="1:7">
      <c r="A389" s="47">
        <v>41079</v>
      </c>
      <c r="B389" s="21">
        <v>72.36</v>
      </c>
      <c r="C389" s="21">
        <v>73.22</v>
      </c>
      <c r="D389" s="21">
        <v>72.02</v>
      </c>
      <c r="E389" s="21">
        <v>72.92</v>
      </c>
      <c r="F389" s="21">
        <v>4167200</v>
      </c>
      <c r="G389" s="21">
        <v>69.849999999999994</v>
      </c>
    </row>
    <row r="390" spans="1:7">
      <c r="A390" s="47">
        <v>41078</v>
      </c>
      <c r="B390" s="21">
        <v>71.69</v>
      </c>
      <c r="C390" s="21">
        <v>72.34</v>
      </c>
      <c r="D390" s="21">
        <v>71.25</v>
      </c>
      <c r="E390" s="21">
        <v>71.900000000000006</v>
      </c>
      <c r="F390" s="21">
        <v>3435200</v>
      </c>
      <c r="G390" s="21">
        <v>68.87</v>
      </c>
    </row>
    <row r="391" spans="1:7">
      <c r="A391" s="47">
        <v>41075</v>
      </c>
      <c r="B391" s="21">
        <v>72.09</v>
      </c>
      <c r="C391" s="21">
        <v>72.38</v>
      </c>
      <c r="D391" s="21">
        <v>71.58</v>
      </c>
      <c r="E391" s="21">
        <v>71.989999999999995</v>
      </c>
      <c r="F391" s="21">
        <v>5308300</v>
      </c>
      <c r="G391" s="21">
        <v>68.959999999999994</v>
      </c>
    </row>
    <row r="392" spans="1:7">
      <c r="A392" s="47">
        <v>41074</v>
      </c>
      <c r="B392" s="21">
        <v>72.08</v>
      </c>
      <c r="C392" s="21">
        <v>72.3</v>
      </c>
      <c r="D392" s="21">
        <v>71.39</v>
      </c>
      <c r="E392" s="21">
        <v>71.849999999999994</v>
      </c>
      <c r="F392" s="21">
        <v>5822900</v>
      </c>
      <c r="G392" s="21">
        <v>68.819999999999993</v>
      </c>
    </row>
    <row r="393" spans="1:7">
      <c r="A393" s="47">
        <v>41073</v>
      </c>
      <c r="B393" s="21">
        <v>72.41</v>
      </c>
      <c r="C393" s="21">
        <v>72.7</v>
      </c>
      <c r="D393" s="21">
        <v>71.569999999999993</v>
      </c>
      <c r="E393" s="21">
        <v>72.06</v>
      </c>
      <c r="F393" s="21">
        <v>4720300</v>
      </c>
      <c r="G393" s="21">
        <v>69.02</v>
      </c>
    </row>
    <row r="394" spans="1:7">
      <c r="A394" s="47">
        <v>41072</v>
      </c>
      <c r="B394" s="21">
        <v>70.930000000000007</v>
      </c>
      <c r="C394" s="21">
        <v>72.819999999999993</v>
      </c>
      <c r="D394" s="21">
        <v>70.739999999999995</v>
      </c>
      <c r="E394" s="21">
        <v>72.58</v>
      </c>
      <c r="F394" s="21">
        <v>6458100</v>
      </c>
      <c r="G394" s="21">
        <v>69.52</v>
      </c>
    </row>
    <row r="395" spans="1:7">
      <c r="A395" s="47">
        <v>41071</v>
      </c>
      <c r="B395" s="21">
        <v>70.61</v>
      </c>
      <c r="C395" s="21">
        <v>70.849999999999994</v>
      </c>
      <c r="D395" s="21">
        <v>69.8</v>
      </c>
      <c r="E395" s="21">
        <v>70.11</v>
      </c>
      <c r="F395" s="21">
        <v>4369400</v>
      </c>
      <c r="G395" s="21">
        <v>67.16</v>
      </c>
    </row>
    <row r="396" spans="1:7">
      <c r="A396" s="47">
        <v>41068</v>
      </c>
      <c r="B396" s="21">
        <v>69.66</v>
      </c>
      <c r="C396" s="21">
        <v>69.97</v>
      </c>
      <c r="D396" s="21">
        <v>69.27</v>
      </c>
      <c r="E396" s="21">
        <v>69.94</v>
      </c>
      <c r="F396" s="21">
        <v>3933400</v>
      </c>
      <c r="G396" s="21">
        <v>66.989999999999995</v>
      </c>
    </row>
    <row r="397" spans="1:7">
      <c r="A397" s="47">
        <v>41067</v>
      </c>
      <c r="B397" s="21">
        <v>69.569999999999993</v>
      </c>
      <c r="C397" s="21">
        <v>70.33</v>
      </c>
      <c r="D397" s="21">
        <v>69.430000000000007</v>
      </c>
      <c r="E397" s="21">
        <v>69.95</v>
      </c>
      <c r="F397" s="21">
        <v>4004600</v>
      </c>
      <c r="G397" s="21">
        <v>67</v>
      </c>
    </row>
    <row r="398" spans="1:7">
      <c r="A398" s="47">
        <v>41066</v>
      </c>
      <c r="B398" s="21">
        <v>67.97</v>
      </c>
      <c r="C398" s="21">
        <v>69.02</v>
      </c>
      <c r="D398" s="21">
        <v>67.959999999999994</v>
      </c>
      <c r="E398" s="21">
        <v>69.02</v>
      </c>
      <c r="F398" s="21">
        <v>4050300</v>
      </c>
      <c r="G398" s="21">
        <v>66.11</v>
      </c>
    </row>
    <row r="399" spans="1:7">
      <c r="A399" s="47">
        <v>41065</v>
      </c>
      <c r="B399" s="21">
        <v>67.31</v>
      </c>
      <c r="C399" s="21">
        <v>67.7</v>
      </c>
      <c r="D399" s="21">
        <v>66.819999999999993</v>
      </c>
      <c r="E399" s="21">
        <v>67.58</v>
      </c>
      <c r="F399" s="21">
        <v>3747300</v>
      </c>
      <c r="G399" s="21">
        <v>64.73</v>
      </c>
    </row>
    <row r="400" spans="1:7">
      <c r="A400" s="47">
        <v>41064</v>
      </c>
      <c r="B400" s="21">
        <v>68.150000000000006</v>
      </c>
      <c r="C400" s="21">
        <v>68.150000000000006</v>
      </c>
      <c r="D400" s="21">
        <v>67.05</v>
      </c>
      <c r="E400" s="21">
        <v>67.5</v>
      </c>
      <c r="F400" s="21">
        <v>5478200</v>
      </c>
      <c r="G400" s="21">
        <v>64.66</v>
      </c>
    </row>
    <row r="401" spans="1:7">
      <c r="A401" s="47">
        <v>41061</v>
      </c>
      <c r="B401" s="21">
        <v>68.67</v>
      </c>
      <c r="C401" s="21">
        <v>68.88</v>
      </c>
      <c r="D401" s="21">
        <v>67.14</v>
      </c>
      <c r="E401" s="21">
        <v>67.239999999999995</v>
      </c>
      <c r="F401" s="21">
        <v>5592000</v>
      </c>
      <c r="G401" s="21">
        <v>64.41</v>
      </c>
    </row>
    <row r="402" spans="1:7">
      <c r="A402" s="47">
        <v>41060</v>
      </c>
      <c r="B402" s="21">
        <v>69.540000000000006</v>
      </c>
      <c r="C402" s="21">
        <v>70.11</v>
      </c>
      <c r="D402" s="21">
        <v>69.069999999999993</v>
      </c>
      <c r="E402" s="21">
        <v>69.61</v>
      </c>
      <c r="F402" s="21">
        <v>4191400</v>
      </c>
      <c r="G402" s="21">
        <v>66.680000000000007</v>
      </c>
    </row>
    <row r="403" spans="1:7">
      <c r="A403" s="47">
        <v>41059</v>
      </c>
      <c r="B403" s="21">
        <v>69.88</v>
      </c>
      <c r="C403" s="21">
        <v>70.09</v>
      </c>
      <c r="D403" s="21">
        <v>69.25</v>
      </c>
      <c r="E403" s="21">
        <v>69.39</v>
      </c>
      <c r="F403" s="21">
        <v>4677600</v>
      </c>
      <c r="G403" s="21">
        <v>66.47</v>
      </c>
    </row>
    <row r="404" spans="1:7">
      <c r="A404" s="47">
        <v>41058</v>
      </c>
      <c r="B404" s="21">
        <v>70.28</v>
      </c>
      <c r="C404" s="21">
        <v>70.5</v>
      </c>
      <c r="D404" s="21">
        <v>69.75</v>
      </c>
      <c r="E404" s="21">
        <v>70.400000000000006</v>
      </c>
      <c r="F404" s="21">
        <v>3973600</v>
      </c>
      <c r="G404" s="21">
        <v>67.430000000000007</v>
      </c>
    </row>
    <row r="405" spans="1:7">
      <c r="A405" s="47">
        <v>41054</v>
      </c>
      <c r="B405" s="21">
        <v>71.209999999999994</v>
      </c>
      <c r="C405" s="21">
        <v>71.39</v>
      </c>
      <c r="D405" s="21">
        <v>69.66</v>
      </c>
      <c r="E405" s="21">
        <v>70</v>
      </c>
      <c r="F405" s="21">
        <v>5163300</v>
      </c>
      <c r="G405" s="21">
        <v>67.05</v>
      </c>
    </row>
    <row r="406" spans="1:7">
      <c r="A406" s="47">
        <v>41053</v>
      </c>
      <c r="B406" s="21">
        <v>71.64</v>
      </c>
      <c r="C406" s="21">
        <v>71.95</v>
      </c>
      <c r="D406" s="21">
        <v>70.25</v>
      </c>
      <c r="E406" s="21">
        <v>71.39</v>
      </c>
      <c r="F406" s="21">
        <v>2942600</v>
      </c>
      <c r="G406" s="21">
        <v>68.38</v>
      </c>
    </row>
    <row r="407" spans="1:7">
      <c r="A407" s="47">
        <v>41052</v>
      </c>
      <c r="B407" s="21">
        <v>70.69</v>
      </c>
      <c r="C407" s="21">
        <v>71.63</v>
      </c>
      <c r="D407" s="21">
        <v>69.92</v>
      </c>
      <c r="E407" s="21">
        <v>71.569999999999993</v>
      </c>
      <c r="F407" s="21">
        <v>4222700</v>
      </c>
      <c r="G407" s="21">
        <v>68.56</v>
      </c>
    </row>
    <row r="408" spans="1:7">
      <c r="A408" s="47">
        <v>41051</v>
      </c>
      <c r="B408" s="21">
        <v>71.650000000000006</v>
      </c>
      <c r="C408" s="21">
        <v>72.209999999999994</v>
      </c>
      <c r="D408" s="21">
        <v>71.08</v>
      </c>
      <c r="E408" s="21">
        <v>71.48</v>
      </c>
      <c r="F408" s="21">
        <v>4269400</v>
      </c>
      <c r="G408" s="21">
        <v>68.47</v>
      </c>
    </row>
    <row r="409" spans="1:7">
      <c r="A409" s="47">
        <v>41050</v>
      </c>
      <c r="B409" s="21">
        <v>70.459999999999994</v>
      </c>
      <c r="C409" s="21">
        <v>71.849999999999994</v>
      </c>
      <c r="D409" s="21">
        <v>70.14</v>
      </c>
      <c r="E409" s="21">
        <v>71.78</v>
      </c>
      <c r="F409" s="21">
        <v>4709700</v>
      </c>
      <c r="G409" s="21">
        <v>68.760000000000005</v>
      </c>
    </row>
    <row r="410" spans="1:7">
      <c r="A410" s="47">
        <v>41047</v>
      </c>
      <c r="B410" s="21">
        <v>69.95</v>
      </c>
      <c r="C410" s="21">
        <v>70.34</v>
      </c>
      <c r="D410" s="21">
        <v>68.930000000000007</v>
      </c>
      <c r="E410" s="21">
        <v>69.150000000000006</v>
      </c>
      <c r="F410" s="21">
        <v>5597400</v>
      </c>
      <c r="G410" s="21">
        <v>66.239999999999995</v>
      </c>
    </row>
    <row r="411" spans="1:7">
      <c r="A411" s="47">
        <v>41046</v>
      </c>
      <c r="B411" s="21">
        <v>72.31</v>
      </c>
      <c r="C411" s="21">
        <v>72.48</v>
      </c>
      <c r="D411" s="21">
        <v>69.459999999999994</v>
      </c>
      <c r="E411" s="21">
        <v>69.73</v>
      </c>
      <c r="F411" s="21">
        <v>6172200</v>
      </c>
      <c r="G411" s="21">
        <v>66.790000000000006</v>
      </c>
    </row>
    <row r="412" spans="1:7">
      <c r="A412" s="47">
        <v>41045</v>
      </c>
      <c r="B412" s="21">
        <v>72.819999999999993</v>
      </c>
      <c r="C412" s="21">
        <v>73.510000000000005</v>
      </c>
      <c r="D412" s="21">
        <v>72.290000000000006</v>
      </c>
      <c r="E412" s="21">
        <v>72.349999999999994</v>
      </c>
      <c r="F412" s="21">
        <v>3648100</v>
      </c>
      <c r="G412" s="21">
        <v>69.3</v>
      </c>
    </row>
    <row r="413" spans="1:7">
      <c r="A413" s="47">
        <v>41044</v>
      </c>
      <c r="B413" s="21">
        <v>73</v>
      </c>
      <c r="C413" s="21">
        <v>73.67</v>
      </c>
      <c r="D413" s="21">
        <v>72.42</v>
      </c>
      <c r="E413" s="21">
        <v>72.58</v>
      </c>
      <c r="F413" s="21">
        <v>3252300</v>
      </c>
      <c r="G413" s="21">
        <v>69.52</v>
      </c>
    </row>
    <row r="414" spans="1:7">
      <c r="A414" s="47">
        <v>41043</v>
      </c>
      <c r="B414" s="21">
        <v>72.89</v>
      </c>
      <c r="C414" s="21">
        <v>73.790000000000006</v>
      </c>
      <c r="D414" s="21">
        <v>72.349999999999994</v>
      </c>
      <c r="E414" s="21">
        <v>73.12</v>
      </c>
      <c r="F414" s="21">
        <v>3585700</v>
      </c>
      <c r="G414" s="21">
        <v>70.040000000000006</v>
      </c>
    </row>
    <row r="415" spans="1:7">
      <c r="A415" s="47">
        <v>41040</v>
      </c>
      <c r="B415" s="21">
        <v>73.59</v>
      </c>
      <c r="C415" s="21">
        <v>74.11</v>
      </c>
      <c r="D415" s="21">
        <v>73.25</v>
      </c>
      <c r="E415" s="21">
        <v>73.56</v>
      </c>
      <c r="F415" s="21">
        <v>3189000</v>
      </c>
      <c r="G415" s="21">
        <v>70.459999999999994</v>
      </c>
    </row>
    <row r="416" spans="1:7">
      <c r="A416" s="47">
        <v>41039</v>
      </c>
      <c r="B416" s="21">
        <v>74.459999999999994</v>
      </c>
      <c r="C416" s="21">
        <v>75.069999999999993</v>
      </c>
      <c r="D416" s="21">
        <v>73.63</v>
      </c>
      <c r="E416" s="21">
        <v>73.8</v>
      </c>
      <c r="F416" s="21">
        <v>2952700</v>
      </c>
      <c r="G416" s="21">
        <v>70.69</v>
      </c>
    </row>
    <row r="417" spans="1:7">
      <c r="A417" s="47">
        <v>41038</v>
      </c>
      <c r="B417" s="21">
        <v>74.25</v>
      </c>
      <c r="C417" s="21">
        <v>74.86</v>
      </c>
      <c r="D417" s="21">
        <v>73.319999999999993</v>
      </c>
      <c r="E417" s="21">
        <v>74.05</v>
      </c>
      <c r="F417" s="21">
        <v>3926600</v>
      </c>
      <c r="G417" s="21">
        <v>70.930000000000007</v>
      </c>
    </row>
    <row r="418" spans="1:7">
      <c r="A418" s="47">
        <v>41037</v>
      </c>
      <c r="B418" s="21">
        <v>75.38</v>
      </c>
      <c r="C418" s="21">
        <v>75.599999999999994</v>
      </c>
      <c r="D418" s="21">
        <v>74.55</v>
      </c>
      <c r="E418" s="21">
        <v>75.400000000000006</v>
      </c>
      <c r="F418" s="21">
        <v>4033400</v>
      </c>
      <c r="G418" s="21">
        <v>71.8</v>
      </c>
    </row>
    <row r="419" spans="1:7">
      <c r="A419" s="47">
        <v>41036</v>
      </c>
      <c r="B419" s="21">
        <v>75.790000000000006</v>
      </c>
      <c r="C419" s="21">
        <v>76.08</v>
      </c>
      <c r="D419" s="21">
        <v>75.37</v>
      </c>
      <c r="E419" s="21">
        <v>75.959999999999994</v>
      </c>
      <c r="F419" s="21">
        <v>3551800</v>
      </c>
      <c r="G419" s="21">
        <v>72.34</v>
      </c>
    </row>
    <row r="420" spans="1:7">
      <c r="A420" s="47">
        <v>41033</v>
      </c>
      <c r="B420" s="21">
        <v>76.349999999999994</v>
      </c>
      <c r="C420" s="21">
        <v>76.56</v>
      </c>
      <c r="D420" s="21">
        <v>75.5</v>
      </c>
      <c r="E420" s="21">
        <v>75.84</v>
      </c>
      <c r="F420" s="21">
        <v>3366400</v>
      </c>
      <c r="G420" s="21">
        <v>72.22</v>
      </c>
    </row>
    <row r="421" spans="1:7">
      <c r="A421" s="47">
        <v>41032</v>
      </c>
      <c r="B421" s="21">
        <v>77.13</v>
      </c>
      <c r="C421" s="21">
        <v>77.33</v>
      </c>
      <c r="D421" s="21">
        <v>76.52</v>
      </c>
      <c r="E421" s="21">
        <v>76.83</v>
      </c>
      <c r="F421" s="21">
        <v>3304800</v>
      </c>
      <c r="G421" s="21">
        <v>73.16</v>
      </c>
    </row>
    <row r="422" spans="1:7">
      <c r="A422" s="47">
        <v>41031</v>
      </c>
      <c r="B422" s="21">
        <v>76.77</v>
      </c>
      <c r="C422" s="21">
        <v>77.5</v>
      </c>
      <c r="D422" s="21">
        <v>76.34</v>
      </c>
      <c r="E422" s="21">
        <v>77.260000000000005</v>
      </c>
      <c r="F422" s="21">
        <v>3073500</v>
      </c>
      <c r="G422" s="21">
        <v>73.569999999999993</v>
      </c>
    </row>
    <row r="423" spans="1:7">
      <c r="A423" s="47">
        <v>41030</v>
      </c>
      <c r="B423" s="21">
        <v>76.59</v>
      </c>
      <c r="C423" s="21">
        <v>77.83</v>
      </c>
      <c r="D423" s="21">
        <v>75.849999999999994</v>
      </c>
      <c r="E423" s="21">
        <v>77.25</v>
      </c>
      <c r="F423" s="21">
        <v>4287600</v>
      </c>
      <c r="G423" s="21">
        <v>73.56</v>
      </c>
    </row>
    <row r="424" spans="1:7">
      <c r="A424" s="47">
        <v>41029</v>
      </c>
      <c r="B424" s="21">
        <v>76.510000000000005</v>
      </c>
      <c r="C424" s="21">
        <v>76.87</v>
      </c>
      <c r="D424" s="21">
        <v>75.680000000000007</v>
      </c>
      <c r="E424" s="21">
        <v>76.8</v>
      </c>
      <c r="F424" s="21">
        <v>5811100</v>
      </c>
      <c r="G424" s="21">
        <v>73.14</v>
      </c>
    </row>
    <row r="425" spans="1:7">
      <c r="A425" s="47">
        <v>41026</v>
      </c>
      <c r="B425" s="21">
        <v>77.28</v>
      </c>
      <c r="C425" s="21">
        <v>77.569999999999993</v>
      </c>
      <c r="D425" s="21">
        <v>76.900000000000006</v>
      </c>
      <c r="E425" s="21">
        <v>77.27</v>
      </c>
      <c r="F425" s="21">
        <v>4168700</v>
      </c>
      <c r="G425" s="21">
        <v>73.58</v>
      </c>
    </row>
    <row r="426" spans="1:7">
      <c r="A426" s="47">
        <v>41025</v>
      </c>
      <c r="B426" s="21">
        <v>76.709999999999994</v>
      </c>
      <c r="C426" s="21">
        <v>77.2</v>
      </c>
      <c r="D426" s="21">
        <v>76.55</v>
      </c>
      <c r="E426" s="21">
        <v>76.989999999999995</v>
      </c>
      <c r="F426" s="21">
        <v>4704700</v>
      </c>
      <c r="G426" s="21">
        <v>73.319999999999993</v>
      </c>
    </row>
    <row r="427" spans="1:7">
      <c r="A427" s="47">
        <v>41024</v>
      </c>
      <c r="B427" s="21">
        <v>75.05</v>
      </c>
      <c r="C427" s="21">
        <v>77.5</v>
      </c>
      <c r="D427" s="21">
        <v>74.900000000000006</v>
      </c>
      <c r="E427" s="21">
        <v>77.08</v>
      </c>
      <c r="F427" s="21">
        <v>10621200</v>
      </c>
      <c r="G427" s="21">
        <v>73.400000000000006</v>
      </c>
    </row>
    <row r="428" spans="1:7">
      <c r="A428" s="47">
        <v>41023</v>
      </c>
      <c r="B428" s="21">
        <v>73.209999999999994</v>
      </c>
      <c r="C428" s="21">
        <v>73.739999999999995</v>
      </c>
      <c r="D428" s="21">
        <v>72.77</v>
      </c>
      <c r="E428" s="21">
        <v>73.209999999999994</v>
      </c>
      <c r="F428" s="21">
        <v>3664500</v>
      </c>
      <c r="G428" s="21">
        <v>69.72</v>
      </c>
    </row>
    <row r="429" spans="1:7">
      <c r="A429" s="47">
        <v>41022</v>
      </c>
      <c r="B429" s="21">
        <v>72.69</v>
      </c>
      <c r="C429" s="21">
        <v>73.13</v>
      </c>
      <c r="D429" s="21">
        <v>72.17</v>
      </c>
      <c r="E429" s="21">
        <v>72.86</v>
      </c>
      <c r="F429" s="21">
        <v>5022100</v>
      </c>
      <c r="G429" s="21">
        <v>69.38</v>
      </c>
    </row>
    <row r="430" spans="1:7">
      <c r="A430" s="47">
        <v>41019</v>
      </c>
      <c r="B430" s="21">
        <v>73.27</v>
      </c>
      <c r="C430" s="21">
        <v>74.03</v>
      </c>
      <c r="D430" s="21">
        <v>73.099999999999994</v>
      </c>
      <c r="E430" s="21">
        <v>73.55</v>
      </c>
      <c r="F430" s="21">
        <v>4302100</v>
      </c>
      <c r="G430" s="21">
        <v>70.040000000000006</v>
      </c>
    </row>
    <row r="431" spans="1:7">
      <c r="A431" s="47">
        <v>41018</v>
      </c>
      <c r="B431" s="21">
        <v>73.73</v>
      </c>
      <c r="C431" s="21">
        <v>73.959999999999994</v>
      </c>
      <c r="D431" s="21">
        <v>72.66</v>
      </c>
      <c r="E431" s="21">
        <v>73.099999999999994</v>
      </c>
      <c r="F431" s="21">
        <v>3729300</v>
      </c>
      <c r="G431" s="21">
        <v>69.61</v>
      </c>
    </row>
    <row r="432" spans="1:7">
      <c r="A432" s="47">
        <v>41017</v>
      </c>
      <c r="B432" s="21">
        <v>73.58</v>
      </c>
      <c r="C432" s="21">
        <v>74.239999999999995</v>
      </c>
      <c r="D432" s="21">
        <v>73.47</v>
      </c>
      <c r="E432" s="21">
        <v>73.709999999999994</v>
      </c>
      <c r="F432" s="21">
        <v>2248900</v>
      </c>
      <c r="G432" s="21">
        <v>70.19</v>
      </c>
    </row>
    <row r="433" spans="1:7">
      <c r="A433" s="47">
        <v>41016</v>
      </c>
      <c r="B433" s="21">
        <v>73.13</v>
      </c>
      <c r="C433" s="21">
        <v>74.36</v>
      </c>
      <c r="D433" s="21">
        <v>73.099999999999994</v>
      </c>
      <c r="E433" s="21">
        <v>74.09</v>
      </c>
      <c r="F433" s="21">
        <v>3345300</v>
      </c>
      <c r="G433" s="21">
        <v>70.55</v>
      </c>
    </row>
    <row r="434" spans="1:7">
      <c r="A434" s="47">
        <v>41015</v>
      </c>
      <c r="B434" s="21">
        <v>72.98</v>
      </c>
      <c r="C434" s="21">
        <v>73.19</v>
      </c>
      <c r="D434" s="21">
        <v>72.3</v>
      </c>
      <c r="E434" s="21">
        <v>72.680000000000007</v>
      </c>
      <c r="F434" s="21">
        <v>4800000</v>
      </c>
      <c r="G434" s="21">
        <v>69.209999999999994</v>
      </c>
    </row>
    <row r="435" spans="1:7">
      <c r="A435" s="47">
        <v>41012</v>
      </c>
      <c r="B435" s="21">
        <v>73.180000000000007</v>
      </c>
      <c r="C435" s="21">
        <v>73.38</v>
      </c>
      <c r="D435" s="21">
        <v>72.37</v>
      </c>
      <c r="E435" s="21">
        <v>72.92</v>
      </c>
      <c r="F435" s="21">
        <v>3329100</v>
      </c>
      <c r="G435" s="21">
        <v>69.44</v>
      </c>
    </row>
    <row r="436" spans="1:7">
      <c r="A436" s="47">
        <v>41011</v>
      </c>
      <c r="B436" s="21">
        <v>71.69</v>
      </c>
      <c r="C436" s="21">
        <v>73.83</v>
      </c>
      <c r="D436" s="21">
        <v>71.69</v>
      </c>
      <c r="E436" s="21">
        <v>73.5</v>
      </c>
      <c r="F436" s="21">
        <v>3938800</v>
      </c>
      <c r="G436" s="21">
        <v>69.989999999999995</v>
      </c>
    </row>
    <row r="437" spans="1:7">
      <c r="A437" s="47">
        <v>41010</v>
      </c>
      <c r="B437" s="21">
        <v>71.63</v>
      </c>
      <c r="C437" s="21">
        <v>72.510000000000005</v>
      </c>
      <c r="D437" s="21">
        <v>71.489999999999995</v>
      </c>
      <c r="E437" s="21">
        <v>71.77</v>
      </c>
      <c r="F437" s="21">
        <v>5099900</v>
      </c>
      <c r="G437" s="21">
        <v>68.349999999999994</v>
      </c>
    </row>
    <row r="438" spans="1:7">
      <c r="A438" s="47">
        <v>41009</v>
      </c>
      <c r="B438" s="21">
        <v>72.25</v>
      </c>
      <c r="C438" s="21">
        <v>72.31</v>
      </c>
      <c r="D438" s="21">
        <v>70.59</v>
      </c>
      <c r="E438" s="21">
        <v>70.599999999999994</v>
      </c>
      <c r="F438" s="21">
        <v>5339000</v>
      </c>
      <c r="G438" s="21">
        <v>67.23</v>
      </c>
    </row>
    <row r="439" spans="1:7">
      <c r="A439" s="47">
        <v>41008</v>
      </c>
      <c r="B439" s="21">
        <v>72.63</v>
      </c>
      <c r="C439" s="21">
        <v>72.790000000000006</v>
      </c>
      <c r="D439" s="21">
        <v>72.27</v>
      </c>
      <c r="E439" s="21">
        <v>72.430000000000007</v>
      </c>
      <c r="F439" s="21">
        <v>2443400</v>
      </c>
      <c r="G439" s="21">
        <v>68.97</v>
      </c>
    </row>
    <row r="440" spans="1:7">
      <c r="A440" s="47">
        <v>41004</v>
      </c>
      <c r="B440" s="21">
        <v>73.42</v>
      </c>
      <c r="C440" s="21">
        <v>73.89</v>
      </c>
      <c r="D440" s="21">
        <v>73.3</v>
      </c>
      <c r="E440" s="21">
        <v>73.59</v>
      </c>
      <c r="F440" s="21">
        <v>2640200</v>
      </c>
      <c r="G440" s="21">
        <v>70.08</v>
      </c>
    </row>
    <row r="441" spans="1:7">
      <c r="A441" s="47">
        <v>41003</v>
      </c>
      <c r="B441" s="21">
        <v>73.97</v>
      </c>
      <c r="C441" s="21">
        <v>74.2</v>
      </c>
      <c r="D441" s="21">
        <v>73.489999999999995</v>
      </c>
      <c r="E441" s="21">
        <v>73.67</v>
      </c>
      <c r="F441" s="21">
        <v>2490500</v>
      </c>
      <c r="G441" s="21">
        <v>70.150000000000006</v>
      </c>
    </row>
    <row r="442" spans="1:7">
      <c r="A442" s="47">
        <v>41002</v>
      </c>
      <c r="B442" s="21">
        <v>75</v>
      </c>
      <c r="C442" s="21">
        <v>75.11</v>
      </c>
      <c r="D442" s="21">
        <v>74.150000000000006</v>
      </c>
      <c r="E442" s="21">
        <v>74.650000000000006</v>
      </c>
      <c r="F442" s="21">
        <v>3485900</v>
      </c>
      <c r="G442" s="21">
        <v>71.09</v>
      </c>
    </row>
    <row r="443" spans="1:7">
      <c r="A443" s="47">
        <v>41001</v>
      </c>
      <c r="B443" s="21">
        <v>74</v>
      </c>
      <c r="C443" s="21">
        <v>75.47</v>
      </c>
      <c r="D443" s="21">
        <v>73.61</v>
      </c>
      <c r="E443" s="21">
        <v>75.17</v>
      </c>
      <c r="F443" s="21">
        <v>4104600</v>
      </c>
      <c r="G443" s="21">
        <v>71.58</v>
      </c>
    </row>
    <row r="444" spans="1:7">
      <c r="A444" s="47">
        <v>40998</v>
      </c>
      <c r="B444" s="21">
        <v>74.319999999999993</v>
      </c>
      <c r="C444" s="21">
        <v>74.44</v>
      </c>
      <c r="D444" s="21">
        <v>73.78</v>
      </c>
      <c r="E444" s="21">
        <v>74.37</v>
      </c>
      <c r="F444" s="21">
        <v>3203800</v>
      </c>
      <c r="G444" s="21">
        <v>70.819999999999993</v>
      </c>
    </row>
    <row r="445" spans="1:7">
      <c r="A445" s="47">
        <v>40997</v>
      </c>
      <c r="B445" s="21">
        <v>73.77</v>
      </c>
      <c r="C445" s="21">
        <v>74.150000000000006</v>
      </c>
      <c r="D445" s="21">
        <v>72.95</v>
      </c>
      <c r="E445" s="21">
        <v>74.08</v>
      </c>
      <c r="F445" s="21">
        <v>3587600</v>
      </c>
      <c r="G445" s="21">
        <v>70.55</v>
      </c>
    </row>
    <row r="446" spans="1:7">
      <c r="A446" s="47">
        <v>40996</v>
      </c>
      <c r="B446" s="21">
        <v>74.989999999999995</v>
      </c>
      <c r="C446" s="21">
        <v>75.290000000000006</v>
      </c>
      <c r="D446" s="21">
        <v>73.900000000000006</v>
      </c>
      <c r="E446" s="21">
        <v>74.33</v>
      </c>
      <c r="F446" s="21">
        <v>3412200</v>
      </c>
      <c r="G446" s="21">
        <v>70.78</v>
      </c>
    </row>
    <row r="447" spans="1:7">
      <c r="A447" s="47">
        <v>40995</v>
      </c>
      <c r="B447" s="21">
        <v>75.11</v>
      </c>
      <c r="C447" s="21">
        <v>75.25</v>
      </c>
      <c r="D447" s="21">
        <v>74.8</v>
      </c>
      <c r="E447" s="21">
        <v>74.81</v>
      </c>
      <c r="F447" s="21">
        <v>3510700</v>
      </c>
      <c r="G447" s="21">
        <v>71.239999999999995</v>
      </c>
    </row>
    <row r="448" spans="1:7">
      <c r="A448" s="47">
        <v>40994</v>
      </c>
      <c r="B448" s="21">
        <v>74.52</v>
      </c>
      <c r="C448" s="21">
        <v>75.23</v>
      </c>
      <c r="D448" s="21">
        <v>74.47</v>
      </c>
      <c r="E448" s="21">
        <v>75.180000000000007</v>
      </c>
      <c r="F448" s="21">
        <v>3715800</v>
      </c>
      <c r="G448" s="21">
        <v>71.59</v>
      </c>
    </row>
    <row r="449" spans="1:7">
      <c r="A449" s="47">
        <v>40991</v>
      </c>
      <c r="B449" s="21">
        <v>74.05</v>
      </c>
      <c r="C449" s="21">
        <v>74.34</v>
      </c>
      <c r="D449" s="21">
        <v>73.75</v>
      </c>
      <c r="E449" s="21">
        <v>73.97</v>
      </c>
      <c r="F449" s="21">
        <v>2518400</v>
      </c>
      <c r="G449" s="21">
        <v>70.44</v>
      </c>
    </row>
    <row r="450" spans="1:7">
      <c r="A450" s="47">
        <v>40990</v>
      </c>
      <c r="B450" s="21">
        <v>74.62</v>
      </c>
      <c r="C450" s="21">
        <v>74.66</v>
      </c>
      <c r="D450" s="21">
        <v>73.37</v>
      </c>
      <c r="E450" s="21">
        <v>73.92</v>
      </c>
      <c r="F450" s="21">
        <v>4921400</v>
      </c>
      <c r="G450" s="21">
        <v>70.39</v>
      </c>
    </row>
    <row r="451" spans="1:7">
      <c r="A451" s="47">
        <v>40989</v>
      </c>
      <c r="B451" s="21">
        <v>75.05</v>
      </c>
      <c r="C451" s="21">
        <v>75.44</v>
      </c>
      <c r="D451" s="21">
        <v>74.8</v>
      </c>
      <c r="E451" s="21">
        <v>75.010000000000005</v>
      </c>
      <c r="F451" s="21">
        <v>3644100</v>
      </c>
      <c r="G451" s="21">
        <v>71.430000000000007</v>
      </c>
    </row>
    <row r="452" spans="1:7">
      <c r="A452" s="47">
        <v>40988</v>
      </c>
      <c r="B452" s="21">
        <v>75.09</v>
      </c>
      <c r="C452" s="21">
        <v>75.47</v>
      </c>
      <c r="D452" s="21">
        <v>74.52</v>
      </c>
      <c r="E452" s="21">
        <v>75.14</v>
      </c>
      <c r="F452" s="21">
        <v>4384000</v>
      </c>
      <c r="G452" s="21">
        <v>71.55</v>
      </c>
    </row>
    <row r="453" spans="1:7">
      <c r="A453" s="47">
        <v>40987</v>
      </c>
      <c r="B453" s="21">
        <v>75</v>
      </c>
      <c r="C453" s="21">
        <v>75.69</v>
      </c>
      <c r="D453" s="21">
        <v>75</v>
      </c>
      <c r="E453" s="21">
        <v>75.400000000000006</v>
      </c>
      <c r="F453" s="21">
        <v>2683800</v>
      </c>
      <c r="G453" s="21">
        <v>71.8</v>
      </c>
    </row>
    <row r="454" spans="1:7">
      <c r="A454" s="47">
        <v>40984</v>
      </c>
      <c r="B454" s="21">
        <v>75.760000000000005</v>
      </c>
      <c r="C454" s="21">
        <v>75.81</v>
      </c>
      <c r="D454" s="21">
        <v>75</v>
      </c>
      <c r="E454" s="21">
        <v>75.2</v>
      </c>
      <c r="F454" s="21">
        <v>7079200</v>
      </c>
      <c r="G454" s="21">
        <v>71.61</v>
      </c>
    </row>
    <row r="455" spans="1:7">
      <c r="A455" s="47">
        <v>40983</v>
      </c>
      <c r="B455" s="21">
        <v>75.5</v>
      </c>
      <c r="C455" s="21">
        <v>75.63</v>
      </c>
      <c r="D455" s="21">
        <v>74.88</v>
      </c>
      <c r="E455" s="21">
        <v>75.430000000000007</v>
      </c>
      <c r="F455" s="21">
        <v>4850700</v>
      </c>
      <c r="G455" s="21">
        <v>71.83</v>
      </c>
    </row>
    <row r="456" spans="1:7">
      <c r="A456" s="47">
        <v>40982</v>
      </c>
      <c r="B456" s="21">
        <v>74.319999999999993</v>
      </c>
      <c r="C456" s="21">
        <v>75.38</v>
      </c>
      <c r="D456" s="21">
        <v>74.31</v>
      </c>
      <c r="E456" s="21">
        <v>75.23</v>
      </c>
      <c r="F456" s="21">
        <v>5297100</v>
      </c>
      <c r="G456" s="21">
        <v>71.64</v>
      </c>
    </row>
    <row r="457" spans="1:7">
      <c r="A457" s="47">
        <v>40981</v>
      </c>
      <c r="B457" s="21">
        <v>73.88</v>
      </c>
      <c r="C457" s="21">
        <v>74.349999999999994</v>
      </c>
      <c r="D457" s="21">
        <v>73.38</v>
      </c>
      <c r="E457" s="21">
        <v>74.31</v>
      </c>
      <c r="F457" s="21">
        <v>4532700</v>
      </c>
      <c r="G457" s="21">
        <v>70.760000000000005</v>
      </c>
    </row>
    <row r="458" spans="1:7">
      <c r="A458" s="47">
        <v>40980</v>
      </c>
      <c r="B458" s="21">
        <v>73.2</v>
      </c>
      <c r="C458" s="21">
        <v>74.03</v>
      </c>
      <c r="D458" s="21">
        <v>73.2</v>
      </c>
      <c r="E458" s="21">
        <v>73.599999999999994</v>
      </c>
      <c r="F458" s="21">
        <v>2833500</v>
      </c>
      <c r="G458" s="21">
        <v>70.09</v>
      </c>
    </row>
    <row r="459" spans="1:7">
      <c r="A459" s="47">
        <v>40977</v>
      </c>
      <c r="B459" s="21">
        <v>74.14</v>
      </c>
      <c r="C459" s="21">
        <v>74.31</v>
      </c>
      <c r="D459" s="21">
        <v>73.17</v>
      </c>
      <c r="E459" s="21">
        <v>73.290000000000006</v>
      </c>
      <c r="F459" s="21">
        <v>5535900</v>
      </c>
      <c r="G459" s="21">
        <v>69.790000000000006</v>
      </c>
    </row>
    <row r="460" spans="1:7">
      <c r="A460" s="47">
        <v>40976</v>
      </c>
      <c r="B460" s="21">
        <v>74.27</v>
      </c>
      <c r="C460" s="21">
        <v>74.7</v>
      </c>
      <c r="D460" s="21">
        <v>73.83</v>
      </c>
      <c r="E460" s="21">
        <v>74.17</v>
      </c>
      <c r="F460" s="21">
        <v>3881200</v>
      </c>
      <c r="G460" s="21">
        <v>70.63</v>
      </c>
    </row>
    <row r="461" spans="1:7">
      <c r="A461" s="47">
        <v>40975</v>
      </c>
      <c r="B461" s="21">
        <v>72.58</v>
      </c>
      <c r="C461" s="21">
        <v>73.7</v>
      </c>
      <c r="D461" s="21">
        <v>72.510000000000005</v>
      </c>
      <c r="E461" s="21">
        <v>73.52</v>
      </c>
      <c r="F461" s="21">
        <v>4279000</v>
      </c>
      <c r="G461" s="21">
        <v>70.010000000000005</v>
      </c>
    </row>
    <row r="462" spans="1:7">
      <c r="A462" s="47">
        <v>40974</v>
      </c>
      <c r="B462" s="21">
        <v>73.239999999999995</v>
      </c>
      <c r="C462" s="21">
        <v>73.239999999999995</v>
      </c>
      <c r="D462" s="21">
        <v>72.3</v>
      </c>
      <c r="E462" s="21">
        <v>72.56</v>
      </c>
      <c r="F462" s="21">
        <v>5455700</v>
      </c>
      <c r="G462" s="21">
        <v>69.099999999999994</v>
      </c>
    </row>
    <row r="463" spans="1:7">
      <c r="A463" s="47">
        <v>40973</v>
      </c>
      <c r="B463" s="21">
        <v>74.95</v>
      </c>
      <c r="C463" s="21">
        <v>74.98</v>
      </c>
      <c r="D463" s="21">
        <v>73.930000000000007</v>
      </c>
      <c r="E463" s="21">
        <v>74.13</v>
      </c>
      <c r="F463" s="21">
        <v>4156800</v>
      </c>
      <c r="G463" s="21">
        <v>70.59</v>
      </c>
    </row>
    <row r="464" spans="1:7">
      <c r="A464" s="47">
        <v>40970</v>
      </c>
      <c r="B464" s="21">
        <v>75.069999999999993</v>
      </c>
      <c r="C464" s="21">
        <v>75.28</v>
      </c>
      <c r="D464" s="21">
        <v>74.63</v>
      </c>
      <c r="E464" s="21">
        <v>74.900000000000006</v>
      </c>
      <c r="F464" s="21">
        <v>2806600</v>
      </c>
      <c r="G464" s="21">
        <v>71.33</v>
      </c>
    </row>
    <row r="465" spans="1:7">
      <c r="A465" s="47">
        <v>40969</v>
      </c>
      <c r="B465" s="21">
        <v>74.959999999999994</v>
      </c>
      <c r="C465" s="21">
        <v>75.63</v>
      </c>
      <c r="D465" s="21">
        <v>74.86</v>
      </c>
      <c r="E465" s="21">
        <v>75.08</v>
      </c>
      <c r="F465" s="21">
        <v>3343100</v>
      </c>
      <c r="G465" s="21">
        <v>71.5</v>
      </c>
    </row>
    <row r="466" spans="1:7">
      <c r="A466" s="47">
        <v>40968</v>
      </c>
      <c r="B466" s="21">
        <v>75.28</v>
      </c>
      <c r="C466" s="21">
        <v>75.72</v>
      </c>
      <c r="D466" s="21">
        <v>74.75</v>
      </c>
      <c r="E466" s="21">
        <v>74.95</v>
      </c>
      <c r="F466" s="21">
        <v>4631800</v>
      </c>
      <c r="G466" s="21">
        <v>71.37</v>
      </c>
    </row>
    <row r="467" spans="1:7">
      <c r="A467" s="47">
        <v>40967</v>
      </c>
      <c r="B467" s="21">
        <v>75.180000000000007</v>
      </c>
      <c r="C467" s="21">
        <v>75.41</v>
      </c>
      <c r="D467" s="21">
        <v>74.81</v>
      </c>
      <c r="E467" s="21">
        <v>75.16</v>
      </c>
      <c r="F467" s="21">
        <v>3667400</v>
      </c>
      <c r="G467" s="21">
        <v>71.569999999999993</v>
      </c>
    </row>
    <row r="468" spans="1:7">
      <c r="A468" s="47">
        <v>40966</v>
      </c>
      <c r="B468" s="21">
        <v>75.69</v>
      </c>
      <c r="C468" s="21">
        <v>75.78</v>
      </c>
      <c r="D468" s="21">
        <v>75.010000000000005</v>
      </c>
      <c r="E468" s="21">
        <v>75.209999999999994</v>
      </c>
      <c r="F468" s="21">
        <v>5379400</v>
      </c>
      <c r="G468" s="21">
        <v>71.62</v>
      </c>
    </row>
    <row r="469" spans="1:7">
      <c r="A469" s="47">
        <v>40963</v>
      </c>
      <c r="B469" s="21">
        <v>75.75</v>
      </c>
      <c r="C469" s="21">
        <v>76.64</v>
      </c>
      <c r="D469" s="21">
        <v>75.63</v>
      </c>
      <c r="E469" s="21">
        <v>76.06</v>
      </c>
      <c r="F469" s="21">
        <v>3347000</v>
      </c>
      <c r="G469" s="21">
        <v>72.430000000000007</v>
      </c>
    </row>
    <row r="470" spans="1:7">
      <c r="A470" s="47">
        <v>40962</v>
      </c>
      <c r="B470" s="21">
        <v>75.760000000000005</v>
      </c>
      <c r="C470" s="21">
        <v>76.17</v>
      </c>
      <c r="D470" s="21">
        <v>75.52</v>
      </c>
      <c r="E470" s="21">
        <v>75.849999999999994</v>
      </c>
      <c r="F470" s="21">
        <v>4187200</v>
      </c>
      <c r="G470" s="21">
        <v>72.23</v>
      </c>
    </row>
    <row r="471" spans="1:7">
      <c r="A471" s="47">
        <v>40961</v>
      </c>
      <c r="B471" s="21">
        <v>75.56</v>
      </c>
      <c r="C471" s="21">
        <v>76.3</v>
      </c>
      <c r="D471" s="21">
        <v>75.31</v>
      </c>
      <c r="E471" s="21">
        <v>76.06</v>
      </c>
      <c r="F471" s="21">
        <v>3764800</v>
      </c>
      <c r="G471" s="21">
        <v>72.430000000000007</v>
      </c>
    </row>
    <row r="472" spans="1:7">
      <c r="A472" s="47">
        <v>40960</v>
      </c>
      <c r="B472" s="21">
        <v>75.67</v>
      </c>
      <c r="C472" s="21">
        <v>75.95</v>
      </c>
      <c r="D472" s="21">
        <v>75.08</v>
      </c>
      <c r="E472" s="21">
        <v>75.72</v>
      </c>
      <c r="F472" s="21">
        <v>3978100</v>
      </c>
      <c r="G472" s="21">
        <v>72.11</v>
      </c>
    </row>
    <row r="473" spans="1:7">
      <c r="A473" s="47">
        <v>40956</v>
      </c>
      <c r="B473" s="21">
        <v>75.53</v>
      </c>
      <c r="C473" s="21">
        <v>75.55</v>
      </c>
      <c r="D473" s="21">
        <v>75.02</v>
      </c>
      <c r="E473" s="21">
        <v>75.349999999999994</v>
      </c>
      <c r="F473" s="21">
        <v>4927300</v>
      </c>
      <c r="G473" s="21">
        <v>71.75</v>
      </c>
    </row>
    <row r="474" spans="1:7">
      <c r="A474" s="47">
        <v>40955</v>
      </c>
      <c r="B474" s="21">
        <v>75.040000000000006</v>
      </c>
      <c r="C474" s="21">
        <v>75.47</v>
      </c>
      <c r="D474" s="21">
        <v>74.87</v>
      </c>
      <c r="E474" s="21">
        <v>75.27</v>
      </c>
      <c r="F474" s="21">
        <v>4992800</v>
      </c>
      <c r="G474" s="21">
        <v>71.680000000000007</v>
      </c>
    </row>
    <row r="475" spans="1:7">
      <c r="A475" s="47">
        <v>40954</v>
      </c>
      <c r="B475" s="21">
        <v>75.86</v>
      </c>
      <c r="C475" s="21">
        <v>76</v>
      </c>
      <c r="D475" s="21">
        <v>75</v>
      </c>
      <c r="E475" s="21">
        <v>75.209999999999994</v>
      </c>
      <c r="F475" s="21">
        <v>4252400</v>
      </c>
      <c r="G475" s="21">
        <v>71.62</v>
      </c>
    </row>
    <row r="476" spans="1:7">
      <c r="A476" s="47">
        <v>40953</v>
      </c>
      <c r="B476" s="21">
        <v>75.510000000000005</v>
      </c>
      <c r="C476" s="21">
        <v>75.569999999999993</v>
      </c>
      <c r="D476" s="21">
        <v>74.900000000000006</v>
      </c>
      <c r="E476" s="21">
        <v>75.56</v>
      </c>
      <c r="F476" s="21">
        <v>4652000</v>
      </c>
      <c r="G476" s="21">
        <v>71.95</v>
      </c>
    </row>
    <row r="477" spans="1:7">
      <c r="A477" s="47">
        <v>40952</v>
      </c>
      <c r="B477" s="21">
        <v>75.5</v>
      </c>
      <c r="C477" s="21">
        <v>75.510000000000005</v>
      </c>
      <c r="D477" s="21">
        <v>74.75</v>
      </c>
      <c r="E477" s="21">
        <v>74.849999999999994</v>
      </c>
      <c r="F477" s="21">
        <v>3456500</v>
      </c>
      <c r="G477" s="21">
        <v>71.28</v>
      </c>
    </row>
    <row r="478" spans="1:7">
      <c r="A478" s="47">
        <v>40949</v>
      </c>
      <c r="B478" s="21">
        <v>75.45</v>
      </c>
      <c r="C478" s="21">
        <v>75.56</v>
      </c>
      <c r="D478" s="21">
        <v>74.569999999999993</v>
      </c>
      <c r="E478" s="21">
        <v>74.95</v>
      </c>
      <c r="F478" s="21">
        <v>3361700</v>
      </c>
      <c r="G478" s="21">
        <v>71.37</v>
      </c>
    </row>
    <row r="479" spans="1:7">
      <c r="A479" s="47">
        <v>40948</v>
      </c>
      <c r="B479" s="21">
        <v>75.78</v>
      </c>
      <c r="C479" s="21">
        <v>76.23</v>
      </c>
      <c r="D479" s="21">
        <v>75.37</v>
      </c>
      <c r="E479" s="21">
        <v>75.900000000000006</v>
      </c>
      <c r="F479" s="21">
        <v>4491100</v>
      </c>
      <c r="G479" s="21">
        <v>72.28</v>
      </c>
    </row>
    <row r="480" spans="1:7">
      <c r="A480" s="47">
        <v>40947</v>
      </c>
      <c r="B480" s="21">
        <v>74.709999999999994</v>
      </c>
      <c r="C480" s="21">
        <v>75.650000000000006</v>
      </c>
      <c r="D480" s="21">
        <v>74.510000000000005</v>
      </c>
      <c r="E480" s="21">
        <v>75.459999999999994</v>
      </c>
      <c r="F480" s="21">
        <v>5350000</v>
      </c>
      <c r="G480" s="21">
        <v>71.86</v>
      </c>
    </row>
    <row r="481" spans="1:7">
      <c r="A481" s="47">
        <v>40946</v>
      </c>
      <c r="B481" s="21">
        <v>75.040000000000006</v>
      </c>
      <c r="C481" s="21">
        <v>75.349999999999994</v>
      </c>
      <c r="D481" s="21">
        <v>74.3</v>
      </c>
      <c r="E481" s="21">
        <v>75.2</v>
      </c>
      <c r="F481" s="21">
        <v>4438700</v>
      </c>
      <c r="G481" s="21">
        <v>71.19</v>
      </c>
    </row>
    <row r="482" spans="1:7">
      <c r="A482" s="47">
        <v>40945</v>
      </c>
      <c r="B482" s="21">
        <v>75.260000000000005</v>
      </c>
      <c r="C482" s="21">
        <v>75.55</v>
      </c>
      <c r="D482" s="21">
        <v>75.16</v>
      </c>
      <c r="E482" s="21">
        <v>75.459999999999994</v>
      </c>
      <c r="F482" s="21">
        <v>4162500</v>
      </c>
      <c r="G482" s="21">
        <v>71.44</v>
      </c>
    </row>
    <row r="483" spans="1:7">
      <c r="A483" s="47">
        <v>40942</v>
      </c>
      <c r="B483" s="21">
        <v>76.09</v>
      </c>
      <c r="C483" s="21">
        <v>76.739999999999995</v>
      </c>
      <c r="D483" s="21">
        <v>75.86</v>
      </c>
      <c r="E483" s="21">
        <v>76.34</v>
      </c>
      <c r="F483" s="21">
        <v>3472400</v>
      </c>
      <c r="G483" s="21">
        <v>72.27</v>
      </c>
    </row>
    <row r="484" spans="1:7">
      <c r="A484" s="47">
        <v>40941</v>
      </c>
      <c r="B484" s="21">
        <v>75.2</v>
      </c>
      <c r="C484" s="21">
        <v>75.33</v>
      </c>
      <c r="D484" s="21">
        <v>74.5</v>
      </c>
      <c r="E484" s="21">
        <v>75.22</v>
      </c>
      <c r="F484" s="21">
        <v>3528100</v>
      </c>
      <c r="G484" s="21">
        <v>71.209999999999994</v>
      </c>
    </row>
    <row r="485" spans="1:7">
      <c r="A485" s="47">
        <v>40940</v>
      </c>
      <c r="B485" s="21">
        <v>74.959999999999994</v>
      </c>
      <c r="C485" s="21">
        <v>75.89</v>
      </c>
      <c r="D485" s="21">
        <v>74.959999999999994</v>
      </c>
      <c r="E485" s="21">
        <v>75.37</v>
      </c>
      <c r="F485" s="21">
        <v>4296400</v>
      </c>
      <c r="G485" s="21">
        <v>71.349999999999994</v>
      </c>
    </row>
    <row r="486" spans="1:7">
      <c r="A486" s="47">
        <v>40939</v>
      </c>
      <c r="B486" s="21">
        <v>74.510000000000005</v>
      </c>
      <c r="C486" s="21">
        <v>75.2</v>
      </c>
      <c r="D486" s="21">
        <v>73.959999999999994</v>
      </c>
      <c r="E486" s="21">
        <v>74.180000000000007</v>
      </c>
      <c r="F486" s="21">
        <v>4777200</v>
      </c>
      <c r="G486" s="21">
        <v>70.23</v>
      </c>
    </row>
    <row r="487" spans="1:7">
      <c r="A487" s="47">
        <v>40938</v>
      </c>
      <c r="B487" s="21">
        <v>73.989999999999995</v>
      </c>
      <c r="C487" s="21">
        <v>74.349999999999994</v>
      </c>
      <c r="D487" s="21">
        <v>73.680000000000007</v>
      </c>
      <c r="E487" s="21">
        <v>74.16</v>
      </c>
      <c r="F487" s="21">
        <v>5043000</v>
      </c>
      <c r="G487" s="21">
        <v>70.209999999999994</v>
      </c>
    </row>
    <row r="488" spans="1:7">
      <c r="A488" s="47">
        <v>40935</v>
      </c>
      <c r="B488" s="21">
        <v>74.8</v>
      </c>
      <c r="C488" s="21">
        <v>75.23</v>
      </c>
      <c r="D488" s="21">
        <v>74.400000000000006</v>
      </c>
      <c r="E488" s="21">
        <v>74.55</v>
      </c>
      <c r="F488" s="21">
        <v>4754600</v>
      </c>
      <c r="G488" s="21">
        <v>70.58</v>
      </c>
    </row>
    <row r="489" spans="1:7">
      <c r="A489" s="47">
        <v>40934</v>
      </c>
      <c r="B489" s="21">
        <v>75.84</v>
      </c>
      <c r="C489" s="21">
        <v>76.36</v>
      </c>
      <c r="D489" s="21">
        <v>75</v>
      </c>
      <c r="E489" s="21">
        <v>75.31</v>
      </c>
      <c r="F489" s="21">
        <v>4187400</v>
      </c>
      <c r="G489" s="21">
        <v>71.3</v>
      </c>
    </row>
    <row r="490" spans="1:7">
      <c r="A490" s="47">
        <v>40933</v>
      </c>
      <c r="B490" s="21">
        <v>73.97</v>
      </c>
      <c r="C490" s="21">
        <v>76.7</v>
      </c>
      <c r="D490" s="21">
        <v>72.849999999999994</v>
      </c>
      <c r="E490" s="21">
        <v>75.819999999999993</v>
      </c>
      <c r="F490" s="21">
        <v>14049100</v>
      </c>
      <c r="G490" s="21">
        <v>71.78</v>
      </c>
    </row>
    <row r="491" spans="1:7">
      <c r="A491" s="47">
        <v>40932</v>
      </c>
      <c r="B491" s="21">
        <v>75.06</v>
      </c>
      <c r="C491" s="21">
        <v>75.62</v>
      </c>
      <c r="D491" s="21">
        <v>74.599999999999994</v>
      </c>
      <c r="E491" s="21">
        <v>75.36</v>
      </c>
      <c r="F491" s="21">
        <v>4942700</v>
      </c>
      <c r="G491" s="21">
        <v>71.34</v>
      </c>
    </row>
    <row r="492" spans="1:7">
      <c r="A492" s="47">
        <v>40931</v>
      </c>
      <c r="B492" s="21">
        <v>75.66</v>
      </c>
      <c r="C492" s="21">
        <v>76.37</v>
      </c>
      <c r="D492" s="21">
        <v>75.319999999999993</v>
      </c>
      <c r="E492" s="21">
        <v>75.510000000000005</v>
      </c>
      <c r="F492" s="21">
        <v>4083700</v>
      </c>
      <c r="G492" s="21">
        <v>71.489999999999995</v>
      </c>
    </row>
    <row r="493" spans="1:7">
      <c r="A493" s="47">
        <v>40928</v>
      </c>
      <c r="B493" s="21">
        <v>75.680000000000007</v>
      </c>
      <c r="C493" s="21">
        <v>75.900000000000006</v>
      </c>
      <c r="D493" s="21">
        <v>75.14</v>
      </c>
      <c r="E493" s="21">
        <v>75.52</v>
      </c>
      <c r="F493" s="21">
        <v>4552300</v>
      </c>
      <c r="G493" s="21">
        <v>71.5</v>
      </c>
    </row>
    <row r="494" spans="1:7">
      <c r="A494" s="47">
        <v>40927</v>
      </c>
      <c r="B494" s="21">
        <v>75.27</v>
      </c>
      <c r="C494" s="21">
        <v>75.92</v>
      </c>
      <c r="D494" s="21">
        <v>75.099999999999994</v>
      </c>
      <c r="E494" s="21">
        <v>75.56</v>
      </c>
      <c r="F494" s="21">
        <v>5397300</v>
      </c>
      <c r="G494" s="21">
        <v>71.53</v>
      </c>
    </row>
    <row r="495" spans="1:7">
      <c r="A495" s="47">
        <v>40926</v>
      </c>
      <c r="B495" s="21">
        <v>74.95</v>
      </c>
      <c r="C495" s="21">
        <v>75.45</v>
      </c>
      <c r="D495" s="21">
        <v>74.77</v>
      </c>
      <c r="E495" s="21">
        <v>75.06</v>
      </c>
      <c r="F495" s="21">
        <v>4189500</v>
      </c>
      <c r="G495" s="21">
        <v>71.06</v>
      </c>
    </row>
    <row r="496" spans="1:7">
      <c r="A496" s="47">
        <v>40925</v>
      </c>
      <c r="B496" s="21">
        <v>75.3</v>
      </c>
      <c r="C496" s="21">
        <v>76</v>
      </c>
      <c r="D496" s="21">
        <v>75.14</v>
      </c>
      <c r="E496" s="21">
        <v>75.239999999999995</v>
      </c>
      <c r="F496" s="21">
        <v>3700100</v>
      </c>
      <c r="G496" s="21">
        <v>71.23</v>
      </c>
    </row>
    <row r="497" spans="1:7">
      <c r="A497" s="47">
        <v>40921</v>
      </c>
      <c r="B497" s="21">
        <v>75.040000000000006</v>
      </c>
      <c r="C497" s="21">
        <v>75.2</v>
      </c>
      <c r="D497" s="21">
        <v>74.16</v>
      </c>
      <c r="E497" s="21">
        <v>74.599999999999994</v>
      </c>
      <c r="F497" s="21">
        <v>4641100</v>
      </c>
      <c r="G497" s="21">
        <v>70.62</v>
      </c>
    </row>
    <row r="498" spans="1:7">
      <c r="A498" s="47">
        <v>40920</v>
      </c>
      <c r="B498" s="21">
        <v>74.81</v>
      </c>
      <c r="C498" s="21">
        <v>75.69</v>
      </c>
      <c r="D498" s="21">
        <v>74.78</v>
      </c>
      <c r="E498" s="21">
        <v>75.510000000000005</v>
      </c>
      <c r="F498" s="21">
        <v>3934500</v>
      </c>
      <c r="G498" s="21">
        <v>71.489999999999995</v>
      </c>
    </row>
    <row r="499" spans="1:7">
      <c r="A499" s="47">
        <v>40919</v>
      </c>
      <c r="B499" s="21">
        <v>74.78</v>
      </c>
      <c r="C499" s="21">
        <v>74.95</v>
      </c>
      <c r="D499" s="21">
        <v>74.23</v>
      </c>
      <c r="E499" s="21">
        <v>74.739999999999995</v>
      </c>
      <c r="F499" s="21">
        <v>3082700</v>
      </c>
      <c r="G499" s="21">
        <v>70.760000000000005</v>
      </c>
    </row>
    <row r="500" spans="1:7">
      <c r="A500" s="47">
        <v>40918</v>
      </c>
      <c r="B500" s="21">
        <v>75.13</v>
      </c>
      <c r="C500" s="21">
        <v>75.34</v>
      </c>
      <c r="D500" s="21">
        <v>74.5</v>
      </c>
      <c r="E500" s="21">
        <v>75</v>
      </c>
      <c r="F500" s="21">
        <v>4622400</v>
      </c>
      <c r="G500" s="21">
        <v>71</v>
      </c>
    </row>
    <row r="501" spans="1:7">
      <c r="A501" s="47">
        <v>40917</v>
      </c>
      <c r="B501" s="21">
        <v>74.81</v>
      </c>
      <c r="C501" s="21">
        <v>74.87</v>
      </c>
      <c r="D501" s="21">
        <v>74.180000000000007</v>
      </c>
      <c r="E501" s="21">
        <v>74.53</v>
      </c>
      <c r="F501" s="21">
        <v>4469600</v>
      </c>
      <c r="G501" s="21">
        <v>70.56</v>
      </c>
    </row>
    <row r="502" spans="1:7">
      <c r="A502" s="47">
        <v>40914</v>
      </c>
      <c r="B502" s="21">
        <v>73.73</v>
      </c>
      <c r="C502" s="21">
        <v>74.27</v>
      </c>
      <c r="D502" s="21">
        <v>72.95</v>
      </c>
      <c r="E502" s="21">
        <v>73.98</v>
      </c>
      <c r="F502" s="21">
        <v>4779800</v>
      </c>
      <c r="G502" s="21">
        <v>70.040000000000006</v>
      </c>
    </row>
    <row r="503" spans="1:7">
      <c r="A503" s="47">
        <v>40913</v>
      </c>
      <c r="B503" s="21">
        <v>73.77</v>
      </c>
      <c r="C503" s="21">
        <v>73.900000000000006</v>
      </c>
      <c r="D503" s="21">
        <v>72.739999999999995</v>
      </c>
      <c r="E503" s="21">
        <v>73.53</v>
      </c>
      <c r="F503" s="21">
        <v>6797900</v>
      </c>
      <c r="G503" s="21">
        <v>69.61</v>
      </c>
    </row>
    <row r="504" spans="1:7">
      <c r="A504" s="47">
        <v>40912</v>
      </c>
      <c r="B504" s="21">
        <v>74.099999999999994</v>
      </c>
      <c r="C504" s="21">
        <v>74.599999999999994</v>
      </c>
      <c r="D504" s="21">
        <v>73.59</v>
      </c>
      <c r="E504" s="21">
        <v>74.33</v>
      </c>
      <c r="F504" s="21">
        <v>4923000</v>
      </c>
      <c r="G504" s="21">
        <v>70.37</v>
      </c>
    </row>
    <row r="505" spans="1:7">
      <c r="A505" s="47">
        <v>40911</v>
      </c>
      <c r="B505" s="21">
        <v>74.7</v>
      </c>
      <c r="C505" s="21">
        <v>75</v>
      </c>
      <c r="D505" s="21">
        <v>74.12</v>
      </c>
      <c r="E505" s="21">
        <v>74.22</v>
      </c>
      <c r="F505" s="21">
        <v>6859300</v>
      </c>
      <c r="G505" s="21">
        <v>70.27</v>
      </c>
    </row>
    <row r="506" spans="1:7">
      <c r="A506" s="47">
        <v>40907</v>
      </c>
      <c r="B506" s="21">
        <v>73.86</v>
      </c>
      <c r="C506" s="21">
        <v>74.08</v>
      </c>
      <c r="D506" s="21">
        <v>73.239999999999995</v>
      </c>
      <c r="E506" s="21">
        <v>73.349999999999994</v>
      </c>
      <c r="F506" s="21">
        <v>2811800</v>
      </c>
      <c r="G506" s="21">
        <v>69.44</v>
      </c>
    </row>
    <row r="507" spans="1:7">
      <c r="A507" s="47">
        <v>40906</v>
      </c>
      <c r="B507" s="21">
        <v>73.44</v>
      </c>
      <c r="C507" s="21">
        <v>74.36</v>
      </c>
      <c r="D507" s="21">
        <v>73.31</v>
      </c>
      <c r="E507" s="21">
        <v>74.11</v>
      </c>
      <c r="F507" s="21">
        <v>2749300</v>
      </c>
      <c r="G507" s="21">
        <v>70.16</v>
      </c>
    </row>
    <row r="508" spans="1:7">
      <c r="A508" s="47">
        <v>40905</v>
      </c>
      <c r="B508" s="21">
        <v>74.48</v>
      </c>
      <c r="C508" s="21">
        <v>74.599999999999994</v>
      </c>
      <c r="D508" s="21">
        <v>73.03</v>
      </c>
      <c r="E508" s="21">
        <v>73.260000000000005</v>
      </c>
      <c r="F508" s="21">
        <v>2568200</v>
      </c>
      <c r="G508" s="21">
        <v>69.36</v>
      </c>
    </row>
    <row r="509" spans="1:7">
      <c r="A509" s="47">
        <v>40904</v>
      </c>
      <c r="B509" s="21">
        <v>73.680000000000007</v>
      </c>
      <c r="C509" s="21">
        <v>74.489999999999995</v>
      </c>
      <c r="D509" s="21">
        <v>73.37</v>
      </c>
      <c r="E509" s="21">
        <v>74.27</v>
      </c>
      <c r="F509" s="21">
        <v>2536700</v>
      </c>
      <c r="G509" s="21">
        <v>70.31</v>
      </c>
    </row>
    <row r="510" spans="1:7">
      <c r="A510" s="47">
        <v>40900</v>
      </c>
      <c r="B510" s="21">
        <v>74.53</v>
      </c>
      <c r="C510" s="21">
        <v>74.709999999999994</v>
      </c>
      <c r="D510" s="21">
        <v>73.599999999999994</v>
      </c>
      <c r="E510" s="21">
        <v>73.97</v>
      </c>
      <c r="F510" s="21">
        <v>3578100</v>
      </c>
      <c r="G510" s="21">
        <v>70.03</v>
      </c>
    </row>
    <row r="511" spans="1:7">
      <c r="A511" s="47">
        <v>40899</v>
      </c>
      <c r="B511" s="21">
        <v>73.83</v>
      </c>
      <c r="C511" s="21">
        <v>74.739999999999995</v>
      </c>
      <c r="D511" s="21">
        <v>73.48</v>
      </c>
      <c r="E511" s="21">
        <v>74.290000000000006</v>
      </c>
      <c r="F511" s="21">
        <v>5849400</v>
      </c>
      <c r="G511" s="21">
        <v>70.33</v>
      </c>
    </row>
    <row r="512" spans="1:7">
      <c r="A512" s="47">
        <v>40898</v>
      </c>
      <c r="B512" s="21">
        <v>72.73</v>
      </c>
      <c r="C512" s="21">
        <v>73.709999999999994</v>
      </c>
      <c r="D512" s="21">
        <v>72.06</v>
      </c>
      <c r="E512" s="21">
        <v>73.59</v>
      </c>
      <c r="F512" s="21">
        <v>5471700</v>
      </c>
      <c r="G512" s="21">
        <v>69.67</v>
      </c>
    </row>
    <row r="513" spans="1:7">
      <c r="A513" s="47">
        <v>40897</v>
      </c>
      <c r="B513" s="21">
        <v>71.23</v>
      </c>
      <c r="C513" s="21">
        <v>72.680000000000007</v>
      </c>
      <c r="D513" s="21">
        <v>71.23</v>
      </c>
      <c r="E513" s="21">
        <v>72.44</v>
      </c>
      <c r="F513" s="21">
        <v>5408600</v>
      </c>
      <c r="G513" s="21">
        <v>68.58</v>
      </c>
    </row>
    <row r="514" spans="1:7">
      <c r="A514" s="47">
        <v>40896</v>
      </c>
      <c r="B514" s="21">
        <v>71.2</v>
      </c>
      <c r="C514" s="21">
        <v>71.62</v>
      </c>
      <c r="D514" s="21">
        <v>69.91</v>
      </c>
      <c r="E514" s="21">
        <v>70.16</v>
      </c>
      <c r="F514" s="21">
        <v>3572500</v>
      </c>
      <c r="G514" s="21">
        <v>66.42</v>
      </c>
    </row>
    <row r="515" spans="1:7">
      <c r="A515" s="47">
        <v>40893</v>
      </c>
      <c r="B515" s="21">
        <v>71.11</v>
      </c>
      <c r="C515" s="21">
        <v>72.37</v>
      </c>
      <c r="D515" s="21">
        <v>70.56</v>
      </c>
      <c r="E515" s="21">
        <v>71.010000000000005</v>
      </c>
      <c r="F515" s="21">
        <v>8854900</v>
      </c>
      <c r="G515" s="21">
        <v>67.23</v>
      </c>
    </row>
    <row r="516" spans="1:7">
      <c r="A516" s="47">
        <v>40892</v>
      </c>
      <c r="B516" s="21">
        <v>70.81</v>
      </c>
      <c r="C516" s="21">
        <v>70.95</v>
      </c>
      <c r="D516" s="21">
        <v>70.05</v>
      </c>
      <c r="E516" s="21">
        <v>70.61</v>
      </c>
      <c r="F516" s="21">
        <v>4076400</v>
      </c>
      <c r="G516" s="21">
        <v>66.849999999999994</v>
      </c>
    </row>
    <row r="517" spans="1:7">
      <c r="A517" s="47">
        <v>40891</v>
      </c>
      <c r="B517" s="21">
        <v>70.349999999999994</v>
      </c>
      <c r="C517" s="21">
        <v>71.540000000000006</v>
      </c>
      <c r="D517" s="21">
        <v>69.72</v>
      </c>
      <c r="E517" s="21">
        <v>69.94</v>
      </c>
      <c r="F517" s="21">
        <v>5999900</v>
      </c>
      <c r="G517" s="21">
        <v>66.209999999999994</v>
      </c>
    </row>
    <row r="518" spans="1:7">
      <c r="A518" s="47">
        <v>40890</v>
      </c>
      <c r="B518" s="21">
        <v>71.67</v>
      </c>
      <c r="C518" s="21">
        <v>72.650000000000006</v>
      </c>
      <c r="D518" s="21">
        <v>70.62</v>
      </c>
      <c r="E518" s="21">
        <v>70.900000000000006</v>
      </c>
      <c r="F518" s="21">
        <v>7555600</v>
      </c>
      <c r="G518" s="21">
        <v>67.12</v>
      </c>
    </row>
    <row r="519" spans="1:7">
      <c r="A519" s="47">
        <v>40889</v>
      </c>
      <c r="B519" s="21">
        <v>71.510000000000005</v>
      </c>
      <c r="C519" s="21">
        <v>71.959999999999994</v>
      </c>
      <c r="D519" s="21">
        <v>70.180000000000007</v>
      </c>
      <c r="E519" s="21">
        <v>70.900000000000006</v>
      </c>
      <c r="F519" s="21">
        <v>5463400</v>
      </c>
      <c r="G519" s="21">
        <v>67.12</v>
      </c>
    </row>
    <row r="520" spans="1:7">
      <c r="A520" s="47">
        <v>40886</v>
      </c>
      <c r="B520" s="21">
        <v>70.81</v>
      </c>
      <c r="C520" s="21">
        <v>72</v>
      </c>
      <c r="D520" s="21">
        <v>70.41</v>
      </c>
      <c r="E520" s="21">
        <v>71.930000000000007</v>
      </c>
      <c r="F520" s="21">
        <v>5545900</v>
      </c>
      <c r="G520" s="21">
        <v>68.099999999999994</v>
      </c>
    </row>
    <row r="521" spans="1:7">
      <c r="A521" s="47">
        <v>40885</v>
      </c>
      <c r="B521" s="21">
        <v>70.459999999999994</v>
      </c>
      <c r="C521" s="21">
        <v>71.13</v>
      </c>
      <c r="D521" s="21">
        <v>69.83</v>
      </c>
      <c r="E521" s="21">
        <v>70.17</v>
      </c>
      <c r="F521" s="21">
        <v>6034800</v>
      </c>
      <c r="G521" s="21">
        <v>66.430000000000007</v>
      </c>
    </row>
    <row r="522" spans="1:7">
      <c r="A522" s="47">
        <v>40884</v>
      </c>
      <c r="B522" s="21">
        <v>70.3</v>
      </c>
      <c r="C522" s="21">
        <v>71.510000000000005</v>
      </c>
      <c r="D522" s="21">
        <v>69.64</v>
      </c>
      <c r="E522" s="21">
        <v>70.599999999999994</v>
      </c>
      <c r="F522" s="21">
        <v>6455100</v>
      </c>
      <c r="G522" s="21">
        <v>66.84</v>
      </c>
    </row>
    <row r="523" spans="1:7">
      <c r="A523" s="47">
        <v>40883</v>
      </c>
      <c r="B523" s="21">
        <v>70.92</v>
      </c>
      <c r="C523" s="21">
        <v>71.59</v>
      </c>
      <c r="D523" s="21">
        <v>70.8</v>
      </c>
      <c r="E523" s="21">
        <v>70.87</v>
      </c>
      <c r="F523" s="21">
        <v>4624300</v>
      </c>
      <c r="G523" s="21">
        <v>67.09</v>
      </c>
    </row>
    <row r="524" spans="1:7">
      <c r="A524" s="47">
        <v>40882</v>
      </c>
      <c r="B524" s="21">
        <v>72.28</v>
      </c>
      <c r="C524" s="21">
        <v>72.760000000000005</v>
      </c>
      <c r="D524" s="21">
        <v>70.349999999999994</v>
      </c>
      <c r="E524" s="21">
        <v>71.09</v>
      </c>
      <c r="F524" s="21">
        <v>8133700</v>
      </c>
      <c r="G524" s="21">
        <v>67.3</v>
      </c>
    </row>
    <row r="525" spans="1:7">
      <c r="A525" s="47">
        <v>40879</v>
      </c>
      <c r="B525" s="21">
        <v>71.7</v>
      </c>
      <c r="C525" s="21">
        <v>71.98</v>
      </c>
      <c r="D525" s="21">
        <v>70.930000000000007</v>
      </c>
      <c r="E525" s="21">
        <v>71.3</v>
      </c>
      <c r="F525" s="21">
        <v>7252600</v>
      </c>
      <c r="G525" s="21">
        <v>67.5</v>
      </c>
    </row>
    <row r="526" spans="1:7">
      <c r="A526" s="47">
        <v>40878</v>
      </c>
      <c r="B526" s="21">
        <v>68.7</v>
      </c>
      <c r="C526" s="21">
        <v>71.709999999999994</v>
      </c>
      <c r="D526" s="21">
        <v>68.510000000000005</v>
      </c>
      <c r="E526" s="21">
        <v>70.98</v>
      </c>
      <c r="F526" s="21">
        <v>12018200</v>
      </c>
      <c r="G526" s="21">
        <v>67.2</v>
      </c>
    </row>
    <row r="527" spans="1:7">
      <c r="A527" s="47">
        <v>40877</v>
      </c>
      <c r="B527" s="21">
        <v>67.08</v>
      </c>
      <c r="C527" s="21">
        <v>68.75</v>
      </c>
      <c r="D527" s="21">
        <v>66.989999999999995</v>
      </c>
      <c r="E527" s="21">
        <v>68.69</v>
      </c>
      <c r="F527" s="21">
        <v>8601100</v>
      </c>
      <c r="G527" s="21">
        <v>65.03</v>
      </c>
    </row>
    <row r="528" spans="1:7">
      <c r="A528" s="47">
        <v>40876</v>
      </c>
      <c r="B528" s="21">
        <v>65.02</v>
      </c>
      <c r="C528" s="21">
        <v>66</v>
      </c>
      <c r="D528" s="21">
        <v>64.84</v>
      </c>
      <c r="E528" s="21">
        <v>65.260000000000005</v>
      </c>
      <c r="F528" s="21">
        <v>5317900</v>
      </c>
      <c r="G528" s="21">
        <v>61.78</v>
      </c>
    </row>
    <row r="529" spans="1:7">
      <c r="A529" s="47">
        <v>40875</v>
      </c>
      <c r="B529" s="21">
        <v>64.53</v>
      </c>
      <c r="C529" s="21">
        <v>65.63</v>
      </c>
      <c r="D529" s="21">
        <v>64.53</v>
      </c>
      <c r="E529" s="21">
        <v>64.989999999999995</v>
      </c>
      <c r="F529" s="21">
        <v>4621100</v>
      </c>
      <c r="G529" s="21">
        <v>61.53</v>
      </c>
    </row>
    <row r="530" spans="1:7">
      <c r="A530" s="47">
        <v>40872</v>
      </c>
      <c r="B530" s="21">
        <v>62.16</v>
      </c>
      <c r="C530" s="21">
        <v>63.62</v>
      </c>
      <c r="D530" s="21">
        <v>62.12</v>
      </c>
      <c r="E530" s="21">
        <v>62.78</v>
      </c>
      <c r="F530" s="21">
        <v>2122300</v>
      </c>
      <c r="G530" s="21">
        <v>59.43</v>
      </c>
    </row>
    <row r="531" spans="1:7">
      <c r="A531" s="47">
        <v>40870</v>
      </c>
      <c r="B531" s="21">
        <v>63.62</v>
      </c>
      <c r="C531" s="21">
        <v>63.75</v>
      </c>
      <c r="D531" s="21">
        <v>62.33</v>
      </c>
      <c r="E531" s="21">
        <v>62.36</v>
      </c>
      <c r="F531" s="21">
        <v>4273000</v>
      </c>
      <c r="G531" s="21">
        <v>59.04</v>
      </c>
    </row>
    <row r="532" spans="1:7">
      <c r="A532" s="47">
        <v>40869</v>
      </c>
      <c r="B532" s="21">
        <v>65.3</v>
      </c>
      <c r="C532" s="21">
        <v>65.44</v>
      </c>
      <c r="D532" s="21">
        <v>63.88</v>
      </c>
      <c r="E532" s="21">
        <v>64.349999999999994</v>
      </c>
      <c r="F532" s="21">
        <v>5000300</v>
      </c>
      <c r="G532" s="21">
        <v>60.92</v>
      </c>
    </row>
    <row r="533" spans="1:7">
      <c r="A533" s="47">
        <v>40868</v>
      </c>
      <c r="B533" s="21">
        <v>66.319999999999993</v>
      </c>
      <c r="C533" s="21">
        <v>66.45</v>
      </c>
      <c r="D533" s="21">
        <v>64</v>
      </c>
      <c r="E533" s="21">
        <v>65.56</v>
      </c>
      <c r="F533" s="21">
        <v>8102900</v>
      </c>
      <c r="G533" s="21">
        <v>62.07</v>
      </c>
    </row>
    <row r="534" spans="1:7">
      <c r="A534" s="47">
        <v>40865</v>
      </c>
      <c r="B534" s="21">
        <v>66.930000000000007</v>
      </c>
      <c r="C534" s="21">
        <v>67.849999999999994</v>
      </c>
      <c r="D534" s="21">
        <v>66.290000000000006</v>
      </c>
      <c r="E534" s="21">
        <v>67.459999999999994</v>
      </c>
      <c r="F534" s="21">
        <v>7055300</v>
      </c>
      <c r="G534" s="21">
        <v>63.87</v>
      </c>
    </row>
    <row r="535" spans="1:7">
      <c r="A535" s="47">
        <v>40864</v>
      </c>
      <c r="B535" s="21">
        <v>67.2</v>
      </c>
      <c r="C535" s="21">
        <v>67.349999999999994</v>
      </c>
      <c r="D535" s="21">
        <v>65.41</v>
      </c>
      <c r="E535" s="21">
        <v>66.09</v>
      </c>
      <c r="F535" s="21">
        <v>7122800</v>
      </c>
      <c r="G535" s="21">
        <v>62.57</v>
      </c>
    </row>
    <row r="536" spans="1:7">
      <c r="A536" s="47">
        <v>40863</v>
      </c>
      <c r="B536" s="21">
        <v>67.13</v>
      </c>
      <c r="C536" s="21">
        <v>67.66</v>
      </c>
      <c r="D536" s="21">
        <v>66.2</v>
      </c>
      <c r="E536" s="21">
        <v>66.34</v>
      </c>
      <c r="F536" s="21">
        <v>5352800</v>
      </c>
      <c r="G536" s="21">
        <v>62.8</v>
      </c>
    </row>
    <row r="537" spans="1:7">
      <c r="A537" s="47">
        <v>40862</v>
      </c>
      <c r="B537" s="21">
        <v>67.900000000000006</v>
      </c>
      <c r="C537" s="21">
        <v>68.34</v>
      </c>
      <c r="D537" s="21">
        <v>67.05</v>
      </c>
      <c r="E537" s="21">
        <v>67.94</v>
      </c>
      <c r="F537" s="21">
        <v>5112800</v>
      </c>
      <c r="G537" s="21">
        <v>64.319999999999993</v>
      </c>
    </row>
    <row r="538" spans="1:7">
      <c r="A538" s="47">
        <v>40861</v>
      </c>
      <c r="B538" s="21">
        <v>68.89</v>
      </c>
      <c r="C538" s="21">
        <v>68.97</v>
      </c>
      <c r="D538" s="21">
        <v>67.7</v>
      </c>
      <c r="E538" s="21">
        <v>67.94</v>
      </c>
      <c r="F538" s="21">
        <v>6366100</v>
      </c>
      <c r="G538" s="21">
        <v>64.319999999999993</v>
      </c>
    </row>
    <row r="539" spans="1:7">
      <c r="A539" s="47">
        <v>40858</v>
      </c>
      <c r="B539" s="21">
        <v>65.430000000000007</v>
      </c>
      <c r="C539" s="21">
        <v>67.260000000000005</v>
      </c>
      <c r="D539" s="21">
        <v>65.430000000000007</v>
      </c>
      <c r="E539" s="21">
        <v>66.92</v>
      </c>
      <c r="F539" s="21">
        <v>4397700</v>
      </c>
      <c r="G539" s="21">
        <v>63.35</v>
      </c>
    </row>
    <row r="540" spans="1:7">
      <c r="A540" s="47">
        <v>40857</v>
      </c>
      <c r="B540" s="21">
        <v>65.09</v>
      </c>
      <c r="C540" s="21">
        <v>65.599999999999994</v>
      </c>
      <c r="D540" s="21">
        <v>64.59</v>
      </c>
      <c r="E540" s="21">
        <v>64.83</v>
      </c>
      <c r="F540" s="21">
        <v>3853400</v>
      </c>
      <c r="G540" s="21">
        <v>61.38</v>
      </c>
    </row>
    <row r="541" spans="1:7">
      <c r="A541" s="47">
        <v>40856</v>
      </c>
      <c r="B541" s="21">
        <v>65.17</v>
      </c>
      <c r="C541" s="21">
        <v>65.7</v>
      </c>
      <c r="D541" s="21">
        <v>64.33</v>
      </c>
      <c r="E541" s="21">
        <v>64.55</v>
      </c>
      <c r="F541" s="21">
        <v>5753500</v>
      </c>
      <c r="G541" s="21">
        <v>61.11</v>
      </c>
    </row>
    <row r="542" spans="1:7">
      <c r="A542" s="47">
        <v>40855</v>
      </c>
      <c r="B542" s="21">
        <v>66.44</v>
      </c>
      <c r="C542" s="21">
        <v>66.8</v>
      </c>
      <c r="D542" s="21">
        <v>65.45</v>
      </c>
      <c r="E542" s="21">
        <v>66.650000000000006</v>
      </c>
      <c r="F542" s="21">
        <v>4827000</v>
      </c>
      <c r="G542" s="21">
        <v>63.1</v>
      </c>
    </row>
    <row r="543" spans="1:7">
      <c r="A543" s="47">
        <v>40854</v>
      </c>
      <c r="B543" s="21">
        <v>65.709999999999994</v>
      </c>
      <c r="C543" s="21">
        <v>66.400000000000006</v>
      </c>
      <c r="D543" s="21">
        <v>65.17</v>
      </c>
      <c r="E543" s="21">
        <v>66.290000000000006</v>
      </c>
      <c r="F543" s="21">
        <v>3624200</v>
      </c>
      <c r="G543" s="21">
        <v>62.36</v>
      </c>
    </row>
    <row r="544" spans="1:7">
      <c r="A544" s="47">
        <v>40851</v>
      </c>
      <c r="B544" s="21">
        <v>65.59</v>
      </c>
      <c r="C544" s="21">
        <v>65.95</v>
      </c>
      <c r="D544" s="21">
        <v>65</v>
      </c>
      <c r="E544" s="21">
        <v>65.8</v>
      </c>
      <c r="F544" s="21">
        <v>3458000</v>
      </c>
      <c r="G544" s="21">
        <v>61.9</v>
      </c>
    </row>
    <row r="545" spans="1:7">
      <c r="A545" s="47">
        <v>40850</v>
      </c>
      <c r="B545" s="21">
        <v>65.16</v>
      </c>
      <c r="C545" s="21">
        <v>66.37</v>
      </c>
      <c r="D545" s="21">
        <v>64.5</v>
      </c>
      <c r="E545" s="21">
        <v>66.19</v>
      </c>
      <c r="F545" s="21">
        <v>4896800</v>
      </c>
      <c r="G545" s="21">
        <v>62.27</v>
      </c>
    </row>
    <row r="546" spans="1:7">
      <c r="A546" s="47">
        <v>40849</v>
      </c>
      <c r="B546" s="21">
        <v>63.97</v>
      </c>
      <c r="C546" s="21">
        <v>64.760000000000005</v>
      </c>
      <c r="D546" s="21">
        <v>63.83</v>
      </c>
      <c r="E546" s="21">
        <v>64.400000000000006</v>
      </c>
      <c r="F546" s="21">
        <v>5782800</v>
      </c>
      <c r="G546" s="21">
        <v>60.58</v>
      </c>
    </row>
    <row r="547" spans="1:7">
      <c r="A547" s="47">
        <v>40848</v>
      </c>
      <c r="B547" s="21">
        <v>64.23</v>
      </c>
      <c r="C547" s="21">
        <v>64.34</v>
      </c>
      <c r="D547" s="21">
        <v>62.37</v>
      </c>
      <c r="E547" s="21">
        <v>63.17</v>
      </c>
      <c r="F547" s="21">
        <v>8962200</v>
      </c>
      <c r="G547" s="21">
        <v>59.42</v>
      </c>
    </row>
    <row r="548" spans="1:7">
      <c r="A548" s="47">
        <v>40847</v>
      </c>
      <c r="B548" s="21">
        <v>67.12</v>
      </c>
      <c r="C548" s="21">
        <v>67.489999999999995</v>
      </c>
      <c r="D548" s="21">
        <v>65.739999999999995</v>
      </c>
      <c r="E548" s="21">
        <v>65.790000000000006</v>
      </c>
      <c r="F548" s="21">
        <v>6879500</v>
      </c>
      <c r="G548" s="21">
        <v>61.89</v>
      </c>
    </row>
    <row r="549" spans="1:7">
      <c r="A549" s="47">
        <v>40844</v>
      </c>
      <c r="B549" s="21">
        <v>67.55</v>
      </c>
      <c r="C549" s="21">
        <v>68.39</v>
      </c>
      <c r="D549" s="21">
        <v>67.31</v>
      </c>
      <c r="E549" s="21">
        <v>68.17</v>
      </c>
      <c r="F549" s="21">
        <v>6102900</v>
      </c>
      <c r="G549" s="21">
        <v>64.13</v>
      </c>
    </row>
    <row r="550" spans="1:7">
      <c r="A550" s="47">
        <v>40843</v>
      </c>
      <c r="B550" s="21">
        <v>68.59</v>
      </c>
      <c r="C550" s="21">
        <v>68.760000000000005</v>
      </c>
      <c r="D550" s="21">
        <v>67.180000000000007</v>
      </c>
      <c r="E550" s="21">
        <v>67.489999999999995</v>
      </c>
      <c r="F550" s="21">
        <v>8606900</v>
      </c>
      <c r="G550" s="21">
        <v>63.49</v>
      </c>
    </row>
    <row r="551" spans="1:7">
      <c r="A551" s="47">
        <v>40842</v>
      </c>
      <c r="B551" s="21">
        <v>67.56</v>
      </c>
      <c r="C551" s="21">
        <v>67.900000000000006</v>
      </c>
      <c r="D551" s="21">
        <v>65.8</v>
      </c>
      <c r="E551" s="21">
        <v>66.56</v>
      </c>
      <c r="F551" s="21">
        <v>12700300</v>
      </c>
      <c r="G551" s="21">
        <v>62.61</v>
      </c>
    </row>
    <row r="552" spans="1:7">
      <c r="A552" s="47">
        <v>40841</v>
      </c>
      <c r="B552" s="21">
        <v>64.81</v>
      </c>
      <c r="C552" s="21">
        <v>64.95</v>
      </c>
      <c r="D552" s="21">
        <v>63.55</v>
      </c>
      <c r="E552" s="21">
        <v>63.72</v>
      </c>
      <c r="F552" s="21">
        <v>6529500</v>
      </c>
      <c r="G552" s="21">
        <v>59.94</v>
      </c>
    </row>
    <row r="553" spans="1:7">
      <c r="A553" s="47">
        <v>40840</v>
      </c>
      <c r="B553" s="21">
        <v>64.41</v>
      </c>
      <c r="C553" s="21">
        <v>65.06</v>
      </c>
      <c r="D553" s="21">
        <v>63.93</v>
      </c>
      <c r="E553" s="21">
        <v>64.75</v>
      </c>
      <c r="F553" s="21">
        <v>5190800</v>
      </c>
      <c r="G553" s="21">
        <v>60.91</v>
      </c>
    </row>
    <row r="554" spans="1:7">
      <c r="A554" s="47">
        <v>40837</v>
      </c>
      <c r="B554" s="21">
        <v>63.31</v>
      </c>
      <c r="C554" s="21">
        <v>64.64</v>
      </c>
      <c r="D554" s="21">
        <v>63.1</v>
      </c>
      <c r="E554" s="21">
        <v>64.59</v>
      </c>
      <c r="F554" s="21">
        <v>6250400</v>
      </c>
      <c r="G554" s="21">
        <v>60.76</v>
      </c>
    </row>
    <row r="555" spans="1:7">
      <c r="A555" s="47">
        <v>40836</v>
      </c>
      <c r="B555" s="21">
        <v>63.01</v>
      </c>
      <c r="C555" s="21">
        <v>63.73</v>
      </c>
      <c r="D555" s="21">
        <v>62.18</v>
      </c>
      <c r="E555" s="21">
        <v>62.49</v>
      </c>
      <c r="F555" s="21">
        <v>6291500</v>
      </c>
      <c r="G555" s="21">
        <v>58.79</v>
      </c>
    </row>
    <row r="556" spans="1:7">
      <c r="A556" s="47">
        <v>40835</v>
      </c>
      <c r="B556" s="21">
        <v>62.61</v>
      </c>
      <c r="C556" s="21">
        <v>64.27</v>
      </c>
      <c r="D556" s="21">
        <v>62.53</v>
      </c>
      <c r="E556" s="21">
        <v>63.11</v>
      </c>
      <c r="F556" s="21">
        <v>4849500</v>
      </c>
      <c r="G556" s="21">
        <v>59.37</v>
      </c>
    </row>
    <row r="557" spans="1:7">
      <c r="A557" s="47">
        <v>40834</v>
      </c>
      <c r="B557" s="21">
        <v>61.93</v>
      </c>
      <c r="C557" s="21">
        <v>64.239999999999995</v>
      </c>
      <c r="D557" s="21">
        <v>61.33</v>
      </c>
      <c r="E557" s="21">
        <v>63.47</v>
      </c>
      <c r="F557" s="21">
        <v>6167800</v>
      </c>
      <c r="G557" s="21">
        <v>59.71</v>
      </c>
    </row>
    <row r="558" spans="1:7">
      <c r="A558" s="47">
        <v>40833</v>
      </c>
      <c r="B558" s="21">
        <v>63.34</v>
      </c>
      <c r="C558" s="21">
        <v>63.51</v>
      </c>
      <c r="D558" s="21">
        <v>61.66</v>
      </c>
      <c r="E558" s="21">
        <v>61.78</v>
      </c>
      <c r="F558" s="21">
        <v>4873400</v>
      </c>
      <c r="G558" s="21">
        <v>58.12</v>
      </c>
    </row>
    <row r="559" spans="1:7">
      <c r="A559" s="47">
        <v>40830</v>
      </c>
      <c r="B559" s="21">
        <v>64</v>
      </c>
      <c r="C559" s="21">
        <v>64.28</v>
      </c>
      <c r="D559" s="21">
        <v>63.41</v>
      </c>
      <c r="E559" s="21">
        <v>63.89</v>
      </c>
      <c r="F559" s="21">
        <v>3839900</v>
      </c>
      <c r="G559" s="21">
        <v>60.1</v>
      </c>
    </row>
    <row r="560" spans="1:7">
      <c r="A560" s="47">
        <v>40829</v>
      </c>
      <c r="B560" s="21">
        <v>63.78</v>
      </c>
      <c r="C560" s="21">
        <v>64.09</v>
      </c>
      <c r="D560" s="21">
        <v>63.05</v>
      </c>
      <c r="E560" s="21">
        <v>63.53</v>
      </c>
      <c r="F560" s="21">
        <v>3154300</v>
      </c>
      <c r="G560" s="21">
        <v>59.76</v>
      </c>
    </row>
    <row r="561" spans="1:7">
      <c r="A561" s="47">
        <v>40828</v>
      </c>
      <c r="B561" s="21">
        <v>64.459999999999994</v>
      </c>
      <c r="C561" s="21">
        <v>65.23</v>
      </c>
      <c r="D561" s="21">
        <v>64.13</v>
      </c>
      <c r="E561" s="21">
        <v>64.319999999999993</v>
      </c>
      <c r="F561" s="21">
        <v>5136500</v>
      </c>
      <c r="G561" s="21">
        <v>60.51</v>
      </c>
    </row>
    <row r="562" spans="1:7">
      <c r="A562" s="47">
        <v>40827</v>
      </c>
      <c r="B562" s="21">
        <v>63.66</v>
      </c>
      <c r="C562" s="21">
        <v>64.25</v>
      </c>
      <c r="D562" s="21">
        <v>63.5</v>
      </c>
      <c r="E562" s="21">
        <v>63.97</v>
      </c>
      <c r="F562" s="21">
        <v>3192200</v>
      </c>
      <c r="G562" s="21">
        <v>60.18</v>
      </c>
    </row>
    <row r="563" spans="1:7">
      <c r="A563" s="47">
        <v>40826</v>
      </c>
      <c r="B563" s="21">
        <v>62.87</v>
      </c>
      <c r="C563" s="21">
        <v>64.19</v>
      </c>
      <c r="D563" s="21">
        <v>62.75</v>
      </c>
      <c r="E563" s="21">
        <v>64.03</v>
      </c>
      <c r="F563" s="21">
        <v>4597500</v>
      </c>
      <c r="G563" s="21">
        <v>60.23</v>
      </c>
    </row>
    <row r="564" spans="1:7">
      <c r="A564" s="47">
        <v>40823</v>
      </c>
      <c r="B564" s="21">
        <v>61.91</v>
      </c>
      <c r="C564" s="21">
        <v>62.96</v>
      </c>
      <c r="D564" s="21">
        <v>61.43</v>
      </c>
      <c r="E564" s="21">
        <v>61.81</v>
      </c>
      <c r="F564" s="21">
        <v>5580800</v>
      </c>
      <c r="G564" s="21">
        <v>58.15</v>
      </c>
    </row>
    <row r="565" spans="1:7">
      <c r="A565" s="47">
        <v>40822</v>
      </c>
      <c r="B565" s="21">
        <v>60.01</v>
      </c>
      <c r="C565" s="21">
        <v>61.79</v>
      </c>
      <c r="D565" s="21">
        <v>59.45</v>
      </c>
      <c r="E565" s="21">
        <v>61.48</v>
      </c>
      <c r="F565" s="21">
        <v>5565900</v>
      </c>
      <c r="G565" s="21">
        <v>57.84</v>
      </c>
    </row>
    <row r="566" spans="1:7">
      <c r="A566" s="47">
        <v>40821</v>
      </c>
      <c r="B566" s="21">
        <v>58.9</v>
      </c>
      <c r="C566" s="21">
        <v>60.04</v>
      </c>
      <c r="D566" s="21">
        <v>58.65</v>
      </c>
      <c r="E566" s="21">
        <v>59.96</v>
      </c>
      <c r="F566" s="21">
        <v>5825600</v>
      </c>
      <c r="G566" s="21">
        <v>56.41</v>
      </c>
    </row>
    <row r="567" spans="1:7">
      <c r="A567" s="47">
        <v>40820</v>
      </c>
      <c r="B567" s="21">
        <v>57.53</v>
      </c>
      <c r="C567" s="21">
        <v>59.23</v>
      </c>
      <c r="D567" s="21">
        <v>56.9</v>
      </c>
      <c r="E567" s="21">
        <v>59.14</v>
      </c>
      <c r="F567" s="21">
        <v>7800000</v>
      </c>
      <c r="G567" s="21">
        <v>55.63</v>
      </c>
    </row>
    <row r="568" spans="1:7">
      <c r="A568" s="47">
        <v>40819</v>
      </c>
      <c r="B568" s="21">
        <v>60.1</v>
      </c>
      <c r="C568" s="21">
        <v>61.53</v>
      </c>
      <c r="D568" s="21">
        <v>57.85</v>
      </c>
      <c r="E568" s="21">
        <v>58.25</v>
      </c>
      <c r="F568" s="21">
        <v>8290400</v>
      </c>
      <c r="G568" s="21">
        <v>54.8</v>
      </c>
    </row>
    <row r="569" spans="1:7">
      <c r="A569" s="47">
        <v>40816</v>
      </c>
      <c r="B569" s="21">
        <v>61.5</v>
      </c>
      <c r="C569" s="21">
        <v>62.18</v>
      </c>
      <c r="D569" s="21">
        <v>60.45</v>
      </c>
      <c r="E569" s="21">
        <v>60.51</v>
      </c>
      <c r="F569" s="21">
        <v>5464300</v>
      </c>
      <c r="G569" s="21">
        <v>56.92</v>
      </c>
    </row>
    <row r="570" spans="1:7">
      <c r="A570" s="47">
        <v>40815</v>
      </c>
      <c r="B570" s="21">
        <v>63.2</v>
      </c>
      <c r="C570" s="21">
        <v>63.7</v>
      </c>
      <c r="D570" s="21">
        <v>61.36</v>
      </c>
      <c r="E570" s="21">
        <v>62.37</v>
      </c>
      <c r="F570" s="21">
        <v>6094200</v>
      </c>
      <c r="G570" s="21">
        <v>58.67</v>
      </c>
    </row>
    <row r="571" spans="1:7">
      <c r="A571" s="47">
        <v>40814</v>
      </c>
      <c r="B571" s="21">
        <v>63.28</v>
      </c>
      <c r="C571" s="21">
        <v>64.05</v>
      </c>
      <c r="D571" s="21">
        <v>61.81</v>
      </c>
      <c r="E571" s="21">
        <v>61.92</v>
      </c>
      <c r="F571" s="21">
        <v>4695500</v>
      </c>
      <c r="G571" s="21">
        <v>58.25</v>
      </c>
    </row>
    <row r="572" spans="1:7">
      <c r="A572" s="47">
        <v>40813</v>
      </c>
      <c r="B572" s="21">
        <v>64.13</v>
      </c>
      <c r="C572" s="21">
        <v>64.290000000000006</v>
      </c>
      <c r="D572" s="21">
        <v>62.41</v>
      </c>
      <c r="E572" s="21">
        <v>62.78</v>
      </c>
      <c r="F572" s="21">
        <v>6410300</v>
      </c>
      <c r="G572" s="21">
        <v>59.06</v>
      </c>
    </row>
    <row r="573" spans="1:7">
      <c r="A573" s="47">
        <v>40812</v>
      </c>
      <c r="B573" s="21">
        <v>60.8</v>
      </c>
      <c r="C573" s="21">
        <v>62.27</v>
      </c>
      <c r="D573" s="21">
        <v>60</v>
      </c>
      <c r="E573" s="21">
        <v>62.01</v>
      </c>
      <c r="F573" s="21">
        <v>7031800</v>
      </c>
      <c r="G573" s="21">
        <v>58.33</v>
      </c>
    </row>
    <row r="574" spans="1:7">
      <c r="A574" s="47">
        <v>40809</v>
      </c>
      <c r="B574" s="21">
        <v>58.57</v>
      </c>
      <c r="C574" s="21">
        <v>59.77</v>
      </c>
      <c r="D574" s="21">
        <v>58.06</v>
      </c>
      <c r="E574" s="21">
        <v>59.51</v>
      </c>
      <c r="F574" s="21">
        <v>6239400</v>
      </c>
      <c r="G574" s="21">
        <v>55.98</v>
      </c>
    </row>
    <row r="575" spans="1:7">
      <c r="A575" s="47">
        <v>40808</v>
      </c>
      <c r="B575" s="21">
        <v>59.33</v>
      </c>
      <c r="C575" s="21">
        <v>59.59</v>
      </c>
      <c r="D575" s="21">
        <v>57.53</v>
      </c>
      <c r="E575" s="21">
        <v>58.72</v>
      </c>
      <c r="F575" s="21">
        <v>12055700</v>
      </c>
      <c r="G575" s="21">
        <v>55.24</v>
      </c>
    </row>
    <row r="576" spans="1:7">
      <c r="A576" s="47">
        <v>40807</v>
      </c>
      <c r="B576" s="21">
        <v>63.54</v>
      </c>
      <c r="C576" s="21">
        <v>63.82</v>
      </c>
      <c r="D576" s="21">
        <v>60.99</v>
      </c>
      <c r="E576" s="21">
        <v>61.02</v>
      </c>
      <c r="F576" s="21">
        <v>4517200</v>
      </c>
      <c r="G576" s="21">
        <v>57.4</v>
      </c>
    </row>
    <row r="577" spans="1:7">
      <c r="A577" s="47">
        <v>40806</v>
      </c>
      <c r="B577" s="21">
        <v>64.36</v>
      </c>
      <c r="C577" s="21">
        <v>64.64</v>
      </c>
      <c r="D577" s="21">
        <v>63.5</v>
      </c>
      <c r="E577" s="21">
        <v>63.56</v>
      </c>
      <c r="F577" s="21">
        <v>3431600</v>
      </c>
      <c r="G577" s="21">
        <v>59.79</v>
      </c>
    </row>
    <row r="578" spans="1:7">
      <c r="A578" s="47">
        <v>40805</v>
      </c>
      <c r="B578" s="21">
        <v>64.08</v>
      </c>
      <c r="C578" s="21">
        <v>64.400000000000006</v>
      </c>
      <c r="D578" s="21">
        <v>62.95</v>
      </c>
      <c r="E578" s="21">
        <v>64.150000000000006</v>
      </c>
      <c r="F578" s="21">
        <v>4836800</v>
      </c>
      <c r="G578" s="21">
        <v>60.35</v>
      </c>
    </row>
    <row r="579" spans="1:7">
      <c r="A579" s="47">
        <v>40802</v>
      </c>
      <c r="B579" s="21">
        <v>64.78</v>
      </c>
      <c r="C579" s="21">
        <v>65.75</v>
      </c>
      <c r="D579" s="21">
        <v>64.52</v>
      </c>
      <c r="E579" s="21">
        <v>65.38</v>
      </c>
      <c r="F579" s="21">
        <v>6926700</v>
      </c>
      <c r="G579" s="21">
        <v>61.5</v>
      </c>
    </row>
    <row r="580" spans="1:7">
      <c r="A580" s="47">
        <v>40801</v>
      </c>
      <c r="B580" s="21">
        <v>63.65</v>
      </c>
      <c r="C580" s="21">
        <v>64.61</v>
      </c>
      <c r="D580" s="21">
        <v>63.45</v>
      </c>
      <c r="E580" s="21">
        <v>64.319999999999993</v>
      </c>
      <c r="F580" s="21">
        <v>5263700</v>
      </c>
      <c r="G580" s="21">
        <v>60.51</v>
      </c>
    </row>
    <row r="581" spans="1:7">
      <c r="A581" s="47">
        <v>40800</v>
      </c>
      <c r="B581" s="21">
        <v>63.05</v>
      </c>
      <c r="C581" s="21">
        <v>64.069999999999993</v>
      </c>
      <c r="D581" s="21">
        <v>61.64</v>
      </c>
      <c r="E581" s="21">
        <v>63.03</v>
      </c>
      <c r="F581" s="21">
        <v>5782600</v>
      </c>
      <c r="G581" s="21">
        <v>59.29</v>
      </c>
    </row>
    <row r="582" spans="1:7">
      <c r="A582" s="47">
        <v>40799</v>
      </c>
      <c r="B582" s="21">
        <v>62.3</v>
      </c>
      <c r="C582" s="21">
        <v>63.59</v>
      </c>
      <c r="D582" s="21">
        <v>62.03</v>
      </c>
      <c r="E582" s="21">
        <v>62.85</v>
      </c>
      <c r="F582" s="21">
        <v>5283600</v>
      </c>
      <c r="G582" s="21">
        <v>59.12</v>
      </c>
    </row>
    <row r="583" spans="1:7">
      <c r="A583" s="47">
        <v>40798</v>
      </c>
      <c r="B583" s="21">
        <v>60.83</v>
      </c>
      <c r="C583" s="21">
        <v>62.53</v>
      </c>
      <c r="D583" s="21">
        <v>60.33</v>
      </c>
      <c r="E583" s="21">
        <v>62.39</v>
      </c>
      <c r="F583" s="21">
        <v>5520600</v>
      </c>
      <c r="G583" s="21">
        <v>58.69</v>
      </c>
    </row>
    <row r="584" spans="1:7">
      <c r="A584" s="47">
        <v>40795</v>
      </c>
      <c r="B584" s="21">
        <v>62.11</v>
      </c>
      <c r="C584" s="21">
        <v>63.09</v>
      </c>
      <c r="D584" s="21">
        <v>61.44</v>
      </c>
      <c r="E584" s="21">
        <v>61.79</v>
      </c>
      <c r="F584" s="21">
        <v>5415700</v>
      </c>
      <c r="G584" s="21">
        <v>58.13</v>
      </c>
    </row>
    <row r="585" spans="1:7">
      <c r="A585" s="47">
        <v>40794</v>
      </c>
      <c r="B585" s="21">
        <v>64.34</v>
      </c>
      <c r="C585" s="21">
        <v>64.5</v>
      </c>
      <c r="D585" s="21">
        <v>62.61</v>
      </c>
      <c r="E585" s="21">
        <v>62.81</v>
      </c>
      <c r="F585" s="21">
        <v>6866500</v>
      </c>
      <c r="G585" s="21">
        <v>59.09</v>
      </c>
    </row>
    <row r="586" spans="1:7">
      <c r="A586" s="47">
        <v>40793</v>
      </c>
      <c r="B586" s="21">
        <v>63.94</v>
      </c>
      <c r="C586" s="21">
        <v>65.209999999999994</v>
      </c>
      <c r="D586" s="21">
        <v>63.42</v>
      </c>
      <c r="E586" s="21">
        <v>64.900000000000006</v>
      </c>
      <c r="F586" s="21">
        <v>5530300</v>
      </c>
      <c r="G586" s="21">
        <v>61.05</v>
      </c>
    </row>
    <row r="587" spans="1:7">
      <c r="A587" s="47">
        <v>40792</v>
      </c>
      <c r="B587" s="21">
        <v>61.91</v>
      </c>
      <c r="C587" s="21">
        <v>62.9</v>
      </c>
      <c r="D587" s="21">
        <v>61.22</v>
      </c>
      <c r="E587" s="21">
        <v>62.77</v>
      </c>
      <c r="F587" s="21">
        <v>6478800</v>
      </c>
      <c r="G587" s="21">
        <v>59.05</v>
      </c>
    </row>
    <row r="588" spans="1:7">
      <c r="A588" s="47">
        <v>40788</v>
      </c>
      <c r="B588" s="21">
        <v>65.010000000000005</v>
      </c>
      <c r="C588" s="21">
        <v>65.150000000000006</v>
      </c>
      <c r="D588" s="21">
        <v>63.71</v>
      </c>
      <c r="E588" s="21">
        <v>64.03</v>
      </c>
      <c r="F588" s="21">
        <v>4735100</v>
      </c>
      <c r="G588" s="21">
        <v>60.23</v>
      </c>
    </row>
    <row r="589" spans="1:7">
      <c r="A589" s="47">
        <v>40787</v>
      </c>
      <c r="B589" s="21">
        <v>66.959999999999994</v>
      </c>
      <c r="C589" s="21">
        <v>67.73</v>
      </c>
      <c r="D589" s="21">
        <v>66</v>
      </c>
      <c r="E589" s="21">
        <v>66.05</v>
      </c>
      <c r="F589" s="21">
        <v>6169500</v>
      </c>
      <c r="G589" s="21">
        <v>62.13</v>
      </c>
    </row>
    <row r="590" spans="1:7">
      <c r="A590" s="47">
        <v>40786</v>
      </c>
      <c r="B590" s="21">
        <v>66.69</v>
      </c>
      <c r="C590" s="21">
        <v>67.290000000000006</v>
      </c>
      <c r="D590" s="21">
        <v>66.14</v>
      </c>
      <c r="E590" s="21">
        <v>66.86</v>
      </c>
      <c r="F590" s="21">
        <v>6807400</v>
      </c>
      <c r="G590" s="21">
        <v>62.9</v>
      </c>
    </row>
    <row r="591" spans="1:7">
      <c r="A591" s="47">
        <v>40785</v>
      </c>
      <c r="B591" s="21">
        <v>65.23</v>
      </c>
      <c r="C591" s="21">
        <v>66.540000000000006</v>
      </c>
      <c r="D591" s="21">
        <v>64.8</v>
      </c>
      <c r="E591" s="21">
        <v>66.03</v>
      </c>
      <c r="F591" s="21">
        <v>6984200</v>
      </c>
      <c r="G591" s="21">
        <v>62.12</v>
      </c>
    </row>
    <row r="592" spans="1:7">
      <c r="A592" s="47">
        <v>40784</v>
      </c>
      <c r="B592" s="21">
        <v>63.99</v>
      </c>
      <c r="C592" s="21">
        <v>64.78</v>
      </c>
      <c r="D592" s="21">
        <v>63.6</v>
      </c>
      <c r="E592" s="21">
        <v>64.599999999999994</v>
      </c>
      <c r="F592" s="21">
        <v>4303900</v>
      </c>
      <c r="G592" s="21">
        <v>60.77</v>
      </c>
    </row>
    <row r="593" spans="1:7">
      <c r="A593" s="47">
        <v>40781</v>
      </c>
      <c r="B593" s="21">
        <v>60.64</v>
      </c>
      <c r="C593" s="21">
        <v>62.97</v>
      </c>
      <c r="D593" s="21">
        <v>60.13</v>
      </c>
      <c r="E593" s="21">
        <v>62.8</v>
      </c>
      <c r="F593" s="21">
        <v>6199200</v>
      </c>
      <c r="G593" s="21">
        <v>59.08</v>
      </c>
    </row>
    <row r="594" spans="1:7">
      <c r="A594" s="47">
        <v>40780</v>
      </c>
      <c r="B594" s="21">
        <v>62.05</v>
      </c>
      <c r="C594" s="21">
        <v>62.39</v>
      </c>
      <c r="D594" s="21">
        <v>60.5</v>
      </c>
      <c r="E594" s="21">
        <v>61.1</v>
      </c>
      <c r="F594" s="21">
        <v>6440000</v>
      </c>
      <c r="G594" s="21">
        <v>57.48</v>
      </c>
    </row>
    <row r="595" spans="1:7">
      <c r="A595" s="47">
        <v>40779</v>
      </c>
      <c r="B595" s="21">
        <v>60.59</v>
      </c>
      <c r="C595" s="21">
        <v>61.91</v>
      </c>
      <c r="D595" s="21">
        <v>60.45</v>
      </c>
      <c r="E595" s="21">
        <v>61.69</v>
      </c>
      <c r="F595" s="21">
        <v>4852000</v>
      </c>
      <c r="G595" s="21">
        <v>58.03</v>
      </c>
    </row>
    <row r="596" spans="1:7">
      <c r="A596" s="47">
        <v>40778</v>
      </c>
      <c r="B596" s="21">
        <v>58.7</v>
      </c>
      <c r="C596" s="21">
        <v>60.77</v>
      </c>
      <c r="D596" s="21">
        <v>58.19</v>
      </c>
      <c r="E596" s="21">
        <v>60.77</v>
      </c>
      <c r="F596" s="21">
        <v>6527700</v>
      </c>
      <c r="G596" s="21">
        <v>57.17</v>
      </c>
    </row>
    <row r="597" spans="1:7">
      <c r="A597" s="47">
        <v>40777</v>
      </c>
      <c r="B597" s="21">
        <v>59.14</v>
      </c>
      <c r="C597" s="21">
        <v>59.36</v>
      </c>
      <c r="D597" s="21">
        <v>58.04</v>
      </c>
      <c r="E597" s="21">
        <v>58.38</v>
      </c>
      <c r="F597" s="21">
        <v>6862800</v>
      </c>
      <c r="G597" s="21">
        <v>54.92</v>
      </c>
    </row>
    <row r="598" spans="1:7">
      <c r="A598" s="47">
        <v>40774</v>
      </c>
      <c r="B598" s="21">
        <v>58.3</v>
      </c>
      <c r="C598" s="21">
        <v>59.43</v>
      </c>
      <c r="D598" s="21">
        <v>57.47</v>
      </c>
      <c r="E598" s="21">
        <v>57.54</v>
      </c>
      <c r="F598" s="21">
        <v>9229900</v>
      </c>
      <c r="G598" s="21">
        <v>54.13</v>
      </c>
    </row>
    <row r="599" spans="1:7">
      <c r="A599" s="47">
        <v>40773</v>
      </c>
      <c r="B599" s="21">
        <v>60.4</v>
      </c>
      <c r="C599" s="21">
        <v>60.72</v>
      </c>
      <c r="D599" s="21">
        <v>58.22</v>
      </c>
      <c r="E599" s="21">
        <v>58.93</v>
      </c>
      <c r="F599" s="21">
        <v>8108800</v>
      </c>
      <c r="G599" s="21">
        <v>55.44</v>
      </c>
    </row>
    <row r="600" spans="1:7">
      <c r="A600" s="47">
        <v>40772</v>
      </c>
      <c r="B600" s="21">
        <v>62.44</v>
      </c>
      <c r="C600" s="21">
        <v>62.92</v>
      </c>
      <c r="D600" s="21">
        <v>61.61</v>
      </c>
      <c r="E600" s="21">
        <v>62.18</v>
      </c>
      <c r="F600" s="21">
        <v>6263400</v>
      </c>
      <c r="G600" s="21">
        <v>58.49</v>
      </c>
    </row>
    <row r="601" spans="1:7">
      <c r="A601" s="47">
        <v>40771</v>
      </c>
      <c r="B601" s="21">
        <v>61.73</v>
      </c>
      <c r="C601" s="21">
        <v>62.98</v>
      </c>
      <c r="D601" s="21">
        <v>61.41</v>
      </c>
      <c r="E601" s="21">
        <v>62.23</v>
      </c>
      <c r="F601" s="21">
        <v>6841400</v>
      </c>
      <c r="G601" s="21">
        <v>58.54</v>
      </c>
    </row>
    <row r="602" spans="1:7">
      <c r="A602" s="47">
        <v>40770</v>
      </c>
      <c r="B602" s="21">
        <v>62.06</v>
      </c>
      <c r="C602" s="21">
        <v>62.73</v>
      </c>
      <c r="D602" s="21">
        <v>61.37</v>
      </c>
      <c r="E602" s="21">
        <v>62.7</v>
      </c>
      <c r="F602" s="21">
        <v>6933400</v>
      </c>
      <c r="G602" s="21">
        <v>58.98</v>
      </c>
    </row>
    <row r="603" spans="1:7">
      <c r="A603" s="47">
        <v>40767</v>
      </c>
      <c r="B603" s="21">
        <v>59.95</v>
      </c>
      <c r="C603" s="21">
        <v>61.87</v>
      </c>
      <c r="D603" s="21">
        <v>59.16</v>
      </c>
      <c r="E603" s="21">
        <v>61.75</v>
      </c>
      <c r="F603" s="21">
        <v>10082800</v>
      </c>
      <c r="G603" s="21">
        <v>58.09</v>
      </c>
    </row>
    <row r="604" spans="1:7">
      <c r="A604" s="47">
        <v>40766</v>
      </c>
      <c r="B604" s="21">
        <v>57.65</v>
      </c>
      <c r="C604" s="21">
        <v>59.57</v>
      </c>
      <c r="D604" s="21">
        <v>56.01</v>
      </c>
      <c r="E604" s="21">
        <v>58.85</v>
      </c>
      <c r="F604" s="21">
        <v>15539100</v>
      </c>
      <c r="G604" s="21">
        <v>55.36</v>
      </c>
    </row>
    <row r="605" spans="1:7">
      <c r="A605" s="47">
        <v>40765</v>
      </c>
      <c r="B605" s="21">
        <v>60.92</v>
      </c>
      <c r="C605" s="21">
        <v>61.2</v>
      </c>
      <c r="D605" s="21">
        <v>57.23</v>
      </c>
      <c r="E605" s="21">
        <v>57.41</v>
      </c>
      <c r="F605" s="21">
        <v>13549600</v>
      </c>
      <c r="G605" s="21">
        <v>54.01</v>
      </c>
    </row>
    <row r="606" spans="1:7">
      <c r="A606" s="47">
        <v>40764</v>
      </c>
      <c r="B606" s="21">
        <v>60.04</v>
      </c>
      <c r="C606" s="21">
        <v>62.46</v>
      </c>
      <c r="D606" s="21">
        <v>58.76</v>
      </c>
      <c r="E606" s="21">
        <v>62.34</v>
      </c>
      <c r="F606" s="21">
        <v>14122800</v>
      </c>
      <c r="G606" s="21">
        <v>58.25</v>
      </c>
    </row>
    <row r="607" spans="1:7">
      <c r="A607" s="47">
        <v>40763</v>
      </c>
      <c r="B607" s="21">
        <v>61.1</v>
      </c>
      <c r="C607" s="21">
        <v>61.81</v>
      </c>
      <c r="D607" s="21">
        <v>58.61</v>
      </c>
      <c r="E607" s="21">
        <v>58.71</v>
      </c>
      <c r="F607" s="21">
        <v>13561000</v>
      </c>
      <c r="G607" s="21">
        <v>54.86</v>
      </c>
    </row>
    <row r="608" spans="1:7">
      <c r="A608" s="47">
        <v>40760</v>
      </c>
      <c r="B608" s="21">
        <v>64.09</v>
      </c>
      <c r="C608" s="21">
        <v>64.45</v>
      </c>
      <c r="D608" s="21">
        <v>61.41</v>
      </c>
      <c r="E608" s="21">
        <v>62.75</v>
      </c>
      <c r="F608" s="21">
        <v>11643100</v>
      </c>
      <c r="G608" s="21">
        <v>58.63</v>
      </c>
    </row>
    <row r="609" spans="1:7">
      <c r="A609" s="47">
        <v>40759</v>
      </c>
      <c r="B609" s="21">
        <v>66.36</v>
      </c>
      <c r="C609" s="21">
        <v>66.38</v>
      </c>
      <c r="D609" s="21">
        <v>63</v>
      </c>
      <c r="E609" s="21">
        <v>63.09</v>
      </c>
      <c r="F609" s="21">
        <v>10707100</v>
      </c>
      <c r="G609" s="21">
        <v>58.95</v>
      </c>
    </row>
    <row r="610" spans="1:7">
      <c r="A610" s="47">
        <v>40758</v>
      </c>
      <c r="B610" s="21">
        <v>67.89</v>
      </c>
      <c r="C610" s="21">
        <v>68.11</v>
      </c>
      <c r="D610" s="21">
        <v>66.099999999999994</v>
      </c>
      <c r="E610" s="21">
        <v>67.34</v>
      </c>
      <c r="F610" s="21">
        <v>6749800</v>
      </c>
      <c r="G610" s="21">
        <v>62.92</v>
      </c>
    </row>
    <row r="611" spans="1:7">
      <c r="A611" s="47">
        <v>40757</v>
      </c>
      <c r="B611" s="21">
        <v>69.56</v>
      </c>
      <c r="C611" s="21">
        <v>70.290000000000006</v>
      </c>
      <c r="D611" s="21">
        <v>67.69</v>
      </c>
      <c r="E611" s="21">
        <v>67.7</v>
      </c>
      <c r="F611" s="21">
        <v>7052400</v>
      </c>
      <c r="G611" s="21">
        <v>63.26</v>
      </c>
    </row>
    <row r="612" spans="1:7">
      <c r="A612" s="47">
        <v>40756</v>
      </c>
      <c r="B612" s="21">
        <v>71.61</v>
      </c>
      <c r="C612" s="21">
        <v>71.63</v>
      </c>
      <c r="D612" s="21">
        <v>69.53</v>
      </c>
      <c r="E612" s="21">
        <v>70.33</v>
      </c>
      <c r="F612" s="21">
        <v>5554600</v>
      </c>
      <c r="G612" s="21">
        <v>65.709999999999994</v>
      </c>
    </row>
    <row r="613" spans="1:7">
      <c r="A613" s="47">
        <v>40753</v>
      </c>
      <c r="B613" s="21">
        <v>70</v>
      </c>
      <c r="C613" s="21">
        <v>71.11</v>
      </c>
      <c r="D613" s="21">
        <v>69.25</v>
      </c>
      <c r="E613" s="21">
        <v>70.47</v>
      </c>
      <c r="F613" s="21">
        <v>5962000</v>
      </c>
      <c r="G613" s="21">
        <v>65.849999999999994</v>
      </c>
    </row>
    <row r="614" spans="1:7">
      <c r="A614" s="47">
        <v>40752</v>
      </c>
      <c r="B614" s="21">
        <v>71</v>
      </c>
      <c r="C614" s="21">
        <v>72.33</v>
      </c>
      <c r="D614" s="21">
        <v>70.59</v>
      </c>
      <c r="E614" s="21">
        <v>70.66</v>
      </c>
      <c r="F614" s="21">
        <v>5448400</v>
      </c>
      <c r="G614" s="21">
        <v>66.02</v>
      </c>
    </row>
    <row r="615" spans="1:7">
      <c r="A615" s="47">
        <v>40751</v>
      </c>
      <c r="B615" s="21">
        <v>71.73</v>
      </c>
      <c r="C615" s="21">
        <v>73.2</v>
      </c>
      <c r="D615" s="21">
        <v>70.53</v>
      </c>
      <c r="E615" s="21">
        <v>70.63</v>
      </c>
      <c r="F615" s="21">
        <v>9806900</v>
      </c>
      <c r="G615" s="21">
        <v>66</v>
      </c>
    </row>
    <row r="616" spans="1:7">
      <c r="A616" s="47">
        <v>40750</v>
      </c>
      <c r="B616" s="21">
        <v>71.38</v>
      </c>
      <c r="C616" s="21">
        <v>71.44</v>
      </c>
      <c r="D616" s="21">
        <v>69.86</v>
      </c>
      <c r="E616" s="21">
        <v>70.16</v>
      </c>
      <c r="F616" s="21">
        <v>7061900</v>
      </c>
      <c r="G616" s="21">
        <v>65.56</v>
      </c>
    </row>
    <row r="617" spans="1:7">
      <c r="A617" s="47">
        <v>40749</v>
      </c>
      <c r="B617" s="21">
        <v>71.38</v>
      </c>
      <c r="C617" s="21">
        <v>72.010000000000005</v>
      </c>
      <c r="D617" s="21">
        <v>71.010000000000005</v>
      </c>
      <c r="E617" s="21">
        <v>71.31</v>
      </c>
      <c r="F617" s="21">
        <v>3990800</v>
      </c>
      <c r="G617" s="21">
        <v>66.63</v>
      </c>
    </row>
    <row r="618" spans="1:7">
      <c r="A618" s="47">
        <v>40746</v>
      </c>
      <c r="B618" s="21">
        <v>73.19</v>
      </c>
      <c r="C618" s="21">
        <v>73.19</v>
      </c>
      <c r="D618" s="21">
        <v>72.239999999999995</v>
      </c>
      <c r="E618" s="21">
        <v>72.67</v>
      </c>
      <c r="F618" s="21">
        <v>2921300</v>
      </c>
      <c r="G618" s="21">
        <v>67.900000000000006</v>
      </c>
    </row>
    <row r="619" spans="1:7">
      <c r="A619" s="47">
        <v>40745</v>
      </c>
      <c r="B619" s="21">
        <v>72.58</v>
      </c>
      <c r="C619" s="21">
        <v>73.25</v>
      </c>
      <c r="D619" s="21">
        <v>72</v>
      </c>
      <c r="E619" s="21">
        <v>72.89</v>
      </c>
      <c r="F619" s="21">
        <v>4301500</v>
      </c>
      <c r="G619" s="21">
        <v>68.11</v>
      </c>
    </row>
    <row r="620" spans="1:7">
      <c r="A620" s="47">
        <v>40744</v>
      </c>
      <c r="B620" s="21">
        <v>71.12</v>
      </c>
      <c r="C620" s="21">
        <v>73.3</v>
      </c>
      <c r="D620" s="21">
        <v>70.760000000000005</v>
      </c>
      <c r="E620" s="21">
        <v>72.069999999999993</v>
      </c>
      <c r="F620" s="21">
        <v>8026000</v>
      </c>
      <c r="G620" s="21">
        <v>67.34</v>
      </c>
    </row>
    <row r="621" spans="1:7">
      <c r="A621" s="47">
        <v>40743</v>
      </c>
      <c r="B621" s="21">
        <v>70.11</v>
      </c>
      <c r="C621" s="21">
        <v>70.989999999999995</v>
      </c>
      <c r="D621" s="21">
        <v>69.31</v>
      </c>
      <c r="E621" s="21">
        <v>70.53</v>
      </c>
      <c r="F621" s="21">
        <v>7434200</v>
      </c>
      <c r="G621" s="21">
        <v>65.900000000000006</v>
      </c>
    </row>
    <row r="622" spans="1:7">
      <c r="A622" s="47">
        <v>40742</v>
      </c>
      <c r="B622" s="21">
        <v>70.66</v>
      </c>
      <c r="C622" s="21">
        <v>70.7</v>
      </c>
      <c r="D622" s="21">
        <v>69.069999999999993</v>
      </c>
      <c r="E622" s="21">
        <v>69.55</v>
      </c>
      <c r="F622" s="21">
        <v>7294900</v>
      </c>
      <c r="G622" s="21">
        <v>64.989999999999995</v>
      </c>
    </row>
    <row r="623" spans="1:7">
      <c r="A623" s="47">
        <v>40739</v>
      </c>
      <c r="B623" s="21">
        <v>71.7</v>
      </c>
      <c r="C623" s="21">
        <v>71.709999999999994</v>
      </c>
      <c r="D623" s="21">
        <v>70.849999999999994</v>
      </c>
      <c r="E623" s="21">
        <v>71.28</v>
      </c>
      <c r="F623" s="21">
        <v>4058500</v>
      </c>
      <c r="G623" s="21">
        <v>66.599999999999994</v>
      </c>
    </row>
    <row r="624" spans="1:7">
      <c r="A624" s="47">
        <v>40738</v>
      </c>
      <c r="B624" s="21">
        <v>71.94</v>
      </c>
      <c r="C624" s="21">
        <v>72.319999999999993</v>
      </c>
      <c r="D624" s="21">
        <v>71</v>
      </c>
      <c r="E624" s="21">
        <v>71.19</v>
      </c>
      <c r="F624" s="21">
        <v>5691200</v>
      </c>
      <c r="G624" s="21">
        <v>66.52</v>
      </c>
    </row>
    <row r="625" spans="1:7">
      <c r="A625" s="47">
        <v>40737</v>
      </c>
      <c r="B625" s="21">
        <v>72.56</v>
      </c>
      <c r="C625" s="21">
        <v>73.25</v>
      </c>
      <c r="D625" s="21">
        <v>71.86</v>
      </c>
      <c r="E625" s="21">
        <v>72.17</v>
      </c>
      <c r="F625" s="21">
        <v>4707700</v>
      </c>
      <c r="G625" s="21">
        <v>67.430000000000007</v>
      </c>
    </row>
    <row r="626" spans="1:7">
      <c r="A626" s="47">
        <v>40736</v>
      </c>
      <c r="B626" s="21">
        <v>73.62</v>
      </c>
      <c r="C626" s="21">
        <v>73.86</v>
      </c>
      <c r="D626" s="21">
        <v>71.790000000000006</v>
      </c>
      <c r="E626" s="21">
        <v>71.930000000000007</v>
      </c>
      <c r="F626" s="21">
        <v>5773000</v>
      </c>
      <c r="G626" s="21">
        <v>67.209999999999994</v>
      </c>
    </row>
    <row r="627" spans="1:7">
      <c r="A627" s="47">
        <v>40735</v>
      </c>
      <c r="B627" s="21">
        <v>74.17</v>
      </c>
      <c r="C627" s="21">
        <v>74.73</v>
      </c>
      <c r="D627" s="21">
        <v>73</v>
      </c>
      <c r="E627" s="21">
        <v>73.349999999999994</v>
      </c>
      <c r="F627" s="21">
        <v>4379000</v>
      </c>
      <c r="G627" s="21">
        <v>68.540000000000006</v>
      </c>
    </row>
    <row r="628" spans="1:7">
      <c r="A628" s="47">
        <v>40732</v>
      </c>
      <c r="B628" s="21">
        <v>75.58</v>
      </c>
      <c r="C628" s="21">
        <v>75.58</v>
      </c>
      <c r="D628" s="21">
        <v>74.569999999999993</v>
      </c>
      <c r="E628" s="21">
        <v>75.069999999999993</v>
      </c>
      <c r="F628" s="21">
        <v>4051200</v>
      </c>
      <c r="G628" s="21">
        <v>70.14</v>
      </c>
    </row>
    <row r="629" spans="1:7">
      <c r="A629" s="47">
        <v>40731</v>
      </c>
      <c r="B629" s="21">
        <v>75.33</v>
      </c>
      <c r="C629" s="21">
        <v>76.2</v>
      </c>
      <c r="D629" s="21">
        <v>74.849999999999994</v>
      </c>
      <c r="E629" s="21">
        <v>75.989999999999995</v>
      </c>
      <c r="F629" s="21">
        <v>4976900</v>
      </c>
      <c r="G629" s="21">
        <v>71</v>
      </c>
    </row>
    <row r="630" spans="1:7">
      <c r="A630" s="47">
        <v>40730</v>
      </c>
      <c r="B630" s="21">
        <v>74.13</v>
      </c>
      <c r="C630" s="21">
        <v>75.16</v>
      </c>
      <c r="D630" s="21">
        <v>74.010000000000005</v>
      </c>
      <c r="E630" s="21">
        <v>74.739999999999995</v>
      </c>
      <c r="F630" s="21">
        <v>3757800</v>
      </c>
      <c r="G630" s="21">
        <v>69.84</v>
      </c>
    </row>
    <row r="631" spans="1:7">
      <c r="A631" s="47">
        <v>40729</v>
      </c>
      <c r="B631" s="21">
        <v>74.17</v>
      </c>
      <c r="C631" s="21">
        <v>74.73</v>
      </c>
      <c r="D631" s="21">
        <v>73.849999999999994</v>
      </c>
      <c r="E631" s="21">
        <v>74.150000000000006</v>
      </c>
      <c r="F631" s="21">
        <v>3130300</v>
      </c>
      <c r="G631" s="21">
        <v>69.28</v>
      </c>
    </row>
    <row r="632" spans="1:7">
      <c r="A632" s="47">
        <v>40725</v>
      </c>
      <c r="B632" s="21">
        <v>73.81</v>
      </c>
      <c r="C632" s="21">
        <v>74.73</v>
      </c>
      <c r="D632" s="21">
        <v>73.8</v>
      </c>
      <c r="E632" s="21">
        <v>74.27</v>
      </c>
      <c r="F632" s="21">
        <v>3647800</v>
      </c>
      <c r="G632" s="21">
        <v>69.400000000000006</v>
      </c>
    </row>
    <row r="633" spans="1:7">
      <c r="A633" s="47">
        <v>40724</v>
      </c>
      <c r="B633" s="21">
        <v>73</v>
      </c>
      <c r="C633" s="21">
        <v>74.099999999999994</v>
      </c>
      <c r="D633" s="21">
        <v>72.900000000000006</v>
      </c>
      <c r="E633" s="21">
        <v>73.930000000000007</v>
      </c>
      <c r="F633" s="21">
        <v>4245300</v>
      </c>
      <c r="G633" s="21">
        <v>69.08</v>
      </c>
    </row>
    <row r="634" spans="1:7">
      <c r="A634" s="47">
        <v>40723</v>
      </c>
      <c r="B634" s="21">
        <v>72.22</v>
      </c>
      <c r="C634" s="21">
        <v>72.959999999999994</v>
      </c>
      <c r="D634" s="21">
        <v>71.86</v>
      </c>
      <c r="E634" s="21">
        <v>72.72</v>
      </c>
      <c r="F634" s="21">
        <v>3913800</v>
      </c>
      <c r="G634" s="21">
        <v>67.95</v>
      </c>
    </row>
    <row r="635" spans="1:7">
      <c r="A635" s="47">
        <v>40722</v>
      </c>
      <c r="B635" s="21">
        <v>71.819999999999993</v>
      </c>
      <c r="C635" s="21">
        <v>72.239999999999995</v>
      </c>
      <c r="D635" s="21">
        <v>71.400000000000006</v>
      </c>
      <c r="E635" s="21">
        <v>72.09</v>
      </c>
      <c r="F635" s="21">
        <v>3837900</v>
      </c>
      <c r="G635" s="21">
        <v>67.36</v>
      </c>
    </row>
    <row r="636" spans="1:7">
      <c r="A636" s="47">
        <v>40721</v>
      </c>
      <c r="B636" s="21">
        <v>71.44</v>
      </c>
      <c r="C636" s="21">
        <v>71.94</v>
      </c>
      <c r="D636" s="21">
        <v>71.33</v>
      </c>
      <c r="E636" s="21">
        <v>71.62</v>
      </c>
      <c r="F636" s="21">
        <v>4028200</v>
      </c>
      <c r="G636" s="21">
        <v>66.92</v>
      </c>
    </row>
    <row r="637" spans="1:7">
      <c r="A637" s="47">
        <v>40718</v>
      </c>
      <c r="B637" s="21">
        <v>71.37</v>
      </c>
      <c r="C637" s="21">
        <v>71.569999999999993</v>
      </c>
      <c r="D637" s="21">
        <v>70.73</v>
      </c>
      <c r="E637" s="21">
        <v>71.260000000000005</v>
      </c>
      <c r="F637" s="21">
        <v>6088500</v>
      </c>
      <c r="G637" s="21">
        <v>66.58</v>
      </c>
    </row>
    <row r="638" spans="1:7">
      <c r="A638" s="47">
        <v>40717</v>
      </c>
      <c r="B638" s="21">
        <v>71.17</v>
      </c>
      <c r="C638" s="21">
        <v>71.63</v>
      </c>
      <c r="D638" s="21">
        <v>70.290000000000006</v>
      </c>
      <c r="E638" s="21">
        <v>71.25</v>
      </c>
      <c r="F638" s="21">
        <v>8038400</v>
      </c>
      <c r="G638" s="21">
        <v>66.569999999999993</v>
      </c>
    </row>
    <row r="639" spans="1:7">
      <c r="A639" s="47">
        <v>40716</v>
      </c>
      <c r="B639" s="21">
        <v>73.59</v>
      </c>
      <c r="C639" s="21">
        <v>73.66</v>
      </c>
      <c r="D639" s="21">
        <v>72.06</v>
      </c>
      <c r="E639" s="21">
        <v>72.12</v>
      </c>
      <c r="F639" s="21">
        <v>7232200</v>
      </c>
      <c r="G639" s="21">
        <v>67.39</v>
      </c>
    </row>
    <row r="640" spans="1:7">
      <c r="A640" s="47">
        <v>40715</v>
      </c>
      <c r="B640" s="21">
        <v>75.02</v>
      </c>
      <c r="C640" s="21">
        <v>75.02</v>
      </c>
      <c r="D640" s="21">
        <v>73.78</v>
      </c>
      <c r="E640" s="21">
        <v>73.98</v>
      </c>
      <c r="F640" s="21">
        <v>5493900</v>
      </c>
      <c r="G640" s="21">
        <v>69.13</v>
      </c>
    </row>
    <row r="641" spans="1:7">
      <c r="A641" s="47">
        <v>40714</v>
      </c>
      <c r="B641" s="21">
        <v>73.959999999999994</v>
      </c>
      <c r="C641" s="21">
        <v>74.8</v>
      </c>
      <c r="D641" s="21">
        <v>73.510000000000005</v>
      </c>
      <c r="E641" s="21">
        <v>74.52</v>
      </c>
      <c r="F641" s="21">
        <v>3809600</v>
      </c>
      <c r="G641" s="21">
        <v>69.63</v>
      </c>
    </row>
    <row r="642" spans="1:7">
      <c r="A642" s="47">
        <v>40711</v>
      </c>
      <c r="B642" s="21">
        <v>74.62</v>
      </c>
      <c r="C642" s="21">
        <v>74.930000000000007</v>
      </c>
      <c r="D642" s="21">
        <v>73.760000000000005</v>
      </c>
      <c r="E642" s="21">
        <v>74.16</v>
      </c>
      <c r="F642" s="21">
        <v>5536100</v>
      </c>
      <c r="G642" s="21">
        <v>69.290000000000006</v>
      </c>
    </row>
    <row r="643" spans="1:7">
      <c r="A643" s="47">
        <v>40710</v>
      </c>
      <c r="B643" s="21">
        <v>73.739999999999995</v>
      </c>
      <c r="C643" s="21">
        <v>74.58</v>
      </c>
      <c r="D643" s="21">
        <v>73.45</v>
      </c>
      <c r="E643" s="21">
        <v>74.010000000000005</v>
      </c>
      <c r="F643" s="21">
        <v>4446500</v>
      </c>
      <c r="G643" s="21">
        <v>69.150000000000006</v>
      </c>
    </row>
    <row r="644" spans="1:7">
      <c r="A644" s="47">
        <v>40709</v>
      </c>
      <c r="B644" s="21">
        <v>74.069999999999993</v>
      </c>
      <c r="C644" s="21">
        <v>75.510000000000005</v>
      </c>
      <c r="D644" s="21">
        <v>73.569999999999993</v>
      </c>
      <c r="E644" s="21">
        <v>73.849999999999994</v>
      </c>
      <c r="F644" s="21">
        <v>6531900</v>
      </c>
      <c r="G644" s="21">
        <v>69</v>
      </c>
    </row>
    <row r="645" spans="1:7">
      <c r="A645" s="47">
        <v>40708</v>
      </c>
      <c r="B645" s="21">
        <v>73.34</v>
      </c>
      <c r="C645" s="21">
        <v>75.02</v>
      </c>
      <c r="D645" s="21">
        <v>73.19</v>
      </c>
      <c r="E645" s="21">
        <v>74.64</v>
      </c>
      <c r="F645" s="21">
        <v>4775700</v>
      </c>
      <c r="G645" s="21">
        <v>69.739999999999995</v>
      </c>
    </row>
    <row r="646" spans="1:7">
      <c r="A646" s="47">
        <v>40707</v>
      </c>
      <c r="B646" s="21">
        <v>73.06</v>
      </c>
      <c r="C646" s="21">
        <v>73.41</v>
      </c>
      <c r="D646" s="21">
        <v>72.69</v>
      </c>
      <c r="E646" s="21">
        <v>72.94</v>
      </c>
      <c r="F646" s="21">
        <v>4087300</v>
      </c>
      <c r="G646" s="21">
        <v>68.150000000000006</v>
      </c>
    </row>
    <row r="647" spans="1:7">
      <c r="A647" s="47">
        <v>40704</v>
      </c>
      <c r="B647" s="21">
        <v>73.81</v>
      </c>
      <c r="C647" s="21">
        <v>74</v>
      </c>
      <c r="D647" s="21">
        <v>72.61</v>
      </c>
      <c r="E647" s="21">
        <v>72.69</v>
      </c>
      <c r="F647" s="21">
        <v>5139600</v>
      </c>
      <c r="G647" s="21">
        <v>67.92</v>
      </c>
    </row>
    <row r="648" spans="1:7">
      <c r="A648" s="47">
        <v>40703</v>
      </c>
      <c r="B648" s="21">
        <v>73.83</v>
      </c>
      <c r="C648" s="21">
        <v>74.55</v>
      </c>
      <c r="D648" s="21">
        <v>73.430000000000007</v>
      </c>
      <c r="E648" s="21">
        <v>74.180000000000007</v>
      </c>
      <c r="F648" s="21">
        <v>2960800</v>
      </c>
      <c r="G648" s="21">
        <v>69.31</v>
      </c>
    </row>
    <row r="649" spans="1:7">
      <c r="A649" s="47">
        <v>40702</v>
      </c>
      <c r="B649" s="21">
        <v>74.13</v>
      </c>
      <c r="C649" s="21">
        <v>74.400000000000006</v>
      </c>
      <c r="D649" s="21">
        <v>73.650000000000006</v>
      </c>
      <c r="E649" s="21">
        <v>73.849999999999994</v>
      </c>
      <c r="F649" s="21">
        <v>3772100</v>
      </c>
      <c r="G649" s="21">
        <v>69</v>
      </c>
    </row>
    <row r="650" spans="1:7">
      <c r="A650" s="47">
        <v>40701</v>
      </c>
      <c r="B650" s="21">
        <v>74.790000000000006</v>
      </c>
      <c r="C650" s="21">
        <v>75.099999999999994</v>
      </c>
      <c r="D650" s="21">
        <v>74.16</v>
      </c>
      <c r="E650" s="21">
        <v>74.180000000000007</v>
      </c>
      <c r="F650" s="21">
        <v>3387500</v>
      </c>
      <c r="G650" s="21">
        <v>69.31</v>
      </c>
    </row>
    <row r="651" spans="1:7">
      <c r="A651" s="47">
        <v>40700</v>
      </c>
      <c r="B651" s="21">
        <v>74.760000000000005</v>
      </c>
      <c r="C651" s="21">
        <v>75.27</v>
      </c>
      <c r="D651" s="21">
        <v>74.42</v>
      </c>
      <c r="E651" s="21">
        <v>74.58</v>
      </c>
      <c r="F651" s="21">
        <v>3310200</v>
      </c>
      <c r="G651" s="21">
        <v>69.69</v>
      </c>
    </row>
    <row r="652" spans="1:7">
      <c r="A652" s="47">
        <v>40697</v>
      </c>
      <c r="B652" s="21">
        <v>74.709999999999994</v>
      </c>
      <c r="C652" s="21">
        <v>75.05</v>
      </c>
      <c r="D652" s="21">
        <v>74.09</v>
      </c>
      <c r="E652" s="21">
        <v>74.84</v>
      </c>
      <c r="F652" s="21">
        <v>4239300</v>
      </c>
      <c r="G652" s="21">
        <v>69.930000000000007</v>
      </c>
    </row>
    <row r="653" spans="1:7">
      <c r="A653" s="47">
        <v>40696</v>
      </c>
      <c r="B653" s="21">
        <v>75.44</v>
      </c>
      <c r="C653" s="21">
        <v>76.34</v>
      </c>
      <c r="D653" s="21">
        <v>75.3</v>
      </c>
      <c r="E653" s="21">
        <v>75.69</v>
      </c>
      <c r="F653" s="21">
        <v>3606200</v>
      </c>
      <c r="G653" s="21">
        <v>70.72</v>
      </c>
    </row>
    <row r="654" spans="1:7">
      <c r="A654" s="47">
        <v>40695</v>
      </c>
      <c r="B654" s="21">
        <v>77.95</v>
      </c>
      <c r="C654" s="21">
        <v>78.099999999999994</v>
      </c>
      <c r="D654" s="21">
        <v>75.260000000000005</v>
      </c>
      <c r="E654" s="21">
        <v>75.349999999999994</v>
      </c>
      <c r="F654" s="21">
        <v>5259100</v>
      </c>
      <c r="G654" s="21">
        <v>70.41</v>
      </c>
    </row>
    <row r="655" spans="1:7">
      <c r="A655" s="47">
        <v>40694</v>
      </c>
      <c r="B655" s="21">
        <v>77.8</v>
      </c>
      <c r="C655" s="21">
        <v>78.349999999999994</v>
      </c>
      <c r="D655" s="21">
        <v>77.41</v>
      </c>
      <c r="E655" s="21">
        <v>78.03</v>
      </c>
      <c r="F655" s="21">
        <v>4706400</v>
      </c>
      <c r="G655" s="21">
        <v>72.91</v>
      </c>
    </row>
    <row r="656" spans="1:7">
      <c r="A656" s="47">
        <v>40690</v>
      </c>
      <c r="B656" s="21">
        <v>77.03</v>
      </c>
      <c r="C656" s="21">
        <v>77.5</v>
      </c>
      <c r="D656" s="21">
        <v>76.62</v>
      </c>
      <c r="E656" s="21">
        <v>76.989999999999995</v>
      </c>
      <c r="F656" s="21">
        <v>3202700</v>
      </c>
      <c r="G656" s="21">
        <v>71.94</v>
      </c>
    </row>
    <row r="657" spans="1:7">
      <c r="A657" s="47">
        <v>40689</v>
      </c>
      <c r="B657" s="21">
        <v>76.540000000000006</v>
      </c>
      <c r="C657" s="21">
        <v>76.92</v>
      </c>
      <c r="D657" s="21">
        <v>75.94</v>
      </c>
      <c r="E657" s="21">
        <v>76.66</v>
      </c>
      <c r="F657" s="21">
        <v>4377000</v>
      </c>
      <c r="G657" s="21">
        <v>71.63</v>
      </c>
    </row>
    <row r="658" spans="1:7">
      <c r="A658" s="47">
        <v>40688</v>
      </c>
      <c r="B658" s="21">
        <v>75.260000000000005</v>
      </c>
      <c r="C658" s="21">
        <v>76.78</v>
      </c>
      <c r="D658" s="21">
        <v>75.13</v>
      </c>
      <c r="E658" s="21">
        <v>76.319999999999993</v>
      </c>
      <c r="F658" s="21">
        <v>4134000</v>
      </c>
      <c r="G658" s="21">
        <v>71.31</v>
      </c>
    </row>
    <row r="659" spans="1:7">
      <c r="A659" s="47">
        <v>40687</v>
      </c>
      <c r="B659" s="21">
        <v>76.459999999999994</v>
      </c>
      <c r="C659" s="21">
        <v>76.709999999999994</v>
      </c>
      <c r="D659" s="21">
        <v>75.239999999999995</v>
      </c>
      <c r="E659" s="21">
        <v>75.569999999999993</v>
      </c>
      <c r="F659" s="21">
        <v>3783700</v>
      </c>
      <c r="G659" s="21">
        <v>70.61</v>
      </c>
    </row>
    <row r="660" spans="1:7">
      <c r="A660" s="47">
        <v>40686</v>
      </c>
      <c r="B660" s="21">
        <v>76.55</v>
      </c>
      <c r="C660" s="21">
        <v>76.760000000000005</v>
      </c>
      <c r="D660" s="21">
        <v>75.77</v>
      </c>
      <c r="E660" s="21">
        <v>76.28</v>
      </c>
      <c r="F660" s="21">
        <v>3587300</v>
      </c>
      <c r="G660" s="21">
        <v>71.27</v>
      </c>
    </row>
    <row r="661" spans="1:7">
      <c r="A661" s="47">
        <v>40683</v>
      </c>
      <c r="B661" s="21">
        <v>77.89</v>
      </c>
      <c r="C661" s="21">
        <v>77.989999999999995</v>
      </c>
      <c r="D661" s="21">
        <v>77.260000000000005</v>
      </c>
      <c r="E661" s="21">
        <v>77.52</v>
      </c>
      <c r="F661" s="21">
        <v>4000400</v>
      </c>
      <c r="G661" s="21">
        <v>72.430000000000007</v>
      </c>
    </row>
    <row r="662" spans="1:7">
      <c r="A662" s="47">
        <v>40682</v>
      </c>
      <c r="B662" s="21">
        <v>77.41</v>
      </c>
      <c r="C662" s="21">
        <v>78.45</v>
      </c>
      <c r="D662" s="21">
        <v>77.25</v>
      </c>
      <c r="E662" s="21">
        <v>78.02</v>
      </c>
      <c r="F662" s="21">
        <v>3340900</v>
      </c>
      <c r="G662" s="21">
        <v>72.900000000000006</v>
      </c>
    </row>
    <row r="663" spans="1:7">
      <c r="A663" s="47">
        <v>40681</v>
      </c>
      <c r="B663" s="21">
        <v>76.78</v>
      </c>
      <c r="C663" s="21">
        <v>77.489999999999995</v>
      </c>
      <c r="D663" s="21">
        <v>76.599999999999994</v>
      </c>
      <c r="E663" s="21">
        <v>77.14</v>
      </c>
      <c r="F663" s="21">
        <v>3634200</v>
      </c>
      <c r="G663" s="21">
        <v>72.08</v>
      </c>
    </row>
    <row r="664" spans="1:7">
      <c r="A664" s="47">
        <v>40680</v>
      </c>
      <c r="B664" s="21">
        <v>77.61</v>
      </c>
      <c r="C664" s="21">
        <v>77.73</v>
      </c>
      <c r="D664" s="21">
        <v>75.83</v>
      </c>
      <c r="E664" s="21">
        <v>76.680000000000007</v>
      </c>
      <c r="F664" s="21">
        <v>5191100</v>
      </c>
      <c r="G664" s="21">
        <v>71.650000000000006</v>
      </c>
    </row>
    <row r="665" spans="1:7">
      <c r="A665" s="47">
        <v>40679</v>
      </c>
      <c r="B665" s="21">
        <v>78.66</v>
      </c>
      <c r="C665" s="21">
        <v>78.81</v>
      </c>
      <c r="D665" s="21">
        <v>77.650000000000006</v>
      </c>
      <c r="E665" s="21">
        <v>77.77</v>
      </c>
      <c r="F665" s="21">
        <v>3800400</v>
      </c>
      <c r="G665" s="21">
        <v>72.67</v>
      </c>
    </row>
    <row r="666" spans="1:7">
      <c r="A666" s="47">
        <v>40676</v>
      </c>
      <c r="B666" s="21">
        <v>79.61</v>
      </c>
      <c r="C666" s="21">
        <v>80.09</v>
      </c>
      <c r="D666" s="21">
        <v>78.56</v>
      </c>
      <c r="E666" s="21">
        <v>79.03</v>
      </c>
      <c r="F666" s="21">
        <v>3808500</v>
      </c>
      <c r="G666" s="21">
        <v>73.84</v>
      </c>
    </row>
    <row r="667" spans="1:7">
      <c r="A667" s="47">
        <v>40675</v>
      </c>
      <c r="B667" s="21">
        <v>79.040000000000006</v>
      </c>
      <c r="C667" s="21">
        <v>79.75</v>
      </c>
      <c r="D667" s="21">
        <v>78.48</v>
      </c>
      <c r="E667" s="21">
        <v>79.41</v>
      </c>
      <c r="F667" s="21">
        <v>3700000</v>
      </c>
      <c r="G667" s="21">
        <v>74.2</v>
      </c>
    </row>
    <row r="668" spans="1:7">
      <c r="A668" s="47">
        <v>40674</v>
      </c>
      <c r="B668" s="21">
        <v>79.64</v>
      </c>
      <c r="C668" s="21">
        <v>79.8</v>
      </c>
      <c r="D668" s="21">
        <v>78.73</v>
      </c>
      <c r="E668" s="21">
        <v>79.08</v>
      </c>
      <c r="F668" s="21">
        <v>3853700</v>
      </c>
      <c r="G668" s="21">
        <v>73.89</v>
      </c>
    </row>
    <row r="669" spans="1:7">
      <c r="A669" s="47">
        <v>40673</v>
      </c>
      <c r="B669" s="21">
        <v>79.760000000000005</v>
      </c>
      <c r="C669" s="21">
        <v>80.42</v>
      </c>
      <c r="D669" s="21">
        <v>79.760000000000005</v>
      </c>
      <c r="E669" s="21">
        <v>79.95</v>
      </c>
      <c r="F669" s="21">
        <v>3852400</v>
      </c>
      <c r="G669" s="21">
        <v>74.31</v>
      </c>
    </row>
    <row r="670" spans="1:7">
      <c r="A670" s="47">
        <v>40672</v>
      </c>
      <c r="B670" s="21">
        <v>79.31</v>
      </c>
      <c r="C670" s="21">
        <v>80.150000000000006</v>
      </c>
      <c r="D670" s="21">
        <v>79.150000000000006</v>
      </c>
      <c r="E670" s="21">
        <v>79.64</v>
      </c>
      <c r="F670" s="21">
        <v>3137600</v>
      </c>
      <c r="G670" s="21">
        <v>74.02</v>
      </c>
    </row>
    <row r="671" spans="1:7">
      <c r="A671" s="47">
        <v>40669</v>
      </c>
      <c r="B671" s="21">
        <v>79.14</v>
      </c>
      <c r="C671" s="21">
        <v>80.040000000000006</v>
      </c>
      <c r="D671" s="21">
        <v>78.97</v>
      </c>
      <c r="E671" s="21">
        <v>79.31</v>
      </c>
      <c r="F671" s="21">
        <v>4565800</v>
      </c>
      <c r="G671" s="21">
        <v>73.72</v>
      </c>
    </row>
    <row r="672" spans="1:7">
      <c r="A672" s="47">
        <v>40668</v>
      </c>
      <c r="B672" s="21">
        <v>78.52</v>
      </c>
      <c r="C672" s="21">
        <v>79.739999999999995</v>
      </c>
      <c r="D672" s="21">
        <v>78.09</v>
      </c>
      <c r="E672" s="21">
        <v>78.45</v>
      </c>
      <c r="F672" s="21">
        <v>4718900</v>
      </c>
      <c r="G672" s="21">
        <v>72.92</v>
      </c>
    </row>
    <row r="673" spans="1:7">
      <c r="A673" s="47">
        <v>40667</v>
      </c>
      <c r="B673" s="21">
        <v>79.7</v>
      </c>
      <c r="C673" s="21">
        <v>80</v>
      </c>
      <c r="D673" s="21">
        <v>78.760000000000005</v>
      </c>
      <c r="E673" s="21">
        <v>78.84</v>
      </c>
      <c r="F673" s="21">
        <v>5735200</v>
      </c>
      <c r="G673" s="21">
        <v>73.28</v>
      </c>
    </row>
    <row r="674" spans="1:7">
      <c r="A674" s="47">
        <v>40666</v>
      </c>
      <c r="B674" s="21">
        <v>79.239999999999995</v>
      </c>
      <c r="C674" s="21">
        <v>80.209999999999994</v>
      </c>
      <c r="D674" s="21">
        <v>79.010000000000005</v>
      </c>
      <c r="E674" s="21">
        <v>79.510000000000005</v>
      </c>
      <c r="F674" s="21">
        <v>4728000</v>
      </c>
      <c r="G674" s="21">
        <v>73.900000000000006</v>
      </c>
    </row>
    <row r="675" spans="1:7">
      <c r="A675" s="47">
        <v>40665</v>
      </c>
      <c r="B675" s="21">
        <v>80.349999999999994</v>
      </c>
      <c r="C675" s="21">
        <v>80.650000000000006</v>
      </c>
      <c r="D675" s="21">
        <v>79.16</v>
      </c>
      <c r="E675" s="21">
        <v>79.53</v>
      </c>
      <c r="F675" s="21">
        <v>5633300</v>
      </c>
      <c r="G675" s="21">
        <v>73.92</v>
      </c>
    </row>
    <row r="676" spans="1:7">
      <c r="A676" s="47">
        <v>40662</v>
      </c>
      <c r="B676" s="21">
        <v>78.849999999999994</v>
      </c>
      <c r="C676" s="21">
        <v>80.34</v>
      </c>
      <c r="D676" s="21">
        <v>78.849999999999994</v>
      </c>
      <c r="E676" s="21">
        <v>79.78</v>
      </c>
      <c r="F676" s="21">
        <v>8050400</v>
      </c>
      <c r="G676" s="21">
        <v>74.150000000000006</v>
      </c>
    </row>
    <row r="677" spans="1:7">
      <c r="A677" s="47">
        <v>40661</v>
      </c>
      <c r="B677" s="21">
        <v>76.03</v>
      </c>
      <c r="C677" s="21">
        <v>78.86</v>
      </c>
      <c r="D677" s="21">
        <v>76.02</v>
      </c>
      <c r="E677" s="21">
        <v>78.55</v>
      </c>
      <c r="F677" s="21">
        <v>7359700</v>
      </c>
      <c r="G677" s="21">
        <v>73.010000000000005</v>
      </c>
    </row>
    <row r="678" spans="1:7">
      <c r="A678" s="47">
        <v>40660</v>
      </c>
      <c r="B678" s="21">
        <v>76.03</v>
      </c>
      <c r="C678" s="21">
        <v>77.31</v>
      </c>
      <c r="D678" s="21">
        <v>75.05</v>
      </c>
      <c r="E678" s="21">
        <v>76.12</v>
      </c>
      <c r="F678" s="21">
        <v>7462400</v>
      </c>
      <c r="G678" s="21">
        <v>70.75</v>
      </c>
    </row>
    <row r="679" spans="1:7">
      <c r="A679" s="47">
        <v>40659</v>
      </c>
      <c r="B679" s="21">
        <v>75.31</v>
      </c>
      <c r="C679" s="21">
        <v>75.849999999999994</v>
      </c>
      <c r="D679" s="21">
        <v>75.010000000000005</v>
      </c>
      <c r="E679" s="21">
        <v>75.55</v>
      </c>
      <c r="F679" s="21">
        <v>5100900</v>
      </c>
      <c r="G679" s="21">
        <v>70.22</v>
      </c>
    </row>
    <row r="680" spans="1:7">
      <c r="A680" s="47">
        <v>40658</v>
      </c>
      <c r="B680" s="21">
        <v>75.510000000000005</v>
      </c>
      <c r="C680" s="21">
        <v>75.56</v>
      </c>
      <c r="D680" s="21">
        <v>74.680000000000007</v>
      </c>
      <c r="E680" s="21">
        <v>74.900000000000006</v>
      </c>
      <c r="F680" s="21">
        <v>2524200</v>
      </c>
      <c r="G680" s="21">
        <v>69.62</v>
      </c>
    </row>
    <row r="681" spans="1:7">
      <c r="A681" s="47">
        <v>40654</v>
      </c>
      <c r="B681" s="21">
        <v>75.430000000000007</v>
      </c>
      <c r="C681" s="21">
        <v>75.739999999999995</v>
      </c>
      <c r="D681" s="21">
        <v>75.08</v>
      </c>
      <c r="E681" s="21">
        <v>75.44</v>
      </c>
      <c r="F681" s="21">
        <v>3157100</v>
      </c>
      <c r="G681" s="21">
        <v>70.12</v>
      </c>
    </row>
    <row r="682" spans="1:7">
      <c r="A682" s="47">
        <v>40653</v>
      </c>
      <c r="B682" s="21">
        <v>74.209999999999994</v>
      </c>
      <c r="C682" s="21">
        <v>75.319999999999993</v>
      </c>
      <c r="D682" s="21">
        <v>74.150000000000006</v>
      </c>
      <c r="E682" s="21">
        <v>75.069999999999993</v>
      </c>
      <c r="F682" s="21">
        <v>6356300</v>
      </c>
      <c r="G682" s="21">
        <v>69.78</v>
      </c>
    </row>
    <row r="683" spans="1:7">
      <c r="A683" s="47">
        <v>40652</v>
      </c>
      <c r="B683" s="21">
        <v>72.97</v>
      </c>
      <c r="C683" s="21">
        <v>73.63</v>
      </c>
      <c r="D683" s="21">
        <v>72.64</v>
      </c>
      <c r="E683" s="21">
        <v>73.150000000000006</v>
      </c>
      <c r="F683" s="21">
        <v>4352000</v>
      </c>
      <c r="G683" s="21">
        <v>67.989999999999995</v>
      </c>
    </row>
    <row r="684" spans="1:7">
      <c r="A684" s="47">
        <v>40651</v>
      </c>
      <c r="B684" s="21">
        <v>72.72</v>
      </c>
      <c r="C684" s="21">
        <v>73.28</v>
      </c>
      <c r="D684" s="21">
        <v>71.75</v>
      </c>
      <c r="E684" s="21">
        <v>72.790000000000006</v>
      </c>
      <c r="F684" s="21">
        <v>6225500</v>
      </c>
      <c r="G684" s="21">
        <v>67.66</v>
      </c>
    </row>
    <row r="685" spans="1:7">
      <c r="A685" s="47">
        <v>40648</v>
      </c>
      <c r="B685" s="21">
        <v>72.45</v>
      </c>
      <c r="C685" s="21">
        <v>72.98</v>
      </c>
      <c r="D685" s="21">
        <v>72.02</v>
      </c>
      <c r="E685" s="21">
        <v>72.599999999999994</v>
      </c>
      <c r="F685" s="21">
        <v>4176600</v>
      </c>
      <c r="G685" s="21">
        <v>67.48</v>
      </c>
    </row>
    <row r="686" spans="1:7">
      <c r="A686" s="47">
        <v>40647</v>
      </c>
      <c r="B686" s="21">
        <v>71.83</v>
      </c>
      <c r="C686" s="21">
        <v>72.47</v>
      </c>
      <c r="D686" s="21">
        <v>70.88</v>
      </c>
      <c r="E686" s="21">
        <v>72.3</v>
      </c>
      <c r="F686" s="21">
        <v>4091600</v>
      </c>
      <c r="G686" s="21">
        <v>67.2</v>
      </c>
    </row>
    <row r="687" spans="1:7">
      <c r="A687" s="47">
        <v>40646</v>
      </c>
      <c r="B687" s="21">
        <v>73.33</v>
      </c>
      <c r="C687" s="21">
        <v>73.709999999999994</v>
      </c>
      <c r="D687" s="21">
        <v>71.55</v>
      </c>
      <c r="E687" s="21">
        <v>72.13</v>
      </c>
      <c r="F687" s="21">
        <v>5078400</v>
      </c>
      <c r="G687" s="21">
        <v>67.040000000000006</v>
      </c>
    </row>
    <row r="688" spans="1:7">
      <c r="A688" s="47">
        <v>40645</v>
      </c>
      <c r="B688" s="21">
        <v>73.22</v>
      </c>
      <c r="C688" s="21">
        <v>73.58</v>
      </c>
      <c r="D688" s="21">
        <v>72.959999999999994</v>
      </c>
      <c r="E688" s="21">
        <v>73.08</v>
      </c>
      <c r="F688" s="21">
        <v>3441100</v>
      </c>
      <c r="G688" s="21">
        <v>67.930000000000007</v>
      </c>
    </row>
    <row r="689" spans="1:7">
      <c r="A689" s="47">
        <v>40644</v>
      </c>
      <c r="B689" s="21">
        <v>73.650000000000006</v>
      </c>
      <c r="C689" s="21">
        <v>74.28</v>
      </c>
      <c r="D689" s="21">
        <v>73.5</v>
      </c>
      <c r="E689" s="21">
        <v>73.760000000000005</v>
      </c>
      <c r="F689" s="21">
        <v>2694600</v>
      </c>
      <c r="G689" s="21">
        <v>68.56</v>
      </c>
    </row>
    <row r="690" spans="1:7">
      <c r="A690" s="47">
        <v>40641</v>
      </c>
      <c r="B690" s="21">
        <v>74.66</v>
      </c>
      <c r="C690" s="21">
        <v>74.849999999999994</v>
      </c>
      <c r="D690" s="21">
        <v>73.040000000000006</v>
      </c>
      <c r="E690" s="21">
        <v>73.47</v>
      </c>
      <c r="F690" s="21">
        <v>3099500</v>
      </c>
      <c r="G690" s="21">
        <v>68.290000000000006</v>
      </c>
    </row>
    <row r="691" spans="1:7">
      <c r="A691" s="47">
        <v>40640</v>
      </c>
      <c r="B691" s="21">
        <v>73.739999999999995</v>
      </c>
      <c r="C691" s="21">
        <v>74.58</v>
      </c>
      <c r="D691" s="21">
        <v>73.680000000000007</v>
      </c>
      <c r="E691" s="21">
        <v>74.290000000000006</v>
      </c>
      <c r="F691" s="21">
        <v>4373400</v>
      </c>
      <c r="G691" s="21">
        <v>69.05</v>
      </c>
    </row>
    <row r="692" spans="1:7">
      <c r="A692" s="47">
        <v>40639</v>
      </c>
      <c r="B692" s="21">
        <v>73.33</v>
      </c>
      <c r="C692" s="21">
        <v>73.930000000000007</v>
      </c>
      <c r="D692" s="21">
        <v>72.8</v>
      </c>
      <c r="E692" s="21">
        <v>73.72</v>
      </c>
      <c r="F692" s="21">
        <v>4803600</v>
      </c>
      <c r="G692" s="21">
        <v>68.52</v>
      </c>
    </row>
    <row r="693" spans="1:7">
      <c r="A693" s="47">
        <v>40638</v>
      </c>
      <c r="B693" s="21">
        <v>73.510000000000005</v>
      </c>
      <c r="C693" s="21">
        <v>74.45</v>
      </c>
      <c r="D693" s="21">
        <v>72.709999999999994</v>
      </c>
      <c r="E693" s="21">
        <v>73.23</v>
      </c>
      <c r="F693" s="21">
        <v>5217600</v>
      </c>
      <c r="G693" s="21">
        <v>68.06</v>
      </c>
    </row>
    <row r="694" spans="1:7">
      <c r="A694" s="47">
        <v>40637</v>
      </c>
      <c r="B694" s="21">
        <v>73.38</v>
      </c>
      <c r="C694" s="21">
        <v>74.11</v>
      </c>
      <c r="D694" s="21">
        <v>73.37</v>
      </c>
      <c r="E694" s="21">
        <v>73.95</v>
      </c>
      <c r="F694" s="21">
        <v>3697100</v>
      </c>
      <c r="G694" s="21">
        <v>68.73</v>
      </c>
    </row>
    <row r="695" spans="1:7">
      <c r="A695" s="47">
        <v>40634</v>
      </c>
      <c r="B695" s="21">
        <v>74.290000000000006</v>
      </c>
      <c r="C695" s="21">
        <v>74.849999999999994</v>
      </c>
      <c r="D695" s="21">
        <v>73.94</v>
      </c>
      <c r="E695" s="21">
        <v>74.010000000000005</v>
      </c>
      <c r="F695" s="21">
        <v>3867600</v>
      </c>
      <c r="G695" s="21">
        <v>68.790000000000006</v>
      </c>
    </row>
    <row r="696" spans="1:7">
      <c r="A696" s="47">
        <v>40633</v>
      </c>
      <c r="B696" s="21">
        <v>73.81</v>
      </c>
      <c r="C696" s="21">
        <v>74.47</v>
      </c>
      <c r="D696" s="21">
        <v>73.47</v>
      </c>
      <c r="E696" s="21">
        <v>73.930000000000007</v>
      </c>
      <c r="F696" s="21">
        <v>4199200</v>
      </c>
      <c r="G696" s="21">
        <v>68.72</v>
      </c>
    </row>
    <row r="697" spans="1:7">
      <c r="A697" s="47">
        <v>40632</v>
      </c>
      <c r="B697" s="21">
        <v>73.930000000000007</v>
      </c>
      <c r="C697" s="21">
        <v>74.14</v>
      </c>
      <c r="D697" s="21">
        <v>73.349999999999994</v>
      </c>
      <c r="E697" s="21">
        <v>73.8</v>
      </c>
      <c r="F697" s="21">
        <v>3875400</v>
      </c>
      <c r="G697" s="21">
        <v>68.59</v>
      </c>
    </row>
    <row r="698" spans="1:7">
      <c r="A698" s="47">
        <v>40631</v>
      </c>
      <c r="B698" s="21">
        <v>73.069999999999993</v>
      </c>
      <c r="C698" s="21">
        <v>73.930000000000007</v>
      </c>
      <c r="D698" s="21">
        <v>73.03</v>
      </c>
      <c r="E698" s="21">
        <v>73.62</v>
      </c>
      <c r="F698" s="21">
        <v>4782500</v>
      </c>
      <c r="G698" s="21">
        <v>68.430000000000007</v>
      </c>
    </row>
    <row r="699" spans="1:7">
      <c r="A699" s="47">
        <v>40630</v>
      </c>
      <c r="B699" s="21">
        <v>73.5</v>
      </c>
      <c r="C699" s="21">
        <v>73.69</v>
      </c>
      <c r="D699" s="21">
        <v>73.11</v>
      </c>
      <c r="E699" s="21">
        <v>73.3</v>
      </c>
      <c r="F699" s="21">
        <v>3857300</v>
      </c>
      <c r="G699" s="21">
        <v>68.13</v>
      </c>
    </row>
    <row r="700" spans="1:7">
      <c r="A700" s="47">
        <v>40627</v>
      </c>
      <c r="B700" s="21">
        <v>72.94</v>
      </c>
      <c r="C700" s="21">
        <v>73.5</v>
      </c>
      <c r="D700" s="21">
        <v>72.33</v>
      </c>
      <c r="E700" s="21">
        <v>73.34</v>
      </c>
      <c r="F700" s="21">
        <v>4696900</v>
      </c>
      <c r="G700" s="21">
        <v>68.17</v>
      </c>
    </row>
    <row r="701" spans="1:7">
      <c r="A701" s="47">
        <v>40626</v>
      </c>
      <c r="B701" s="21">
        <v>73.239999999999995</v>
      </c>
      <c r="C701" s="21">
        <v>73.33</v>
      </c>
      <c r="D701" s="21">
        <v>72.33</v>
      </c>
      <c r="E701" s="21">
        <v>72.760000000000005</v>
      </c>
      <c r="F701" s="21">
        <v>4360200</v>
      </c>
      <c r="G701" s="21">
        <v>67.63</v>
      </c>
    </row>
    <row r="702" spans="1:7">
      <c r="A702" s="47">
        <v>40625</v>
      </c>
      <c r="B702" s="21">
        <v>71.62</v>
      </c>
      <c r="C702" s="21">
        <v>73.069999999999993</v>
      </c>
      <c r="D702" s="21">
        <v>71.14</v>
      </c>
      <c r="E702" s="21">
        <v>72.72</v>
      </c>
      <c r="F702" s="21">
        <v>5332400</v>
      </c>
      <c r="G702" s="21">
        <v>67.59</v>
      </c>
    </row>
    <row r="703" spans="1:7">
      <c r="A703" s="47">
        <v>40624</v>
      </c>
      <c r="B703" s="21">
        <v>71.180000000000007</v>
      </c>
      <c r="C703" s="21">
        <v>72.099999999999994</v>
      </c>
      <c r="D703" s="21">
        <v>70.72</v>
      </c>
      <c r="E703" s="21">
        <v>71.849999999999994</v>
      </c>
      <c r="F703" s="21">
        <v>4725000</v>
      </c>
      <c r="G703" s="21">
        <v>66.78</v>
      </c>
    </row>
    <row r="704" spans="1:7">
      <c r="A704" s="47">
        <v>40623</v>
      </c>
      <c r="B704" s="21">
        <v>70.290000000000006</v>
      </c>
      <c r="C704" s="21">
        <v>71.680000000000007</v>
      </c>
      <c r="D704" s="21">
        <v>70.040000000000006</v>
      </c>
      <c r="E704" s="21">
        <v>71.2</v>
      </c>
      <c r="F704" s="21">
        <v>5297900</v>
      </c>
      <c r="G704" s="21">
        <v>66.180000000000007</v>
      </c>
    </row>
    <row r="705" spans="1:7">
      <c r="A705" s="47">
        <v>40620</v>
      </c>
      <c r="B705" s="21">
        <v>69.209999999999994</v>
      </c>
      <c r="C705" s="21">
        <v>69.58</v>
      </c>
      <c r="D705" s="21">
        <v>68.67</v>
      </c>
      <c r="E705" s="21">
        <v>69.099999999999994</v>
      </c>
      <c r="F705" s="21">
        <v>5061200</v>
      </c>
      <c r="G705" s="21">
        <v>64.23</v>
      </c>
    </row>
    <row r="706" spans="1:7">
      <c r="A706" s="47">
        <v>40619</v>
      </c>
      <c r="B706" s="21">
        <v>68.58</v>
      </c>
      <c r="C706" s="21">
        <v>69.03</v>
      </c>
      <c r="D706" s="21">
        <v>67.849999999999994</v>
      </c>
      <c r="E706" s="21">
        <v>68.3</v>
      </c>
      <c r="F706" s="21">
        <v>4408800</v>
      </c>
      <c r="G706" s="21">
        <v>63.48</v>
      </c>
    </row>
    <row r="707" spans="1:7">
      <c r="A707" s="47">
        <v>40618</v>
      </c>
      <c r="B707" s="21">
        <v>69.23</v>
      </c>
      <c r="C707" s="21">
        <v>69.67</v>
      </c>
      <c r="D707" s="21">
        <v>67.34</v>
      </c>
      <c r="E707" s="21">
        <v>67.69</v>
      </c>
      <c r="F707" s="21">
        <v>9623800</v>
      </c>
      <c r="G707" s="21">
        <v>62.92</v>
      </c>
    </row>
    <row r="708" spans="1:7">
      <c r="A708" s="47">
        <v>40617</v>
      </c>
      <c r="B708" s="21">
        <v>68.34</v>
      </c>
      <c r="C708" s="21">
        <v>70.23</v>
      </c>
      <c r="D708" s="21">
        <v>68.34</v>
      </c>
      <c r="E708" s="21">
        <v>69.69</v>
      </c>
      <c r="F708" s="21">
        <v>6247600</v>
      </c>
      <c r="G708" s="21">
        <v>64.77</v>
      </c>
    </row>
    <row r="709" spans="1:7">
      <c r="A709" s="47">
        <v>40616</v>
      </c>
      <c r="B709" s="21">
        <v>71.17</v>
      </c>
      <c r="C709" s="21">
        <v>71.23</v>
      </c>
      <c r="D709" s="21">
        <v>69.900000000000006</v>
      </c>
      <c r="E709" s="21">
        <v>70.739999999999995</v>
      </c>
      <c r="F709" s="21">
        <v>4378000</v>
      </c>
      <c r="G709" s="21">
        <v>65.75</v>
      </c>
    </row>
    <row r="710" spans="1:7">
      <c r="A710" s="47">
        <v>40613</v>
      </c>
      <c r="B710" s="21">
        <v>70.290000000000006</v>
      </c>
      <c r="C710" s="21">
        <v>71.89</v>
      </c>
      <c r="D710" s="21">
        <v>70.260000000000005</v>
      </c>
      <c r="E710" s="21">
        <v>71.64</v>
      </c>
      <c r="F710" s="21">
        <v>3855800</v>
      </c>
      <c r="G710" s="21">
        <v>66.59</v>
      </c>
    </row>
    <row r="711" spans="1:7">
      <c r="A711" s="47">
        <v>40612</v>
      </c>
      <c r="B711" s="21">
        <v>71.31</v>
      </c>
      <c r="C711" s="21">
        <v>72.39</v>
      </c>
      <c r="D711" s="21">
        <v>70.510000000000005</v>
      </c>
      <c r="E711" s="21">
        <v>71.290000000000006</v>
      </c>
      <c r="F711" s="21">
        <v>5505700</v>
      </c>
      <c r="G711" s="21">
        <v>66.260000000000005</v>
      </c>
    </row>
    <row r="712" spans="1:7">
      <c r="A712" s="47">
        <v>40611</v>
      </c>
      <c r="B712" s="21">
        <v>72.010000000000005</v>
      </c>
      <c r="C712" s="21">
        <v>72.42</v>
      </c>
      <c r="D712" s="21">
        <v>71.33</v>
      </c>
      <c r="E712" s="21">
        <v>72.09</v>
      </c>
      <c r="F712" s="21">
        <v>5379600</v>
      </c>
      <c r="G712" s="21">
        <v>67.010000000000005</v>
      </c>
    </row>
    <row r="713" spans="1:7">
      <c r="A713" s="47">
        <v>40610</v>
      </c>
      <c r="B713" s="21">
        <v>71.48</v>
      </c>
      <c r="C713" s="21">
        <v>72.5</v>
      </c>
      <c r="D713" s="21">
        <v>71.180000000000007</v>
      </c>
      <c r="E713" s="21">
        <v>72.040000000000006</v>
      </c>
      <c r="F713" s="21">
        <v>5656300</v>
      </c>
      <c r="G713" s="21">
        <v>66.959999999999994</v>
      </c>
    </row>
    <row r="714" spans="1:7">
      <c r="A714" s="47">
        <v>40609</v>
      </c>
      <c r="B714" s="21">
        <v>71.599999999999994</v>
      </c>
      <c r="C714" s="21">
        <v>72.069999999999993</v>
      </c>
      <c r="D714" s="21">
        <v>69.91</v>
      </c>
      <c r="E714" s="21">
        <v>70.88</v>
      </c>
      <c r="F714" s="21">
        <v>5132000</v>
      </c>
      <c r="G714" s="21">
        <v>65.88</v>
      </c>
    </row>
    <row r="715" spans="1:7">
      <c r="A715" s="47">
        <v>40606</v>
      </c>
      <c r="B715" s="21">
        <v>71.8</v>
      </c>
      <c r="C715" s="21">
        <v>71.87</v>
      </c>
      <c r="D715" s="21">
        <v>70.28</v>
      </c>
      <c r="E715" s="21">
        <v>71.8</v>
      </c>
      <c r="F715" s="21">
        <v>5702900</v>
      </c>
      <c r="G715" s="21">
        <v>66.739999999999995</v>
      </c>
    </row>
    <row r="716" spans="1:7">
      <c r="A716" s="47">
        <v>40605</v>
      </c>
      <c r="B716" s="21">
        <v>70.13</v>
      </c>
      <c r="C716" s="21">
        <v>71.83</v>
      </c>
      <c r="D716" s="21">
        <v>70.13</v>
      </c>
      <c r="E716" s="21">
        <v>71.709999999999994</v>
      </c>
      <c r="F716" s="21">
        <v>5457700</v>
      </c>
      <c r="G716" s="21">
        <v>66.650000000000006</v>
      </c>
    </row>
    <row r="717" spans="1:7">
      <c r="A717" s="47">
        <v>40604</v>
      </c>
      <c r="B717" s="21">
        <v>70.11</v>
      </c>
      <c r="C717" s="21">
        <v>70.400000000000006</v>
      </c>
      <c r="D717" s="21">
        <v>68.599999999999994</v>
      </c>
      <c r="E717" s="21">
        <v>69.569999999999993</v>
      </c>
      <c r="F717" s="21">
        <v>7069500</v>
      </c>
      <c r="G717" s="21">
        <v>64.66</v>
      </c>
    </row>
    <row r="718" spans="1:7">
      <c r="A718" s="47">
        <v>40603</v>
      </c>
      <c r="B718" s="21">
        <v>71.930000000000007</v>
      </c>
      <c r="C718" s="21">
        <v>72.23</v>
      </c>
      <c r="D718" s="21">
        <v>69.989999999999995</v>
      </c>
      <c r="E718" s="21">
        <v>70.12</v>
      </c>
      <c r="F718" s="21">
        <v>5186200</v>
      </c>
      <c r="G718" s="21">
        <v>65.17</v>
      </c>
    </row>
    <row r="719" spans="1:7">
      <c r="A719" s="47">
        <v>40602</v>
      </c>
      <c r="B719" s="21">
        <v>72.47</v>
      </c>
      <c r="C719" s="21">
        <v>72.900000000000006</v>
      </c>
      <c r="D719" s="21">
        <v>71.7</v>
      </c>
      <c r="E719" s="21">
        <v>72.010000000000005</v>
      </c>
      <c r="F719" s="21">
        <v>4098500</v>
      </c>
      <c r="G719" s="21">
        <v>66.930000000000007</v>
      </c>
    </row>
    <row r="720" spans="1:7">
      <c r="A720" s="47">
        <v>40599</v>
      </c>
      <c r="B720" s="21">
        <v>73.94</v>
      </c>
      <c r="C720" s="21">
        <v>74.290000000000006</v>
      </c>
      <c r="D720" s="21">
        <v>72.06</v>
      </c>
      <c r="E720" s="21">
        <v>72.3</v>
      </c>
      <c r="F720" s="21">
        <v>8127200</v>
      </c>
      <c r="G720" s="21">
        <v>67.2</v>
      </c>
    </row>
    <row r="721" spans="1:7">
      <c r="A721" s="47">
        <v>40598</v>
      </c>
      <c r="B721" s="21">
        <v>70.349999999999994</v>
      </c>
      <c r="C721" s="21">
        <v>72.5</v>
      </c>
      <c r="D721" s="21">
        <v>70.09</v>
      </c>
      <c r="E721" s="21">
        <v>70.760000000000005</v>
      </c>
      <c r="F721" s="21">
        <v>7015600</v>
      </c>
      <c r="G721" s="21">
        <v>65.77</v>
      </c>
    </row>
    <row r="722" spans="1:7">
      <c r="A722" s="47">
        <v>40597</v>
      </c>
      <c r="B722" s="21">
        <v>70.94</v>
      </c>
      <c r="C722" s="21">
        <v>71.489999999999995</v>
      </c>
      <c r="D722" s="21">
        <v>70</v>
      </c>
      <c r="E722" s="21">
        <v>70.23</v>
      </c>
      <c r="F722" s="21">
        <v>5551900</v>
      </c>
      <c r="G722" s="21">
        <v>65.28</v>
      </c>
    </row>
    <row r="723" spans="1:7">
      <c r="A723" s="47">
        <v>40596</v>
      </c>
      <c r="B723" s="21">
        <v>72.349999999999994</v>
      </c>
      <c r="C723" s="21">
        <v>72.489999999999995</v>
      </c>
      <c r="D723" s="21">
        <v>70.38</v>
      </c>
      <c r="E723" s="21">
        <v>70.930000000000007</v>
      </c>
      <c r="F723" s="21">
        <v>5560100</v>
      </c>
      <c r="G723" s="21">
        <v>65.930000000000007</v>
      </c>
    </row>
    <row r="724" spans="1:7">
      <c r="A724" s="47">
        <v>40592</v>
      </c>
      <c r="B724" s="21">
        <v>72.13</v>
      </c>
      <c r="C724" s="21">
        <v>73.52</v>
      </c>
      <c r="D724" s="21">
        <v>72.13</v>
      </c>
      <c r="E724" s="21">
        <v>73.040000000000006</v>
      </c>
      <c r="F724" s="21">
        <v>5358600</v>
      </c>
      <c r="G724" s="21">
        <v>67.89</v>
      </c>
    </row>
    <row r="725" spans="1:7">
      <c r="A725" s="47">
        <v>40591</v>
      </c>
      <c r="B725" s="21">
        <v>72.42</v>
      </c>
      <c r="C725" s="21">
        <v>72.510000000000005</v>
      </c>
      <c r="D725" s="21">
        <v>71.94</v>
      </c>
      <c r="E725" s="21">
        <v>72.239999999999995</v>
      </c>
      <c r="F725" s="21">
        <v>3046400</v>
      </c>
      <c r="G725" s="21">
        <v>67.14</v>
      </c>
    </row>
    <row r="726" spans="1:7">
      <c r="A726" s="47">
        <v>40590</v>
      </c>
      <c r="B726" s="21">
        <v>71.709999999999994</v>
      </c>
      <c r="C726" s="21">
        <v>72.62</v>
      </c>
      <c r="D726" s="21">
        <v>71.459999999999994</v>
      </c>
      <c r="E726" s="21">
        <v>72.48</v>
      </c>
      <c r="F726" s="21">
        <v>4456600</v>
      </c>
      <c r="G726" s="21">
        <v>67.37</v>
      </c>
    </row>
    <row r="727" spans="1:7">
      <c r="A727" s="47">
        <v>40589</v>
      </c>
      <c r="B727" s="21">
        <v>71.92</v>
      </c>
      <c r="C727" s="21">
        <v>72.02</v>
      </c>
      <c r="D727" s="21">
        <v>71.09</v>
      </c>
      <c r="E727" s="21">
        <v>71.400000000000006</v>
      </c>
      <c r="F727" s="21">
        <v>4387500</v>
      </c>
      <c r="G727" s="21">
        <v>66.36</v>
      </c>
    </row>
    <row r="728" spans="1:7">
      <c r="A728" s="47">
        <v>40588</v>
      </c>
      <c r="B728" s="21">
        <v>72.7</v>
      </c>
      <c r="C728" s="21">
        <v>72.7</v>
      </c>
      <c r="D728" s="21">
        <v>71.599999999999994</v>
      </c>
      <c r="E728" s="21">
        <v>72.260000000000005</v>
      </c>
      <c r="F728" s="21">
        <v>4091200</v>
      </c>
      <c r="G728" s="21">
        <v>67.16</v>
      </c>
    </row>
    <row r="729" spans="1:7">
      <c r="A729" s="47">
        <v>40585</v>
      </c>
      <c r="B729" s="21">
        <v>72.239999999999995</v>
      </c>
      <c r="C729" s="21">
        <v>72.69</v>
      </c>
      <c r="D729" s="21">
        <v>71.930000000000007</v>
      </c>
      <c r="E729" s="21">
        <v>72.14</v>
      </c>
      <c r="F729" s="21">
        <v>4076100</v>
      </c>
      <c r="G729" s="21">
        <v>67.05</v>
      </c>
    </row>
    <row r="730" spans="1:7">
      <c r="A730" s="47">
        <v>40584</v>
      </c>
      <c r="B730" s="21">
        <v>72.430000000000007</v>
      </c>
      <c r="C730" s="21">
        <v>72.989999999999995</v>
      </c>
      <c r="D730" s="21">
        <v>71.849999999999994</v>
      </c>
      <c r="E730" s="21">
        <v>72.66</v>
      </c>
      <c r="F730" s="21">
        <v>4917000</v>
      </c>
      <c r="G730" s="21">
        <v>67.540000000000006</v>
      </c>
    </row>
    <row r="731" spans="1:7">
      <c r="A731" s="47">
        <v>40583</v>
      </c>
      <c r="B731" s="21">
        <v>72.39</v>
      </c>
      <c r="C731" s="21">
        <v>72.709999999999994</v>
      </c>
      <c r="D731" s="21">
        <v>72</v>
      </c>
      <c r="E731" s="21">
        <v>72.63</v>
      </c>
      <c r="F731" s="21">
        <v>4565700</v>
      </c>
      <c r="G731" s="21">
        <v>67.510000000000005</v>
      </c>
    </row>
    <row r="732" spans="1:7">
      <c r="A732" s="47">
        <v>40582</v>
      </c>
      <c r="B732" s="21">
        <v>72.17</v>
      </c>
      <c r="C732" s="21">
        <v>72.819999999999993</v>
      </c>
      <c r="D732" s="21">
        <v>72.02</v>
      </c>
      <c r="E732" s="21">
        <v>72.709999999999994</v>
      </c>
      <c r="F732" s="21">
        <v>4083900</v>
      </c>
      <c r="G732" s="21">
        <v>67.19</v>
      </c>
    </row>
    <row r="733" spans="1:7">
      <c r="A733" s="47">
        <v>40581</v>
      </c>
      <c r="B733" s="21">
        <v>71.430000000000007</v>
      </c>
      <c r="C733" s="21">
        <v>72.11</v>
      </c>
      <c r="D733" s="21">
        <v>71.150000000000006</v>
      </c>
      <c r="E733" s="21">
        <v>71.930000000000007</v>
      </c>
      <c r="F733" s="21">
        <v>4153200</v>
      </c>
      <c r="G733" s="21">
        <v>66.47</v>
      </c>
    </row>
    <row r="734" spans="1:7">
      <c r="A734" s="47">
        <v>40578</v>
      </c>
      <c r="B734" s="21">
        <v>70.900000000000006</v>
      </c>
      <c r="C734" s="21">
        <v>71.64</v>
      </c>
      <c r="D734" s="21">
        <v>70.680000000000007</v>
      </c>
      <c r="E734" s="21">
        <v>71.38</v>
      </c>
      <c r="F734" s="21">
        <v>4079200</v>
      </c>
      <c r="G734" s="21">
        <v>65.959999999999994</v>
      </c>
    </row>
    <row r="735" spans="1:7">
      <c r="A735" s="47">
        <v>40577</v>
      </c>
      <c r="B735" s="21">
        <v>71</v>
      </c>
      <c r="C735" s="21">
        <v>71.38</v>
      </c>
      <c r="D735" s="21">
        <v>70.62</v>
      </c>
      <c r="E735" s="21">
        <v>70.98</v>
      </c>
      <c r="F735" s="21">
        <v>5092000</v>
      </c>
      <c r="G735" s="21">
        <v>65.59</v>
      </c>
    </row>
    <row r="736" spans="1:7">
      <c r="A736" s="47">
        <v>40576</v>
      </c>
      <c r="B736" s="21">
        <v>69.83</v>
      </c>
      <c r="C736" s="21">
        <v>71.19</v>
      </c>
      <c r="D736" s="21">
        <v>69.8</v>
      </c>
      <c r="E736" s="21">
        <v>71</v>
      </c>
      <c r="F736" s="21">
        <v>4249100</v>
      </c>
      <c r="G736" s="21">
        <v>65.61</v>
      </c>
    </row>
    <row r="737" spans="1:7">
      <c r="A737" s="47">
        <v>40575</v>
      </c>
      <c r="B737" s="21">
        <v>70</v>
      </c>
      <c r="C737" s="21">
        <v>70.5</v>
      </c>
      <c r="D737" s="21">
        <v>69.599999999999994</v>
      </c>
      <c r="E737" s="21">
        <v>70.290000000000006</v>
      </c>
      <c r="F737" s="21">
        <v>4780400</v>
      </c>
      <c r="G737" s="21">
        <v>64.95</v>
      </c>
    </row>
    <row r="738" spans="1:7">
      <c r="A738" s="47">
        <v>40574</v>
      </c>
      <c r="B738" s="21">
        <v>69.260000000000005</v>
      </c>
      <c r="C738" s="21">
        <v>69.959999999999994</v>
      </c>
      <c r="D738" s="21">
        <v>69.12</v>
      </c>
      <c r="E738" s="21">
        <v>69.48</v>
      </c>
      <c r="F738" s="21">
        <v>4559800</v>
      </c>
      <c r="G738" s="21">
        <v>64.209999999999994</v>
      </c>
    </row>
    <row r="739" spans="1:7">
      <c r="A739" s="47">
        <v>40571</v>
      </c>
      <c r="B739" s="21">
        <v>70.8</v>
      </c>
      <c r="C739" s="21">
        <v>70.95</v>
      </c>
      <c r="D739" s="21">
        <v>69</v>
      </c>
      <c r="E739" s="21">
        <v>69.23</v>
      </c>
      <c r="F739" s="21">
        <v>5376400</v>
      </c>
      <c r="G739" s="21">
        <v>63.98</v>
      </c>
    </row>
    <row r="740" spans="1:7">
      <c r="A740" s="47">
        <v>40570</v>
      </c>
      <c r="B740" s="21">
        <v>70.010000000000005</v>
      </c>
      <c r="C740" s="21">
        <v>71</v>
      </c>
      <c r="D740" s="21">
        <v>70</v>
      </c>
      <c r="E740" s="21">
        <v>70.56</v>
      </c>
      <c r="F740" s="21">
        <v>5743600</v>
      </c>
      <c r="G740" s="21">
        <v>65.2</v>
      </c>
    </row>
    <row r="741" spans="1:7">
      <c r="A741" s="47">
        <v>40569</v>
      </c>
      <c r="B741" s="21">
        <v>69.989999999999995</v>
      </c>
      <c r="C741" s="21">
        <v>70.48</v>
      </c>
      <c r="D741" s="21">
        <v>69.11</v>
      </c>
      <c r="E741" s="21">
        <v>70.02</v>
      </c>
      <c r="F741" s="21">
        <v>13111000</v>
      </c>
      <c r="G741" s="21">
        <v>64.709999999999994</v>
      </c>
    </row>
    <row r="742" spans="1:7">
      <c r="A742" s="47">
        <v>40568</v>
      </c>
      <c r="B742" s="21">
        <v>72.489999999999995</v>
      </c>
      <c r="C742" s="21">
        <v>72.73</v>
      </c>
      <c r="D742" s="21">
        <v>71.31</v>
      </c>
      <c r="E742" s="21">
        <v>72.239999999999995</v>
      </c>
      <c r="F742" s="21">
        <v>5186700</v>
      </c>
      <c r="G742" s="21">
        <v>66.760000000000005</v>
      </c>
    </row>
    <row r="743" spans="1:7">
      <c r="A743" s="47">
        <v>40567</v>
      </c>
      <c r="B743" s="21">
        <v>71.52</v>
      </c>
      <c r="C743" s="21">
        <v>72.819999999999993</v>
      </c>
      <c r="D743" s="21">
        <v>71.510000000000005</v>
      </c>
      <c r="E743" s="21">
        <v>72.73</v>
      </c>
      <c r="F743" s="21">
        <v>5497100</v>
      </c>
      <c r="G743" s="21">
        <v>67.209999999999994</v>
      </c>
    </row>
    <row r="744" spans="1:7">
      <c r="A744" s="47">
        <v>40564</v>
      </c>
      <c r="B744" s="21">
        <v>71.91</v>
      </c>
      <c r="C744" s="21">
        <v>72.22</v>
      </c>
      <c r="D744" s="21">
        <v>71.34</v>
      </c>
      <c r="E744" s="21">
        <v>71.680000000000007</v>
      </c>
      <c r="F744" s="21">
        <v>4441200</v>
      </c>
      <c r="G744" s="21">
        <v>66.239999999999995</v>
      </c>
    </row>
    <row r="745" spans="1:7">
      <c r="A745" s="47">
        <v>40563</v>
      </c>
      <c r="B745" s="21">
        <v>71.349999999999994</v>
      </c>
      <c r="C745" s="21">
        <v>71.959999999999994</v>
      </c>
      <c r="D745" s="21">
        <v>70.36</v>
      </c>
      <c r="E745" s="21">
        <v>71.12</v>
      </c>
      <c r="F745" s="21">
        <v>6909400</v>
      </c>
      <c r="G745" s="21">
        <v>65.72</v>
      </c>
    </row>
    <row r="746" spans="1:7">
      <c r="A746" s="47">
        <v>40562</v>
      </c>
      <c r="B746" s="21">
        <v>72.680000000000007</v>
      </c>
      <c r="C746" s="21">
        <v>72.989999999999995</v>
      </c>
      <c r="D746" s="21">
        <v>71.180000000000007</v>
      </c>
      <c r="E746" s="21">
        <v>71.73</v>
      </c>
      <c r="F746" s="21">
        <v>8590500</v>
      </c>
      <c r="G746" s="21">
        <v>66.290000000000006</v>
      </c>
    </row>
    <row r="747" spans="1:7">
      <c r="A747" s="47">
        <v>40561</v>
      </c>
      <c r="B747" s="21">
        <v>70.86</v>
      </c>
      <c r="C747" s="21">
        <v>72.569999999999993</v>
      </c>
      <c r="D747" s="21">
        <v>70.23</v>
      </c>
      <c r="E747" s="21">
        <v>72.47</v>
      </c>
      <c r="F747" s="21">
        <v>9630700</v>
      </c>
      <c r="G747" s="21">
        <v>66.97</v>
      </c>
    </row>
    <row r="748" spans="1:7">
      <c r="A748" s="47">
        <v>40557</v>
      </c>
      <c r="B748" s="21">
        <v>69.55</v>
      </c>
      <c r="C748" s="21">
        <v>70.2</v>
      </c>
      <c r="D748" s="21">
        <v>69.39</v>
      </c>
      <c r="E748" s="21">
        <v>70.069999999999993</v>
      </c>
      <c r="F748" s="21">
        <v>4551500</v>
      </c>
      <c r="G748" s="21">
        <v>64.75</v>
      </c>
    </row>
    <row r="749" spans="1:7">
      <c r="A749" s="47">
        <v>40556</v>
      </c>
      <c r="B749" s="21">
        <v>70.290000000000006</v>
      </c>
      <c r="C749" s="21">
        <v>70.5</v>
      </c>
      <c r="D749" s="21">
        <v>69.62</v>
      </c>
      <c r="E749" s="21">
        <v>69.83</v>
      </c>
      <c r="F749" s="21">
        <v>4040100</v>
      </c>
      <c r="G749" s="21">
        <v>64.53</v>
      </c>
    </row>
    <row r="750" spans="1:7">
      <c r="A750" s="47">
        <v>40555</v>
      </c>
      <c r="B750" s="21">
        <v>69.599999999999994</v>
      </c>
      <c r="C750" s="21">
        <v>70.489999999999995</v>
      </c>
      <c r="D750" s="21">
        <v>69.510000000000005</v>
      </c>
      <c r="E750" s="21">
        <v>70.150000000000006</v>
      </c>
      <c r="F750" s="21">
        <v>5935800</v>
      </c>
      <c r="G750" s="21">
        <v>64.83</v>
      </c>
    </row>
    <row r="751" spans="1:7">
      <c r="A751" s="47">
        <v>40554</v>
      </c>
      <c r="B751" s="21">
        <v>69.47</v>
      </c>
      <c r="C751" s="21">
        <v>69.88</v>
      </c>
      <c r="D751" s="21">
        <v>68.67</v>
      </c>
      <c r="E751" s="21">
        <v>68.959999999999994</v>
      </c>
      <c r="F751" s="21">
        <v>4443600</v>
      </c>
      <c r="G751" s="21">
        <v>63.73</v>
      </c>
    </row>
    <row r="752" spans="1:7">
      <c r="A752" s="47">
        <v>40553</v>
      </c>
      <c r="B752" s="21">
        <v>69.42</v>
      </c>
      <c r="C752" s="21">
        <v>69.66</v>
      </c>
      <c r="D752" s="21">
        <v>68.349999999999994</v>
      </c>
      <c r="E752" s="21">
        <v>69.09</v>
      </c>
      <c r="F752" s="21">
        <v>4397400</v>
      </c>
      <c r="G752" s="21">
        <v>63.85</v>
      </c>
    </row>
    <row r="753" spans="1:7">
      <c r="A753" s="47">
        <v>40550</v>
      </c>
      <c r="B753" s="21">
        <v>69.16</v>
      </c>
      <c r="C753" s="21">
        <v>70.099999999999994</v>
      </c>
      <c r="D753" s="21">
        <v>68.8</v>
      </c>
      <c r="E753" s="21">
        <v>69.38</v>
      </c>
      <c r="F753" s="21">
        <v>6797000</v>
      </c>
      <c r="G753" s="21">
        <v>64.11</v>
      </c>
    </row>
    <row r="754" spans="1:7">
      <c r="A754" s="47">
        <v>40549</v>
      </c>
      <c r="B754" s="21">
        <v>67.459999999999994</v>
      </c>
      <c r="C754" s="21">
        <v>69.349999999999994</v>
      </c>
      <c r="D754" s="21">
        <v>67.459999999999994</v>
      </c>
      <c r="E754" s="21">
        <v>68.8</v>
      </c>
      <c r="F754" s="21">
        <v>7507200</v>
      </c>
      <c r="G754" s="21">
        <v>63.58</v>
      </c>
    </row>
    <row r="755" spans="1:7">
      <c r="A755" s="47">
        <v>40548</v>
      </c>
      <c r="B755" s="21">
        <v>66.55</v>
      </c>
      <c r="C755" s="21">
        <v>67.55</v>
      </c>
      <c r="D755" s="21">
        <v>66.489999999999995</v>
      </c>
      <c r="E755" s="21">
        <v>67.48</v>
      </c>
      <c r="F755" s="21">
        <v>5890000</v>
      </c>
      <c r="G755" s="21">
        <v>62.36</v>
      </c>
    </row>
    <row r="756" spans="1:7">
      <c r="A756" s="47">
        <v>40547</v>
      </c>
      <c r="B756" s="21">
        <v>66.790000000000006</v>
      </c>
      <c r="C756" s="21">
        <v>67.61</v>
      </c>
      <c r="D756" s="21">
        <v>66.510000000000005</v>
      </c>
      <c r="E756" s="21">
        <v>66.94</v>
      </c>
      <c r="F756" s="21">
        <v>7979900</v>
      </c>
      <c r="G756" s="21">
        <v>61.86</v>
      </c>
    </row>
    <row r="757" spans="1:7">
      <c r="A757" s="47">
        <v>40546</v>
      </c>
      <c r="B757" s="21">
        <v>66.150000000000006</v>
      </c>
      <c r="C757" s="21">
        <v>66.680000000000007</v>
      </c>
      <c r="D757" s="21">
        <v>66</v>
      </c>
      <c r="E757" s="21">
        <v>66.400000000000006</v>
      </c>
      <c r="F757" s="21">
        <v>8072900</v>
      </c>
      <c r="G757" s="21">
        <v>61.36</v>
      </c>
    </row>
    <row r="758" spans="1:7">
      <c r="A758" s="47">
        <v>40543</v>
      </c>
      <c r="B758" s="21">
        <v>64.900000000000006</v>
      </c>
      <c r="C758" s="21">
        <v>65.290000000000006</v>
      </c>
      <c r="D758" s="21">
        <v>64.62</v>
      </c>
      <c r="E758" s="21">
        <v>65.260000000000005</v>
      </c>
      <c r="F758" s="21">
        <v>2137400</v>
      </c>
      <c r="G758" s="21">
        <v>60.31</v>
      </c>
    </row>
    <row r="759" spans="1:7">
      <c r="A759" s="47">
        <v>40542</v>
      </c>
      <c r="B759" s="21">
        <v>65.11</v>
      </c>
      <c r="C759" s="21">
        <v>65.23</v>
      </c>
      <c r="D759" s="21">
        <v>64.73</v>
      </c>
      <c r="E759" s="21">
        <v>65.010000000000005</v>
      </c>
      <c r="F759" s="21">
        <v>2342900</v>
      </c>
      <c r="G759" s="21">
        <v>60.08</v>
      </c>
    </row>
    <row r="760" spans="1:7">
      <c r="A760" s="47">
        <v>40541</v>
      </c>
      <c r="B760" s="21">
        <v>65</v>
      </c>
      <c r="C760" s="21">
        <v>65.2</v>
      </c>
      <c r="D760" s="21">
        <v>64.62</v>
      </c>
      <c r="E760" s="21">
        <v>65.05</v>
      </c>
      <c r="F760" s="21">
        <v>2504700</v>
      </c>
      <c r="G760" s="21">
        <v>60.11</v>
      </c>
    </row>
    <row r="761" spans="1:7">
      <c r="A761" s="47">
        <v>40540</v>
      </c>
      <c r="B761" s="21">
        <v>64.81</v>
      </c>
      <c r="C761" s="21">
        <v>65</v>
      </c>
      <c r="D761" s="21">
        <v>64.33</v>
      </c>
      <c r="E761" s="21">
        <v>64.86</v>
      </c>
      <c r="F761" s="21">
        <v>2635100</v>
      </c>
      <c r="G761" s="21">
        <v>59.94</v>
      </c>
    </row>
    <row r="762" spans="1:7">
      <c r="A762" s="47">
        <v>40539</v>
      </c>
      <c r="B762" s="21">
        <v>64.73</v>
      </c>
      <c r="C762" s="21">
        <v>64.91</v>
      </c>
      <c r="D762" s="21">
        <v>64.33</v>
      </c>
      <c r="E762" s="21">
        <v>64.75</v>
      </c>
      <c r="F762" s="21">
        <v>2548500</v>
      </c>
      <c r="G762" s="21">
        <v>59.84</v>
      </c>
    </row>
    <row r="763" spans="1:7">
      <c r="A763" s="47">
        <v>40535</v>
      </c>
      <c r="B763" s="21">
        <v>64.56</v>
      </c>
      <c r="C763" s="21">
        <v>65.12</v>
      </c>
      <c r="D763" s="21">
        <v>64.33</v>
      </c>
      <c r="E763" s="21">
        <v>65.06</v>
      </c>
      <c r="F763" s="21">
        <v>3328900</v>
      </c>
      <c r="G763" s="21">
        <v>60.12</v>
      </c>
    </row>
    <row r="764" spans="1:7">
      <c r="A764" s="47">
        <v>40534</v>
      </c>
      <c r="B764" s="21">
        <v>64.45</v>
      </c>
      <c r="C764" s="21">
        <v>65.14</v>
      </c>
      <c r="D764" s="21">
        <v>64.010000000000005</v>
      </c>
      <c r="E764" s="21">
        <v>64.61</v>
      </c>
      <c r="F764" s="21">
        <v>5256000</v>
      </c>
      <c r="G764" s="21">
        <v>59.71</v>
      </c>
    </row>
    <row r="765" spans="1:7">
      <c r="A765" s="47">
        <v>40533</v>
      </c>
      <c r="B765" s="21">
        <v>63.61</v>
      </c>
      <c r="C765" s="21">
        <v>64.349999999999994</v>
      </c>
      <c r="D765" s="21">
        <v>63.28</v>
      </c>
      <c r="E765" s="21">
        <v>64.19</v>
      </c>
      <c r="F765" s="21">
        <v>5092900</v>
      </c>
      <c r="G765" s="21">
        <v>59.32</v>
      </c>
    </row>
    <row r="766" spans="1:7">
      <c r="A766" s="47">
        <v>40532</v>
      </c>
      <c r="B766" s="21">
        <v>64.739999999999995</v>
      </c>
      <c r="C766" s="21">
        <v>64.77</v>
      </c>
      <c r="D766" s="21">
        <v>62.82</v>
      </c>
      <c r="E766" s="21">
        <v>63.27</v>
      </c>
      <c r="F766" s="21">
        <v>9711000</v>
      </c>
      <c r="G766" s="21">
        <v>58.47</v>
      </c>
    </row>
    <row r="767" spans="1:7">
      <c r="A767" s="47">
        <v>40529</v>
      </c>
      <c r="B767" s="21">
        <v>64.89</v>
      </c>
      <c r="C767" s="21">
        <v>65.290000000000006</v>
      </c>
      <c r="D767" s="21">
        <v>64.349999999999994</v>
      </c>
      <c r="E767" s="21">
        <v>65.03</v>
      </c>
      <c r="F767" s="21">
        <v>8884700</v>
      </c>
      <c r="G767" s="21">
        <v>60.09</v>
      </c>
    </row>
    <row r="768" spans="1:7">
      <c r="A768" s="47">
        <v>40528</v>
      </c>
      <c r="B768" s="21">
        <v>64.33</v>
      </c>
      <c r="C768" s="21">
        <v>64.849999999999994</v>
      </c>
      <c r="D768" s="21">
        <v>63.71</v>
      </c>
      <c r="E768" s="21">
        <v>64.400000000000006</v>
      </c>
      <c r="F768" s="21">
        <v>5169100</v>
      </c>
      <c r="G768" s="21">
        <v>59.51</v>
      </c>
    </row>
    <row r="769" spans="1:7">
      <c r="A769" s="47">
        <v>40527</v>
      </c>
      <c r="B769" s="21">
        <v>64.290000000000006</v>
      </c>
      <c r="C769" s="21">
        <v>64.69</v>
      </c>
      <c r="D769" s="21">
        <v>64.09</v>
      </c>
      <c r="E769" s="21">
        <v>64.239999999999995</v>
      </c>
      <c r="F769" s="21">
        <v>3434800</v>
      </c>
      <c r="G769" s="21">
        <v>59.36</v>
      </c>
    </row>
    <row r="770" spans="1:7">
      <c r="A770" s="47">
        <v>40526</v>
      </c>
      <c r="B770" s="21">
        <v>63.85</v>
      </c>
      <c r="C770" s="21">
        <v>65.11</v>
      </c>
      <c r="D770" s="21">
        <v>63.68</v>
      </c>
      <c r="E770" s="21">
        <v>64.489999999999995</v>
      </c>
      <c r="F770" s="21">
        <v>6304500</v>
      </c>
      <c r="G770" s="21">
        <v>59.6</v>
      </c>
    </row>
    <row r="771" spans="1:7">
      <c r="A771" s="47">
        <v>40525</v>
      </c>
      <c r="B771" s="21">
        <v>64.23</v>
      </c>
      <c r="C771" s="21">
        <v>64.38</v>
      </c>
      <c r="D771" s="21">
        <v>63.63</v>
      </c>
      <c r="E771" s="21">
        <v>63.79</v>
      </c>
      <c r="F771" s="21">
        <v>4819600</v>
      </c>
      <c r="G771" s="21">
        <v>58.95</v>
      </c>
    </row>
    <row r="772" spans="1:7">
      <c r="A772" s="47">
        <v>40522</v>
      </c>
      <c r="B772" s="21">
        <v>64.63</v>
      </c>
      <c r="C772" s="21">
        <v>64.77</v>
      </c>
      <c r="D772" s="21">
        <v>63.96</v>
      </c>
      <c r="E772" s="21">
        <v>64.16</v>
      </c>
      <c r="F772" s="21">
        <v>5501700</v>
      </c>
      <c r="G772" s="21">
        <v>59.29</v>
      </c>
    </row>
    <row r="773" spans="1:7">
      <c r="A773" s="47">
        <v>40521</v>
      </c>
      <c r="B773" s="21">
        <v>65.61</v>
      </c>
      <c r="C773" s="21">
        <v>65.61</v>
      </c>
      <c r="D773" s="21">
        <v>64.400000000000006</v>
      </c>
      <c r="E773" s="21">
        <v>64.61</v>
      </c>
      <c r="F773" s="21">
        <v>5188300</v>
      </c>
      <c r="G773" s="21">
        <v>59.71</v>
      </c>
    </row>
    <row r="774" spans="1:7">
      <c r="A774" s="47">
        <v>40520</v>
      </c>
      <c r="B774" s="21">
        <v>66.19</v>
      </c>
      <c r="C774" s="21">
        <v>66.56</v>
      </c>
      <c r="D774" s="21">
        <v>64.92</v>
      </c>
      <c r="E774" s="21">
        <v>65.180000000000007</v>
      </c>
      <c r="F774" s="21">
        <v>5230600</v>
      </c>
      <c r="G774" s="21">
        <v>60.23</v>
      </c>
    </row>
    <row r="775" spans="1:7">
      <c r="A775" s="47">
        <v>40519</v>
      </c>
      <c r="B775" s="21">
        <v>67.040000000000006</v>
      </c>
      <c r="C775" s="21">
        <v>67.39</v>
      </c>
      <c r="D775" s="21">
        <v>66.010000000000005</v>
      </c>
      <c r="E775" s="21">
        <v>66.23</v>
      </c>
      <c r="F775" s="21">
        <v>4732800</v>
      </c>
      <c r="G775" s="21">
        <v>61.2</v>
      </c>
    </row>
    <row r="776" spans="1:7">
      <c r="A776" s="47">
        <v>40518</v>
      </c>
      <c r="B776" s="21">
        <v>66.41</v>
      </c>
      <c r="C776" s="21">
        <v>66.959999999999994</v>
      </c>
      <c r="D776" s="21">
        <v>65.97</v>
      </c>
      <c r="E776" s="21">
        <v>66.59</v>
      </c>
      <c r="F776" s="21">
        <v>3455000</v>
      </c>
      <c r="G776" s="21">
        <v>61.54</v>
      </c>
    </row>
    <row r="777" spans="1:7">
      <c r="A777" s="47">
        <v>40515</v>
      </c>
      <c r="B777" s="21">
        <v>66.58</v>
      </c>
      <c r="C777" s="21">
        <v>66.680000000000007</v>
      </c>
      <c r="D777" s="21">
        <v>65.95</v>
      </c>
      <c r="E777" s="21">
        <v>66.540000000000006</v>
      </c>
      <c r="F777" s="21">
        <v>3355900</v>
      </c>
      <c r="G777" s="21">
        <v>61.49</v>
      </c>
    </row>
    <row r="778" spans="1:7">
      <c r="A778" s="47">
        <v>40514</v>
      </c>
      <c r="B778" s="21">
        <v>65.62</v>
      </c>
      <c r="C778" s="21">
        <v>66.8</v>
      </c>
      <c r="D778" s="21">
        <v>65.55</v>
      </c>
      <c r="E778" s="21">
        <v>66.59</v>
      </c>
      <c r="F778" s="21">
        <v>4760700</v>
      </c>
      <c r="G778" s="21">
        <v>61.54</v>
      </c>
    </row>
    <row r="779" spans="1:7">
      <c r="A779" s="47">
        <v>40513</v>
      </c>
      <c r="B779" s="21">
        <v>64.66</v>
      </c>
      <c r="C779" s="21">
        <v>65.790000000000006</v>
      </c>
      <c r="D779" s="21">
        <v>64.52</v>
      </c>
      <c r="E779" s="21">
        <v>65.72</v>
      </c>
      <c r="F779" s="21">
        <v>7515200</v>
      </c>
      <c r="G779" s="21">
        <v>60.73</v>
      </c>
    </row>
    <row r="780" spans="1:7">
      <c r="A780" s="47">
        <v>40512</v>
      </c>
      <c r="B780" s="21">
        <v>63.73</v>
      </c>
      <c r="C780" s="21">
        <v>64.209999999999994</v>
      </c>
      <c r="D780" s="21">
        <v>63.47</v>
      </c>
      <c r="E780" s="21">
        <v>63.77</v>
      </c>
      <c r="F780" s="21">
        <v>5814100</v>
      </c>
      <c r="G780" s="21">
        <v>58.93</v>
      </c>
    </row>
    <row r="781" spans="1:7">
      <c r="A781" s="47">
        <v>40511</v>
      </c>
      <c r="B781" s="21">
        <v>64.33</v>
      </c>
      <c r="C781" s="21">
        <v>64.7</v>
      </c>
      <c r="D781" s="21">
        <v>63.44</v>
      </c>
      <c r="E781" s="21">
        <v>64.36</v>
      </c>
      <c r="F781" s="21">
        <v>4385000</v>
      </c>
      <c r="G781" s="21">
        <v>59.48</v>
      </c>
    </row>
    <row r="782" spans="1:7">
      <c r="A782" s="47">
        <v>40508</v>
      </c>
      <c r="B782" s="21">
        <v>65.09</v>
      </c>
      <c r="C782" s="21">
        <v>65.459999999999994</v>
      </c>
      <c r="D782" s="21">
        <v>64.67</v>
      </c>
      <c r="E782" s="21">
        <v>64.8</v>
      </c>
      <c r="F782" s="21">
        <v>2279600</v>
      </c>
      <c r="G782" s="21">
        <v>59.88</v>
      </c>
    </row>
    <row r="783" spans="1:7">
      <c r="A783" s="47">
        <v>40506</v>
      </c>
      <c r="B783" s="21">
        <v>64.38</v>
      </c>
      <c r="C783" s="21">
        <v>65.58</v>
      </c>
      <c r="D783" s="21">
        <v>64.02</v>
      </c>
      <c r="E783" s="21">
        <v>65.41</v>
      </c>
      <c r="F783" s="21">
        <v>6205700</v>
      </c>
      <c r="G783" s="21">
        <v>60.45</v>
      </c>
    </row>
    <row r="784" spans="1:7">
      <c r="A784" s="47">
        <v>40505</v>
      </c>
      <c r="B784" s="21">
        <v>63.43</v>
      </c>
      <c r="C784" s="21">
        <v>64.11</v>
      </c>
      <c r="D784" s="21">
        <v>63.1</v>
      </c>
      <c r="E784" s="21">
        <v>63.6</v>
      </c>
      <c r="F784" s="21">
        <v>6567900</v>
      </c>
      <c r="G784" s="21">
        <v>58.77</v>
      </c>
    </row>
    <row r="785" spans="1:7">
      <c r="A785" s="47">
        <v>40504</v>
      </c>
      <c r="B785" s="21">
        <v>63.02</v>
      </c>
      <c r="C785" s="21">
        <v>64.17</v>
      </c>
      <c r="D785" s="21">
        <v>62.8</v>
      </c>
      <c r="E785" s="21">
        <v>64.03</v>
      </c>
      <c r="F785" s="21">
        <v>5908600</v>
      </c>
      <c r="G785" s="21">
        <v>59.17</v>
      </c>
    </row>
    <row r="786" spans="1:7">
      <c r="A786" s="47">
        <v>40501</v>
      </c>
      <c r="B786" s="21">
        <v>64.53</v>
      </c>
      <c r="C786" s="21">
        <v>64.739999999999995</v>
      </c>
      <c r="D786" s="21">
        <v>63.39</v>
      </c>
      <c r="E786" s="21">
        <v>63.59</v>
      </c>
      <c r="F786" s="21">
        <v>8824700</v>
      </c>
      <c r="G786" s="21">
        <v>58.76</v>
      </c>
    </row>
    <row r="787" spans="1:7">
      <c r="A787" s="47">
        <v>40500</v>
      </c>
      <c r="B787" s="21">
        <v>63.35</v>
      </c>
      <c r="C787" s="21">
        <v>64.72</v>
      </c>
      <c r="D787" s="21">
        <v>62.72</v>
      </c>
      <c r="E787" s="21">
        <v>64.61</v>
      </c>
      <c r="F787" s="21">
        <v>11578500</v>
      </c>
      <c r="G787" s="21">
        <v>59.71</v>
      </c>
    </row>
    <row r="788" spans="1:7">
      <c r="A788" s="47">
        <v>40499</v>
      </c>
      <c r="B788" s="21">
        <v>62.67</v>
      </c>
      <c r="C788" s="21">
        <v>63.02</v>
      </c>
      <c r="D788" s="21">
        <v>62.17</v>
      </c>
      <c r="E788" s="21">
        <v>62.5</v>
      </c>
      <c r="F788" s="21">
        <v>8173300</v>
      </c>
      <c r="G788" s="21">
        <v>57.76</v>
      </c>
    </row>
    <row r="789" spans="1:7">
      <c r="A789" s="47">
        <v>40498</v>
      </c>
      <c r="B789" s="21">
        <v>63.35</v>
      </c>
      <c r="C789" s="21">
        <v>63.35</v>
      </c>
      <c r="D789" s="21">
        <v>61.84</v>
      </c>
      <c r="E789" s="21">
        <v>62.78</v>
      </c>
      <c r="F789" s="21">
        <v>9615800</v>
      </c>
      <c r="G789" s="21">
        <v>58.01</v>
      </c>
    </row>
    <row r="790" spans="1:7">
      <c r="A790" s="47">
        <v>40497</v>
      </c>
      <c r="B790" s="21">
        <v>63.35</v>
      </c>
      <c r="C790" s="21">
        <v>64.099999999999994</v>
      </c>
      <c r="D790" s="21">
        <v>62.62</v>
      </c>
      <c r="E790" s="21">
        <v>63.61</v>
      </c>
      <c r="F790" s="21">
        <v>10964500</v>
      </c>
      <c r="G790" s="21">
        <v>58.78</v>
      </c>
    </row>
    <row r="791" spans="1:7">
      <c r="A791" s="47">
        <v>40494</v>
      </c>
      <c r="B791" s="21">
        <v>65.010000000000005</v>
      </c>
      <c r="C791" s="21">
        <v>65.25</v>
      </c>
      <c r="D791" s="21">
        <v>63.01</v>
      </c>
      <c r="E791" s="21">
        <v>63.09</v>
      </c>
      <c r="F791" s="21">
        <v>16721500</v>
      </c>
      <c r="G791" s="21">
        <v>58.3</v>
      </c>
    </row>
    <row r="792" spans="1:7">
      <c r="A792" s="47">
        <v>40493</v>
      </c>
      <c r="B792" s="21">
        <v>66.55</v>
      </c>
      <c r="C792" s="21">
        <v>66.7</v>
      </c>
      <c r="D792" s="21">
        <v>65.040000000000006</v>
      </c>
      <c r="E792" s="21">
        <v>65.37</v>
      </c>
      <c r="F792" s="21">
        <v>10033700</v>
      </c>
      <c r="G792" s="21">
        <v>60.41</v>
      </c>
    </row>
    <row r="793" spans="1:7">
      <c r="A793" s="47">
        <v>40492</v>
      </c>
      <c r="B793" s="21">
        <v>67.69</v>
      </c>
      <c r="C793" s="21">
        <v>67.69</v>
      </c>
      <c r="D793" s="21">
        <v>66.790000000000006</v>
      </c>
      <c r="E793" s="21">
        <v>67.069999999999993</v>
      </c>
      <c r="F793" s="21">
        <v>10494700</v>
      </c>
      <c r="G793" s="21">
        <v>61.98</v>
      </c>
    </row>
    <row r="794" spans="1:7">
      <c r="A794" s="47">
        <v>40491</v>
      </c>
      <c r="B794" s="21">
        <v>70.27</v>
      </c>
      <c r="C794" s="21">
        <v>70.55</v>
      </c>
      <c r="D794" s="21">
        <v>68.83</v>
      </c>
      <c r="E794" s="21">
        <v>69.25</v>
      </c>
      <c r="F794" s="21">
        <v>4587500</v>
      </c>
      <c r="G794" s="21">
        <v>63.99</v>
      </c>
    </row>
    <row r="795" spans="1:7">
      <c r="A795" s="47">
        <v>40490</v>
      </c>
      <c r="B795" s="21">
        <v>70.06</v>
      </c>
      <c r="C795" s="21">
        <v>70.41</v>
      </c>
      <c r="D795" s="21">
        <v>69.75</v>
      </c>
      <c r="E795" s="21">
        <v>70.209999999999994</v>
      </c>
      <c r="F795" s="21">
        <v>4171600</v>
      </c>
      <c r="G795" s="21">
        <v>64.88</v>
      </c>
    </row>
    <row r="796" spans="1:7">
      <c r="A796" s="47">
        <v>40487</v>
      </c>
      <c r="B796" s="21">
        <v>70.849999999999994</v>
      </c>
      <c r="C796" s="21">
        <v>71.650000000000006</v>
      </c>
      <c r="D796" s="21">
        <v>70.5</v>
      </c>
      <c r="E796" s="21">
        <v>71.27</v>
      </c>
      <c r="F796" s="21">
        <v>3625800</v>
      </c>
      <c r="G796" s="21">
        <v>65.86</v>
      </c>
    </row>
    <row r="797" spans="1:7">
      <c r="A797" s="47">
        <v>40486</v>
      </c>
      <c r="B797" s="21">
        <v>70</v>
      </c>
      <c r="C797" s="21">
        <v>71.58</v>
      </c>
      <c r="D797" s="21">
        <v>69.78</v>
      </c>
      <c r="E797" s="21">
        <v>70.849999999999994</v>
      </c>
      <c r="F797" s="21">
        <v>5758100</v>
      </c>
      <c r="G797" s="21">
        <v>65.47</v>
      </c>
    </row>
    <row r="798" spans="1:7">
      <c r="A798" s="47">
        <v>40485</v>
      </c>
      <c r="B798" s="21">
        <v>69.66</v>
      </c>
      <c r="C798" s="21">
        <v>69.73</v>
      </c>
      <c r="D798" s="21">
        <v>68.040000000000006</v>
      </c>
      <c r="E798" s="21">
        <v>68.94</v>
      </c>
      <c r="F798" s="21">
        <v>4670800</v>
      </c>
      <c r="G798" s="21">
        <v>63.71</v>
      </c>
    </row>
    <row r="799" spans="1:7">
      <c r="A799" s="47">
        <v>40484</v>
      </c>
      <c r="B799" s="21">
        <v>70.849999999999994</v>
      </c>
      <c r="C799" s="21">
        <v>70.98</v>
      </c>
      <c r="D799" s="21">
        <v>68.8</v>
      </c>
      <c r="E799" s="21">
        <v>69.78</v>
      </c>
      <c r="F799" s="21">
        <v>6339800</v>
      </c>
      <c r="G799" s="21">
        <v>64.099999999999994</v>
      </c>
    </row>
    <row r="800" spans="1:7">
      <c r="A800" s="47">
        <v>40483</v>
      </c>
      <c r="B800" s="21">
        <v>70.709999999999994</v>
      </c>
      <c r="C800" s="21">
        <v>71.89</v>
      </c>
      <c r="D800" s="21">
        <v>69.91</v>
      </c>
      <c r="E800" s="21">
        <v>70.48</v>
      </c>
      <c r="F800" s="21">
        <v>3321400</v>
      </c>
      <c r="G800" s="21">
        <v>64.739999999999995</v>
      </c>
    </row>
    <row r="801" spans="1:7">
      <c r="A801" s="47">
        <v>40480</v>
      </c>
      <c r="B801" s="21">
        <v>71.150000000000006</v>
      </c>
      <c r="C801" s="21">
        <v>71.459999999999994</v>
      </c>
      <c r="D801" s="21">
        <v>70.36</v>
      </c>
      <c r="E801" s="21">
        <v>70.64</v>
      </c>
      <c r="F801" s="21">
        <v>3192300</v>
      </c>
      <c r="G801" s="21">
        <v>64.89</v>
      </c>
    </row>
    <row r="802" spans="1:7">
      <c r="A802" s="47">
        <v>40479</v>
      </c>
      <c r="B802" s="21">
        <v>71.3</v>
      </c>
      <c r="C802" s="21">
        <v>71.790000000000006</v>
      </c>
      <c r="D802" s="21">
        <v>70.349999999999994</v>
      </c>
      <c r="E802" s="21">
        <v>71.27</v>
      </c>
      <c r="F802" s="21">
        <v>4119800</v>
      </c>
      <c r="G802" s="21">
        <v>65.459999999999994</v>
      </c>
    </row>
    <row r="803" spans="1:7">
      <c r="A803" s="47">
        <v>40478</v>
      </c>
      <c r="B803" s="21">
        <v>70.87</v>
      </c>
      <c r="C803" s="21">
        <v>71.11</v>
      </c>
      <c r="D803" s="21">
        <v>69.709999999999994</v>
      </c>
      <c r="E803" s="21">
        <v>70.86</v>
      </c>
      <c r="F803" s="21">
        <v>3808200</v>
      </c>
      <c r="G803" s="21">
        <v>65.09</v>
      </c>
    </row>
    <row r="804" spans="1:7">
      <c r="A804" s="47">
        <v>40477</v>
      </c>
      <c r="B804" s="21">
        <v>71.099999999999994</v>
      </c>
      <c r="C804" s="21">
        <v>71.650000000000006</v>
      </c>
      <c r="D804" s="21">
        <v>70.73</v>
      </c>
      <c r="E804" s="21">
        <v>71.3</v>
      </c>
      <c r="F804" s="21">
        <v>3544500</v>
      </c>
      <c r="G804" s="21">
        <v>65.489999999999995</v>
      </c>
    </row>
    <row r="805" spans="1:7">
      <c r="A805" s="47">
        <v>40476</v>
      </c>
      <c r="B805" s="21">
        <v>71.680000000000007</v>
      </c>
      <c r="C805" s="21">
        <v>72.489999999999995</v>
      </c>
      <c r="D805" s="21">
        <v>71.47</v>
      </c>
      <c r="E805" s="21">
        <v>71.66</v>
      </c>
      <c r="F805" s="21">
        <v>4802900</v>
      </c>
      <c r="G805" s="21">
        <v>65.819999999999993</v>
      </c>
    </row>
    <row r="806" spans="1:7">
      <c r="A806" s="47">
        <v>40473</v>
      </c>
      <c r="B806" s="21">
        <v>71.38</v>
      </c>
      <c r="C806" s="21">
        <v>71.63</v>
      </c>
      <c r="D806" s="21">
        <v>70.61</v>
      </c>
      <c r="E806" s="21">
        <v>71.260000000000005</v>
      </c>
      <c r="F806" s="21">
        <v>3062400</v>
      </c>
      <c r="G806" s="21">
        <v>65.45</v>
      </c>
    </row>
    <row r="807" spans="1:7">
      <c r="A807" s="47">
        <v>40472</v>
      </c>
      <c r="B807" s="21">
        <v>71.61</v>
      </c>
      <c r="C807" s="21">
        <v>71.88</v>
      </c>
      <c r="D807" s="21">
        <v>70.569999999999993</v>
      </c>
      <c r="E807" s="21">
        <v>71.5</v>
      </c>
      <c r="F807" s="21">
        <v>4622700</v>
      </c>
      <c r="G807" s="21">
        <v>65.680000000000007</v>
      </c>
    </row>
    <row r="808" spans="1:7">
      <c r="A808" s="47">
        <v>40471</v>
      </c>
      <c r="B808" s="21">
        <v>70</v>
      </c>
      <c r="C808" s="21">
        <v>71.94</v>
      </c>
      <c r="D808" s="21">
        <v>69.569999999999993</v>
      </c>
      <c r="E808" s="21">
        <v>71.36</v>
      </c>
      <c r="F808" s="21">
        <v>8067700</v>
      </c>
      <c r="G808" s="21">
        <v>65.55</v>
      </c>
    </row>
    <row r="809" spans="1:7">
      <c r="A809" s="47">
        <v>40470</v>
      </c>
      <c r="B809" s="21">
        <v>69.569999999999993</v>
      </c>
      <c r="C809" s="21">
        <v>69.959999999999994</v>
      </c>
      <c r="D809" s="21">
        <v>68.349999999999994</v>
      </c>
      <c r="E809" s="21">
        <v>69.05</v>
      </c>
      <c r="F809" s="21">
        <v>4493400</v>
      </c>
      <c r="G809" s="21">
        <v>63.43</v>
      </c>
    </row>
    <row r="810" spans="1:7">
      <c r="A810" s="47">
        <v>40469</v>
      </c>
      <c r="B810" s="21">
        <v>70.19</v>
      </c>
      <c r="C810" s="21">
        <v>71.05</v>
      </c>
      <c r="D810" s="21">
        <v>70.03</v>
      </c>
      <c r="E810" s="21">
        <v>70.23</v>
      </c>
      <c r="F810" s="21">
        <v>4818500</v>
      </c>
      <c r="G810" s="21">
        <v>64.510000000000005</v>
      </c>
    </row>
    <row r="811" spans="1:7">
      <c r="A811" s="47">
        <v>40466</v>
      </c>
      <c r="B811" s="21">
        <v>71.849999999999994</v>
      </c>
      <c r="C811" s="21">
        <v>71.900000000000006</v>
      </c>
      <c r="D811" s="21">
        <v>70.05</v>
      </c>
      <c r="E811" s="21">
        <v>70.11</v>
      </c>
      <c r="F811" s="21">
        <v>5641300</v>
      </c>
      <c r="G811" s="21">
        <v>64.400000000000006</v>
      </c>
    </row>
    <row r="812" spans="1:7">
      <c r="A812" s="47">
        <v>40465</v>
      </c>
      <c r="B812" s="21">
        <v>71.73</v>
      </c>
      <c r="C812" s="21">
        <v>72</v>
      </c>
      <c r="D812" s="21">
        <v>70.849999999999994</v>
      </c>
      <c r="E812" s="21">
        <v>71.36</v>
      </c>
      <c r="F812" s="21">
        <v>3841500</v>
      </c>
      <c r="G812" s="21">
        <v>65.55</v>
      </c>
    </row>
    <row r="813" spans="1:7">
      <c r="A813" s="47">
        <v>40464</v>
      </c>
      <c r="B813" s="21">
        <v>70.73</v>
      </c>
      <c r="C813" s="21">
        <v>72.17</v>
      </c>
      <c r="D813" s="21">
        <v>70.66</v>
      </c>
      <c r="E813" s="21">
        <v>71.47</v>
      </c>
      <c r="F813" s="21">
        <v>6038900</v>
      </c>
      <c r="G813" s="21">
        <v>65.650000000000006</v>
      </c>
    </row>
    <row r="814" spans="1:7">
      <c r="A814" s="47">
        <v>40463</v>
      </c>
      <c r="B814" s="21">
        <v>70.16</v>
      </c>
      <c r="C814" s="21">
        <v>70.599999999999994</v>
      </c>
      <c r="D814" s="21">
        <v>68.91</v>
      </c>
      <c r="E814" s="21">
        <v>70.22</v>
      </c>
      <c r="F814" s="21">
        <v>4381600</v>
      </c>
      <c r="G814" s="21">
        <v>64.5</v>
      </c>
    </row>
    <row r="815" spans="1:7">
      <c r="A815" s="47">
        <v>40462</v>
      </c>
      <c r="B815" s="21">
        <v>69.510000000000005</v>
      </c>
      <c r="C815" s="21">
        <v>70.25</v>
      </c>
      <c r="D815" s="21">
        <v>69.23</v>
      </c>
      <c r="E815" s="21">
        <v>69.989999999999995</v>
      </c>
      <c r="F815" s="21">
        <v>3469400</v>
      </c>
      <c r="G815" s="21">
        <v>64.290000000000006</v>
      </c>
    </row>
    <row r="816" spans="1:7">
      <c r="A816" s="47">
        <v>40459</v>
      </c>
      <c r="B816" s="21">
        <v>68.47</v>
      </c>
      <c r="C816" s="21">
        <v>69.709999999999994</v>
      </c>
      <c r="D816" s="21">
        <v>68.150000000000006</v>
      </c>
      <c r="E816" s="21">
        <v>69.23</v>
      </c>
      <c r="F816" s="21">
        <v>3335700</v>
      </c>
      <c r="G816" s="21">
        <v>63.59</v>
      </c>
    </row>
    <row r="817" spans="1:7">
      <c r="A817" s="47">
        <v>40458</v>
      </c>
      <c r="B817" s="21">
        <v>68.97</v>
      </c>
      <c r="C817" s="21">
        <v>69.14</v>
      </c>
      <c r="D817" s="21">
        <v>67.8</v>
      </c>
      <c r="E817" s="21">
        <v>68.459999999999994</v>
      </c>
      <c r="F817" s="21">
        <v>5501400</v>
      </c>
      <c r="G817" s="21">
        <v>62.88</v>
      </c>
    </row>
    <row r="818" spans="1:7">
      <c r="A818" s="47">
        <v>40457</v>
      </c>
      <c r="B818" s="21">
        <v>68.61</v>
      </c>
      <c r="C818" s="21">
        <v>69.39</v>
      </c>
      <c r="D818" s="21">
        <v>68.41</v>
      </c>
      <c r="E818" s="21">
        <v>68.58</v>
      </c>
      <c r="F818" s="21">
        <v>4718400</v>
      </c>
      <c r="G818" s="21">
        <v>62.99</v>
      </c>
    </row>
    <row r="819" spans="1:7">
      <c r="A819" s="47">
        <v>40456</v>
      </c>
      <c r="B819" s="21">
        <v>67.02</v>
      </c>
      <c r="C819" s="21">
        <v>68.98</v>
      </c>
      <c r="D819" s="21">
        <v>67.02</v>
      </c>
      <c r="E819" s="21">
        <v>68.599999999999994</v>
      </c>
      <c r="F819" s="21">
        <v>7517800</v>
      </c>
      <c r="G819" s="21">
        <v>63.01</v>
      </c>
    </row>
    <row r="820" spans="1:7">
      <c r="A820" s="47">
        <v>40455</v>
      </c>
      <c r="B820" s="21">
        <v>66.569999999999993</v>
      </c>
      <c r="C820" s="21">
        <v>67.89</v>
      </c>
      <c r="D820" s="21">
        <v>65.86</v>
      </c>
      <c r="E820" s="21">
        <v>66.33</v>
      </c>
      <c r="F820" s="21">
        <v>4073700</v>
      </c>
      <c r="G820" s="21">
        <v>60.93</v>
      </c>
    </row>
    <row r="821" spans="1:7">
      <c r="A821" s="47">
        <v>40452</v>
      </c>
      <c r="B821" s="21">
        <v>67.540000000000006</v>
      </c>
      <c r="C821" s="21">
        <v>67.98</v>
      </c>
      <c r="D821" s="21">
        <v>66.67</v>
      </c>
      <c r="E821" s="21">
        <v>66.83</v>
      </c>
      <c r="F821" s="21">
        <v>4483000</v>
      </c>
      <c r="G821" s="21">
        <v>61.39</v>
      </c>
    </row>
    <row r="822" spans="1:7">
      <c r="A822" s="47">
        <v>40451</v>
      </c>
      <c r="B822" s="21">
        <v>67.09</v>
      </c>
      <c r="C822" s="21">
        <v>67.97</v>
      </c>
      <c r="D822" s="21">
        <v>66.05</v>
      </c>
      <c r="E822" s="21">
        <v>66.540000000000006</v>
      </c>
      <c r="F822" s="21">
        <v>8214300</v>
      </c>
      <c r="G822" s="21">
        <v>61.12</v>
      </c>
    </row>
    <row r="823" spans="1:7">
      <c r="A823" s="47">
        <v>40450</v>
      </c>
      <c r="B823" s="21">
        <v>64.709999999999994</v>
      </c>
      <c r="C823" s="21">
        <v>66.260000000000005</v>
      </c>
      <c r="D823" s="21">
        <v>64.44</v>
      </c>
      <c r="E823" s="21">
        <v>65.97</v>
      </c>
      <c r="F823" s="21">
        <v>5874700</v>
      </c>
      <c r="G823" s="21">
        <v>60.6</v>
      </c>
    </row>
    <row r="824" spans="1:7">
      <c r="A824" s="47">
        <v>40449</v>
      </c>
      <c r="B824" s="21">
        <v>63.85</v>
      </c>
      <c r="C824" s="21">
        <v>64.67</v>
      </c>
      <c r="D824" s="21">
        <v>62.94</v>
      </c>
      <c r="E824" s="21">
        <v>64.52</v>
      </c>
      <c r="F824" s="21">
        <v>3561500</v>
      </c>
      <c r="G824" s="21">
        <v>59.26</v>
      </c>
    </row>
    <row r="825" spans="1:7">
      <c r="A825" s="47">
        <v>40448</v>
      </c>
      <c r="B825" s="21">
        <v>64.61</v>
      </c>
      <c r="C825" s="21">
        <v>64.7</v>
      </c>
      <c r="D825" s="21">
        <v>63.8</v>
      </c>
      <c r="E825" s="21">
        <v>63.89</v>
      </c>
      <c r="F825" s="21">
        <v>2762400</v>
      </c>
      <c r="G825" s="21">
        <v>58.69</v>
      </c>
    </row>
    <row r="826" spans="1:7">
      <c r="A826" s="47">
        <v>40445</v>
      </c>
      <c r="B826" s="21">
        <v>63.52</v>
      </c>
      <c r="C826" s="21">
        <v>64.83</v>
      </c>
      <c r="D826" s="21">
        <v>63.33</v>
      </c>
      <c r="E826" s="21">
        <v>64.599999999999994</v>
      </c>
      <c r="F826" s="21">
        <v>4626900</v>
      </c>
      <c r="G826" s="21">
        <v>59.34</v>
      </c>
    </row>
    <row r="827" spans="1:7">
      <c r="A827" s="47">
        <v>40444</v>
      </c>
      <c r="B827" s="21">
        <v>63.31</v>
      </c>
      <c r="C827" s="21">
        <v>63.49</v>
      </c>
      <c r="D827" s="21">
        <v>62.56</v>
      </c>
      <c r="E827" s="21">
        <v>62.65</v>
      </c>
      <c r="F827" s="21">
        <v>3656800</v>
      </c>
      <c r="G827" s="21">
        <v>57.55</v>
      </c>
    </row>
    <row r="828" spans="1:7">
      <c r="A828" s="47">
        <v>40443</v>
      </c>
      <c r="B828" s="21">
        <v>64.38</v>
      </c>
      <c r="C828" s="21">
        <v>64.86</v>
      </c>
      <c r="D828" s="21">
        <v>63.63</v>
      </c>
      <c r="E828" s="21">
        <v>63.9</v>
      </c>
      <c r="F828" s="21">
        <v>3635500</v>
      </c>
      <c r="G828" s="21">
        <v>58.69</v>
      </c>
    </row>
    <row r="829" spans="1:7">
      <c r="A829" s="47">
        <v>40442</v>
      </c>
      <c r="B829" s="21">
        <v>63.8</v>
      </c>
      <c r="C829" s="21">
        <v>64.5</v>
      </c>
      <c r="D829" s="21">
        <v>63.39</v>
      </c>
      <c r="E829" s="21">
        <v>64.23</v>
      </c>
      <c r="F829" s="21">
        <v>5361200</v>
      </c>
      <c r="G829" s="21">
        <v>59</v>
      </c>
    </row>
    <row r="830" spans="1:7">
      <c r="A830" s="47">
        <v>40441</v>
      </c>
      <c r="B830" s="21">
        <v>62.99</v>
      </c>
      <c r="C830" s="21">
        <v>63.9</v>
      </c>
      <c r="D830" s="21">
        <v>62.53</v>
      </c>
      <c r="E830" s="21">
        <v>63.72</v>
      </c>
      <c r="F830" s="21">
        <v>4169100</v>
      </c>
      <c r="G830" s="21">
        <v>58.53</v>
      </c>
    </row>
    <row r="831" spans="1:7">
      <c r="A831" s="47">
        <v>40438</v>
      </c>
      <c r="B831" s="21">
        <v>63.26</v>
      </c>
      <c r="C831" s="21">
        <v>63.34</v>
      </c>
      <c r="D831" s="21">
        <v>62</v>
      </c>
      <c r="E831" s="21">
        <v>62.95</v>
      </c>
      <c r="F831" s="21">
        <v>10702700</v>
      </c>
      <c r="G831" s="21">
        <v>57.82</v>
      </c>
    </row>
    <row r="832" spans="1:7">
      <c r="A832" s="47">
        <v>40437</v>
      </c>
      <c r="B832" s="21">
        <v>62.39</v>
      </c>
      <c r="C832" s="21">
        <v>63.35</v>
      </c>
      <c r="D832" s="21">
        <v>62.2</v>
      </c>
      <c r="E832" s="21">
        <v>62.58</v>
      </c>
      <c r="F832" s="21">
        <v>4676500</v>
      </c>
      <c r="G832" s="21">
        <v>57.48</v>
      </c>
    </row>
    <row r="833" spans="1:7">
      <c r="A833" s="47">
        <v>40436</v>
      </c>
      <c r="B833" s="21">
        <v>62.49</v>
      </c>
      <c r="C833" s="21">
        <v>62.79</v>
      </c>
      <c r="D833" s="21">
        <v>61.89</v>
      </c>
      <c r="E833" s="21">
        <v>62.73</v>
      </c>
      <c r="F833" s="21">
        <v>4928100</v>
      </c>
      <c r="G833" s="21">
        <v>57.62</v>
      </c>
    </row>
    <row r="834" spans="1:7">
      <c r="A834" s="47">
        <v>40435</v>
      </c>
      <c r="B834" s="21">
        <v>64.02</v>
      </c>
      <c r="C834" s="21">
        <v>64.349999999999994</v>
      </c>
      <c r="D834" s="21">
        <v>62.43</v>
      </c>
      <c r="E834" s="21">
        <v>62.76</v>
      </c>
      <c r="F834" s="21">
        <v>6025500</v>
      </c>
      <c r="G834" s="21">
        <v>57.65</v>
      </c>
    </row>
    <row r="835" spans="1:7">
      <c r="A835" s="47">
        <v>40434</v>
      </c>
      <c r="B835" s="21">
        <v>64.73</v>
      </c>
      <c r="C835" s="21">
        <v>64.98</v>
      </c>
      <c r="D835" s="21">
        <v>63.92</v>
      </c>
      <c r="E835" s="21">
        <v>64.19</v>
      </c>
      <c r="F835" s="21">
        <v>3119100</v>
      </c>
      <c r="G835" s="21">
        <v>58.96</v>
      </c>
    </row>
    <row r="836" spans="1:7">
      <c r="A836" s="47">
        <v>40431</v>
      </c>
      <c r="B836" s="21">
        <v>63.38</v>
      </c>
      <c r="C836" s="21">
        <v>64.099999999999994</v>
      </c>
      <c r="D836" s="21">
        <v>62.96</v>
      </c>
      <c r="E836" s="21">
        <v>63.84</v>
      </c>
      <c r="F836" s="21">
        <v>3210300</v>
      </c>
      <c r="G836" s="21">
        <v>58.64</v>
      </c>
    </row>
    <row r="837" spans="1:7">
      <c r="A837" s="47">
        <v>40430</v>
      </c>
      <c r="B837" s="21">
        <v>65.510000000000005</v>
      </c>
      <c r="C837" s="21">
        <v>65.63</v>
      </c>
      <c r="D837" s="21">
        <v>62.95</v>
      </c>
      <c r="E837" s="21">
        <v>63.44</v>
      </c>
      <c r="F837" s="21">
        <v>4190700</v>
      </c>
      <c r="G837" s="21">
        <v>58.27</v>
      </c>
    </row>
    <row r="838" spans="1:7">
      <c r="A838" s="47">
        <v>40429</v>
      </c>
      <c r="B838" s="21">
        <v>63.6</v>
      </c>
      <c r="C838" s="21">
        <v>65</v>
      </c>
      <c r="D838" s="21">
        <v>63.58</v>
      </c>
      <c r="E838" s="21">
        <v>64.5</v>
      </c>
      <c r="F838" s="21">
        <v>3747800</v>
      </c>
      <c r="G838" s="21">
        <v>59.25</v>
      </c>
    </row>
    <row r="839" spans="1:7">
      <c r="A839" s="47">
        <v>40428</v>
      </c>
      <c r="B839" s="21">
        <v>64.25</v>
      </c>
      <c r="C839" s="21">
        <v>64.25</v>
      </c>
      <c r="D839" s="21">
        <v>63.29</v>
      </c>
      <c r="E839" s="21">
        <v>63.42</v>
      </c>
      <c r="F839" s="21">
        <v>2529800</v>
      </c>
      <c r="G839" s="21">
        <v>58.25</v>
      </c>
    </row>
    <row r="840" spans="1:7">
      <c r="A840" s="47">
        <v>40424</v>
      </c>
      <c r="B840" s="21">
        <v>64.47</v>
      </c>
      <c r="C840" s="21">
        <v>65.42</v>
      </c>
      <c r="D840" s="21">
        <v>64.09</v>
      </c>
      <c r="E840" s="21">
        <v>64.64</v>
      </c>
      <c r="F840" s="21">
        <v>3471600</v>
      </c>
      <c r="G840" s="21">
        <v>59.37</v>
      </c>
    </row>
    <row r="841" spans="1:7">
      <c r="A841" s="47">
        <v>40423</v>
      </c>
      <c r="B841" s="21">
        <v>62.34</v>
      </c>
      <c r="C841" s="21">
        <v>63.39</v>
      </c>
      <c r="D841" s="21">
        <v>62.2</v>
      </c>
      <c r="E841" s="21">
        <v>63.39</v>
      </c>
      <c r="F841" s="21">
        <v>3465800</v>
      </c>
      <c r="G841" s="21">
        <v>58.23</v>
      </c>
    </row>
    <row r="842" spans="1:7">
      <c r="A842" s="47">
        <v>40422</v>
      </c>
      <c r="B842" s="21">
        <v>61.79</v>
      </c>
      <c r="C842" s="21">
        <v>63.09</v>
      </c>
      <c r="D842" s="21">
        <v>61.66</v>
      </c>
      <c r="E842" s="21">
        <v>62.29</v>
      </c>
      <c r="F842" s="21">
        <v>5688800</v>
      </c>
      <c r="G842" s="21">
        <v>57.22</v>
      </c>
    </row>
    <row r="843" spans="1:7">
      <c r="A843" s="47">
        <v>40421</v>
      </c>
      <c r="B843" s="21">
        <v>62</v>
      </c>
      <c r="C843" s="21">
        <v>62.18</v>
      </c>
      <c r="D843" s="21">
        <v>60.8</v>
      </c>
      <c r="E843" s="21">
        <v>61.13</v>
      </c>
      <c r="F843" s="21">
        <v>5309500</v>
      </c>
      <c r="G843" s="21">
        <v>56.15</v>
      </c>
    </row>
    <row r="844" spans="1:7">
      <c r="A844" s="47">
        <v>40420</v>
      </c>
      <c r="B844" s="21">
        <v>63</v>
      </c>
      <c r="C844" s="21">
        <v>63.19</v>
      </c>
      <c r="D844" s="21">
        <v>62.1</v>
      </c>
      <c r="E844" s="21">
        <v>62.1</v>
      </c>
      <c r="F844" s="21">
        <v>3279200</v>
      </c>
      <c r="G844" s="21">
        <v>57.04</v>
      </c>
    </row>
    <row r="845" spans="1:7">
      <c r="A845" s="47">
        <v>40417</v>
      </c>
      <c r="B845" s="21">
        <v>61.13</v>
      </c>
      <c r="C845" s="21">
        <v>63.34</v>
      </c>
      <c r="D845" s="21">
        <v>60.57</v>
      </c>
      <c r="E845" s="21">
        <v>63.16</v>
      </c>
      <c r="F845" s="21">
        <v>6851600</v>
      </c>
      <c r="G845" s="21">
        <v>58.01</v>
      </c>
    </row>
    <row r="846" spans="1:7">
      <c r="A846" s="47">
        <v>40416</v>
      </c>
      <c r="B846" s="21">
        <v>61.36</v>
      </c>
      <c r="C846" s="21">
        <v>62.56</v>
      </c>
      <c r="D846" s="21">
        <v>61.07</v>
      </c>
      <c r="E846" s="21">
        <v>61.32</v>
      </c>
      <c r="F846" s="21">
        <v>4883300</v>
      </c>
      <c r="G846" s="21">
        <v>56.32</v>
      </c>
    </row>
    <row r="847" spans="1:7">
      <c r="A847" s="47">
        <v>40415</v>
      </c>
      <c r="B847" s="21">
        <v>60.49</v>
      </c>
      <c r="C847" s="21">
        <v>61.11</v>
      </c>
      <c r="D847" s="21">
        <v>59.48</v>
      </c>
      <c r="E847" s="21">
        <v>60.76</v>
      </c>
      <c r="F847" s="21">
        <v>5143200</v>
      </c>
      <c r="G847" s="21">
        <v>55.81</v>
      </c>
    </row>
    <row r="848" spans="1:7">
      <c r="A848" s="47">
        <v>40414</v>
      </c>
      <c r="B848" s="21">
        <v>62.55</v>
      </c>
      <c r="C848" s="21">
        <v>62.81</v>
      </c>
      <c r="D848" s="21">
        <v>60.53</v>
      </c>
      <c r="E848" s="21">
        <v>60.93</v>
      </c>
      <c r="F848" s="21">
        <v>9981400</v>
      </c>
      <c r="G848" s="21">
        <v>55.97</v>
      </c>
    </row>
    <row r="849" spans="1:7">
      <c r="A849" s="47">
        <v>40413</v>
      </c>
      <c r="B849" s="21">
        <v>65.09</v>
      </c>
      <c r="C849" s="21">
        <v>65.239999999999995</v>
      </c>
      <c r="D849" s="21">
        <v>63.21</v>
      </c>
      <c r="E849" s="21">
        <v>63.3</v>
      </c>
      <c r="F849" s="21">
        <v>3887800</v>
      </c>
      <c r="G849" s="21">
        <v>58.14</v>
      </c>
    </row>
    <row r="850" spans="1:7">
      <c r="A850" s="47">
        <v>40410</v>
      </c>
      <c r="B850" s="21">
        <v>64.2</v>
      </c>
      <c r="C850" s="21">
        <v>64.73</v>
      </c>
      <c r="D850" s="21">
        <v>63.59</v>
      </c>
      <c r="E850" s="21">
        <v>64.599999999999994</v>
      </c>
      <c r="F850" s="21">
        <v>3865900</v>
      </c>
      <c r="G850" s="21">
        <v>59.34</v>
      </c>
    </row>
    <row r="851" spans="1:7">
      <c r="A851" s="47">
        <v>40409</v>
      </c>
      <c r="B851" s="21">
        <v>65.739999999999995</v>
      </c>
      <c r="C851" s="21">
        <v>65.819999999999993</v>
      </c>
      <c r="D851" s="21">
        <v>64.150000000000006</v>
      </c>
      <c r="E851" s="21">
        <v>64.62</v>
      </c>
      <c r="F851" s="21">
        <v>4200700</v>
      </c>
      <c r="G851" s="21">
        <v>59.36</v>
      </c>
    </row>
    <row r="852" spans="1:7">
      <c r="A852" s="47">
        <v>40408</v>
      </c>
      <c r="B852" s="21">
        <v>66.05</v>
      </c>
      <c r="C852" s="21">
        <v>66.36</v>
      </c>
      <c r="D852" s="21">
        <v>64.989999999999995</v>
      </c>
      <c r="E852" s="21">
        <v>66</v>
      </c>
      <c r="F852" s="21">
        <v>2812800</v>
      </c>
      <c r="G852" s="21">
        <v>60.62</v>
      </c>
    </row>
    <row r="853" spans="1:7">
      <c r="A853" s="47">
        <v>40407</v>
      </c>
      <c r="B853" s="21">
        <v>65.16</v>
      </c>
      <c r="C853" s="21">
        <v>66.91</v>
      </c>
      <c r="D853" s="21">
        <v>64.650000000000006</v>
      </c>
      <c r="E853" s="21">
        <v>65.989999999999995</v>
      </c>
      <c r="F853" s="21">
        <v>4303900</v>
      </c>
      <c r="G853" s="21">
        <v>60.61</v>
      </c>
    </row>
    <row r="854" spans="1:7">
      <c r="A854" s="47">
        <v>40406</v>
      </c>
      <c r="B854" s="21">
        <v>64.27</v>
      </c>
      <c r="C854" s="21">
        <v>64.930000000000007</v>
      </c>
      <c r="D854" s="21">
        <v>63.65</v>
      </c>
      <c r="E854" s="21">
        <v>64.400000000000006</v>
      </c>
      <c r="F854" s="21">
        <v>3033200</v>
      </c>
      <c r="G854" s="21">
        <v>59.15</v>
      </c>
    </row>
    <row r="855" spans="1:7">
      <c r="A855" s="47">
        <v>40403</v>
      </c>
      <c r="B855" s="21">
        <v>64.59</v>
      </c>
      <c r="C855" s="21">
        <v>65.7</v>
      </c>
      <c r="D855" s="21">
        <v>64.540000000000006</v>
      </c>
      <c r="E855" s="21">
        <v>64.84</v>
      </c>
      <c r="F855" s="21">
        <v>3665200</v>
      </c>
      <c r="G855" s="21">
        <v>59.56</v>
      </c>
    </row>
    <row r="856" spans="1:7">
      <c r="A856" s="47">
        <v>40402</v>
      </c>
      <c r="B856" s="21">
        <v>64.650000000000006</v>
      </c>
      <c r="C856" s="21">
        <v>65.27</v>
      </c>
      <c r="D856" s="21">
        <v>64.44</v>
      </c>
      <c r="E856" s="21">
        <v>64.7</v>
      </c>
      <c r="F856" s="21">
        <v>3847700</v>
      </c>
      <c r="G856" s="21">
        <v>59.43</v>
      </c>
    </row>
    <row r="857" spans="1:7">
      <c r="A857" s="47">
        <v>40401</v>
      </c>
      <c r="B857" s="21">
        <v>67.180000000000007</v>
      </c>
      <c r="C857" s="21">
        <v>67.260000000000005</v>
      </c>
      <c r="D857" s="21">
        <v>64.92</v>
      </c>
      <c r="E857" s="21">
        <v>65.599999999999994</v>
      </c>
      <c r="F857" s="21">
        <v>5230700</v>
      </c>
      <c r="G857" s="21">
        <v>60.26</v>
      </c>
    </row>
    <row r="858" spans="1:7">
      <c r="A858" s="47">
        <v>40400</v>
      </c>
      <c r="B858" s="21">
        <v>68.290000000000006</v>
      </c>
      <c r="C858" s="21">
        <v>68.97</v>
      </c>
      <c r="D858" s="21">
        <v>67.540000000000006</v>
      </c>
      <c r="E858" s="21">
        <v>68.62</v>
      </c>
      <c r="F858" s="21">
        <v>4126200</v>
      </c>
      <c r="G858" s="21">
        <v>63.03</v>
      </c>
    </row>
    <row r="859" spans="1:7">
      <c r="A859" s="47">
        <v>40399</v>
      </c>
      <c r="B859" s="21">
        <v>69.17</v>
      </c>
      <c r="C859" s="21">
        <v>69.47</v>
      </c>
      <c r="D859" s="21">
        <v>68.45</v>
      </c>
      <c r="E859" s="21">
        <v>68.989999999999995</v>
      </c>
      <c r="F859" s="21">
        <v>2904300</v>
      </c>
      <c r="G859" s="21">
        <v>63.37</v>
      </c>
    </row>
    <row r="860" spans="1:7">
      <c r="A860" s="47">
        <v>40396</v>
      </c>
      <c r="B860" s="21">
        <v>68.03</v>
      </c>
      <c r="C860" s="21">
        <v>68.72</v>
      </c>
      <c r="D860" s="21">
        <v>67.36</v>
      </c>
      <c r="E860" s="21">
        <v>68.7</v>
      </c>
      <c r="F860" s="21">
        <v>4498800</v>
      </c>
      <c r="G860" s="21">
        <v>63.1</v>
      </c>
    </row>
    <row r="861" spans="1:7">
      <c r="A861" s="47">
        <v>40395</v>
      </c>
      <c r="B861" s="21">
        <v>68.73</v>
      </c>
      <c r="C861" s="21">
        <v>69.25</v>
      </c>
      <c r="D861" s="21">
        <v>68.33</v>
      </c>
      <c r="E861" s="21">
        <v>68.709999999999994</v>
      </c>
      <c r="F861" s="21">
        <v>4312900</v>
      </c>
      <c r="G861" s="21">
        <v>63.11</v>
      </c>
    </row>
    <row r="862" spans="1:7">
      <c r="A862" s="47">
        <v>40394</v>
      </c>
      <c r="B862" s="21">
        <v>69.42</v>
      </c>
      <c r="C862" s="21">
        <v>69.930000000000007</v>
      </c>
      <c r="D862" s="21">
        <v>69.16</v>
      </c>
      <c r="E862" s="21">
        <v>69.25</v>
      </c>
      <c r="F862" s="21">
        <v>3860000</v>
      </c>
      <c r="G862" s="21">
        <v>63.61</v>
      </c>
    </row>
    <row r="863" spans="1:7">
      <c r="A863" s="47">
        <v>40393</v>
      </c>
      <c r="B863" s="21">
        <v>69.31</v>
      </c>
      <c r="C863" s="21">
        <v>70</v>
      </c>
      <c r="D863" s="21">
        <v>68.930000000000007</v>
      </c>
      <c r="E863" s="21">
        <v>69.540000000000006</v>
      </c>
      <c r="F863" s="21">
        <v>3773400</v>
      </c>
      <c r="G863" s="21">
        <v>63.49</v>
      </c>
    </row>
    <row r="864" spans="1:7">
      <c r="A864" s="47">
        <v>40392</v>
      </c>
      <c r="B864" s="21">
        <v>69.010000000000005</v>
      </c>
      <c r="C864" s="21">
        <v>69.930000000000007</v>
      </c>
      <c r="D864" s="21">
        <v>68.5</v>
      </c>
      <c r="E864" s="21">
        <v>69.69</v>
      </c>
      <c r="F864" s="21">
        <v>5430800</v>
      </c>
      <c r="G864" s="21">
        <v>63.63</v>
      </c>
    </row>
    <row r="865" spans="1:7">
      <c r="A865" s="47">
        <v>40389</v>
      </c>
      <c r="B865" s="21">
        <v>66.61</v>
      </c>
      <c r="C865" s="21">
        <v>68.38</v>
      </c>
      <c r="D865" s="21">
        <v>66.47</v>
      </c>
      <c r="E865" s="21">
        <v>68.14</v>
      </c>
      <c r="F865" s="21">
        <v>6022000</v>
      </c>
      <c r="G865" s="21">
        <v>62.21</v>
      </c>
    </row>
    <row r="866" spans="1:7">
      <c r="A866" s="47">
        <v>40388</v>
      </c>
      <c r="B866" s="21">
        <v>67.849999999999994</v>
      </c>
      <c r="C866" s="21">
        <v>68.53</v>
      </c>
      <c r="D866" s="21">
        <v>66.69</v>
      </c>
      <c r="E866" s="21">
        <v>67.22</v>
      </c>
      <c r="F866" s="21">
        <v>4458600</v>
      </c>
      <c r="G866" s="21">
        <v>61.37</v>
      </c>
    </row>
    <row r="867" spans="1:7">
      <c r="A867" s="47">
        <v>40387</v>
      </c>
      <c r="B867" s="21">
        <v>67.62</v>
      </c>
      <c r="C867" s="21">
        <v>68</v>
      </c>
      <c r="D867" s="21">
        <v>66.900000000000006</v>
      </c>
      <c r="E867" s="21">
        <v>67.319999999999993</v>
      </c>
      <c r="F867" s="21">
        <v>5540700</v>
      </c>
      <c r="G867" s="21">
        <v>61.46</v>
      </c>
    </row>
    <row r="868" spans="1:7">
      <c r="A868" s="47">
        <v>40386</v>
      </c>
      <c r="B868" s="21">
        <v>69.25</v>
      </c>
      <c r="C868" s="21">
        <v>69.75</v>
      </c>
      <c r="D868" s="21">
        <v>68.400000000000006</v>
      </c>
      <c r="E868" s="21">
        <v>68.62</v>
      </c>
      <c r="F868" s="21">
        <v>5686800</v>
      </c>
      <c r="G868" s="21">
        <v>62.65</v>
      </c>
    </row>
    <row r="869" spans="1:7">
      <c r="A869" s="47">
        <v>40385</v>
      </c>
      <c r="B869" s="21">
        <v>68.150000000000006</v>
      </c>
      <c r="C869" s="21">
        <v>68.989999999999995</v>
      </c>
      <c r="D869" s="21">
        <v>68</v>
      </c>
      <c r="E869" s="21">
        <v>68.849999999999994</v>
      </c>
      <c r="F869" s="21">
        <v>5836600</v>
      </c>
      <c r="G869" s="21">
        <v>62.86</v>
      </c>
    </row>
    <row r="870" spans="1:7">
      <c r="A870" s="47">
        <v>40382</v>
      </c>
      <c r="B870" s="21">
        <v>66.489999999999995</v>
      </c>
      <c r="C870" s="21">
        <v>68.17</v>
      </c>
      <c r="D870" s="21">
        <v>66.36</v>
      </c>
      <c r="E870" s="21">
        <v>67.930000000000007</v>
      </c>
      <c r="F870" s="21">
        <v>5023400</v>
      </c>
      <c r="G870" s="21">
        <v>62.02</v>
      </c>
    </row>
    <row r="871" spans="1:7">
      <c r="A871" s="47">
        <v>40381</v>
      </c>
      <c r="B871" s="21">
        <v>64.02</v>
      </c>
      <c r="C871" s="21">
        <v>67.11</v>
      </c>
      <c r="D871" s="21">
        <v>64.02</v>
      </c>
      <c r="E871" s="21">
        <v>66.599999999999994</v>
      </c>
      <c r="F871" s="21">
        <v>7572300</v>
      </c>
      <c r="G871" s="21">
        <v>60.81</v>
      </c>
    </row>
    <row r="872" spans="1:7">
      <c r="A872" s="47">
        <v>40380</v>
      </c>
      <c r="B872" s="21">
        <v>64.400000000000006</v>
      </c>
      <c r="C872" s="21">
        <v>64.81</v>
      </c>
      <c r="D872" s="21">
        <v>62.67</v>
      </c>
      <c r="E872" s="21">
        <v>63.18</v>
      </c>
      <c r="F872" s="21">
        <v>4459500</v>
      </c>
      <c r="G872" s="21">
        <v>57.68</v>
      </c>
    </row>
    <row r="873" spans="1:7">
      <c r="A873" s="47">
        <v>40379</v>
      </c>
      <c r="B873" s="21">
        <v>62.26</v>
      </c>
      <c r="C873" s="21">
        <v>64</v>
      </c>
      <c r="D873" s="21">
        <v>61.83</v>
      </c>
      <c r="E873" s="21">
        <v>63.88</v>
      </c>
      <c r="F873" s="21">
        <v>5068600</v>
      </c>
      <c r="G873" s="21">
        <v>58.32</v>
      </c>
    </row>
    <row r="874" spans="1:7">
      <c r="A874" s="47">
        <v>40378</v>
      </c>
      <c r="B874" s="21">
        <v>62.72</v>
      </c>
      <c r="C874" s="21">
        <v>63.36</v>
      </c>
      <c r="D874" s="21">
        <v>62.04</v>
      </c>
      <c r="E874" s="21">
        <v>63.18</v>
      </c>
      <c r="F874" s="21">
        <v>5031500</v>
      </c>
      <c r="G874" s="21">
        <v>57.68</v>
      </c>
    </row>
    <row r="875" spans="1:7">
      <c r="A875" s="47">
        <v>40375</v>
      </c>
      <c r="B875" s="21">
        <v>63.96</v>
      </c>
      <c r="C875" s="21">
        <v>64.260000000000005</v>
      </c>
      <c r="D875" s="21">
        <v>61.68</v>
      </c>
      <c r="E875" s="21">
        <v>61.9</v>
      </c>
      <c r="F875" s="21">
        <v>7016400</v>
      </c>
      <c r="G875" s="21">
        <v>56.51</v>
      </c>
    </row>
    <row r="876" spans="1:7">
      <c r="A876" s="47">
        <v>40374</v>
      </c>
      <c r="B876" s="21">
        <v>65.650000000000006</v>
      </c>
      <c r="C876" s="21">
        <v>65.78</v>
      </c>
      <c r="D876" s="21">
        <v>63.36</v>
      </c>
      <c r="E876" s="21">
        <v>64.37</v>
      </c>
      <c r="F876" s="21">
        <v>8068800</v>
      </c>
      <c r="G876" s="21">
        <v>58.77</v>
      </c>
    </row>
    <row r="877" spans="1:7">
      <c r="A877" s="47">
        <v>40373</v>
      </c>
      <c r="B877" s="21">
        <v>64.290000000000006</v>
      </c>
      <c r="C877" s="21">
        <v>65.39</v>
      </c>
      <c r="D877" s="21">
        <v>64.05</v>
      </c>
      <c r="E877" s="21">
        <v>64.75</v>
      </c>
      <c r="F877" s="21">
        <v>3822500</v>
      </c>
      <c r="G877" s="21">
        <v>59.12</v>
      </c>
    </row>
    <row r="878" spans="1:7">
      <c r="A878" s="47">
        <v>40372</v>
      </c>
      <c r="B878" s="21">
        <v>65.150000000000006</v>
      </c>
      <c r="C878" s="21">
        <v>65.36</v>
      </c>
      <c r="D878" s="21">
        <v>64.180000000000007</v>
      </c>
      <c r="E878" s="21">
        <v>64.430000000000007</v>
      </c>
      <c r="F878" s="21">
        <v>6208300</v>
      </c>
      <c r="G878" s="21">
        <v>58.82</v>
      </c>
    </row>
    <row r="879" spans="1:7">
      <c r="A879" s="47">
        <v>40371</v>
      </c>
      <c r="B879" s="21">
        <v>64.55</v>
      </c>
      <c r="C879" s="21">
        <v>64.98</v>
      </c>
      <c r="D879" s="21">
        <v>64.010000000000005</v>
      </c>
      <c r="E879" s="21">
        <v>64.34</v>
      </c>
      <c r="F879" s="21">
        <v>2299500</v>
      </c>
      <c r="G879" s="21">
        <v>58.74</v>
      </c>
    </row>
    <row r="880" spans="1:7">
      <c r="A880" s="47">
        <v>40368</v>
      </c>
      <c r="B880" s="21">
        <v>65.2</v>
      </c>
      <c r="C880" s="21">
        <v>65.2</v>
      </c>
      <c r="D880" s="21">
        <v>64.010000000000005</v>
      </c>
      <c r="E880" s="21">
        <v>64.66</v>
      </c>
      <c r="F880" s="21">
        <v>3145000</v>
      </c>
      <c r="G880" s="21">
        <v>59.03</v>
      </c>
    </row>
    <row r="881" spans="1:7">
      <c r="A881" s="47">
        <v>40367</v>
      </c>
      <c r="B881" s="21">
        <v>64.09</v>
      </c>
      <c r="C881" s="21">
        <v>64.89</v>
      </c>
      <c r="D881" s="21">
        <v>63.55</v>
      </c>
      <c r="E881" s="21">
        <v>64.73</v>
      </c>
      <c r="F881" s="21">
        <v>4489200</v>
      </c>
      <c r="G881" s="21">
        <v>59.1</v>
      </c>
    </row>
    <row r="882" spans="1:7">
      <c r="A882" s="47">
        <v>40366</v>
      </c>
      <c r="B882" s="21">
        <v>61.48</v>
      </c>
      <c r="C882" s="21">
        <v>63.37</v>
      </c>
      <c r="D882" s="21">
        <v>61.03</v>
      </c>
      <c r="E882" s="21">
        <v>63.3</v>
      </c>
      <c r="F882" s="21">
        <v>4785100</v>
      </c>
      <c r="G882" s="21">
        <v>57.79</v>
      </c>
    </row>
    <row r="883" spans="1:7">
      <c r="A883" s="47">
        <v>40365</v>
      </c>
      <c r="B883" s="21">
        <v>62.71</v>
      </c>
      <c r="C883" s="21">
        <v>63.02</v>
      </c>
      <c r="D883" s="21">
        <v>60.65</v>
      </c>
      <c r="E883" s="21">
        <v>61.36</v>
      </c>
      <c r="F883" s="21">
        <v>5444200</v>
      </c>
      <c r="G883" s="21">
        <v>56.02</v>
      </c>
    </row>
    <row r="884" spans="1:7">
      <c r="A884" s="47">
        <v>40361</v>
      </c>
      <c r="B884" s="21">
        <v>62.32</v>
      </c>
      <c r="C884" s="21">
        <v>62.5</v>
      </c>
      <c r="D884" s="21">
        <v>61.17</v>
      </c>
      <c r="E884" s="21">
        <v>61.94</v>
      </c>
      <c r="F884" s="21">
        <v>3561300</v>
      </c>
      <c r="G884" s="21">
        <v>56.55</v>
      </c>
    </row>
    <row r="885" spans="1:7">
      <c r="A885" s="47">
        <v>40360</v>
      </c>
      <c r="B885" s="21">
        <v>62.48</v>
      </c>
      <c r="C885" s="21">
        <v>62.72</v>
      </c>
      <c r="D885" s="21">
        <v>61.31</v>
      </c>
      <c r="E885" s="21">
        <v>62.26</v>
      </c>
      <c r="F885" s="21">
        <v>6465100</v>
      </c>
      <c r="G885" s="21">
        <v>56.84</v>
      </c>
    </row>
    <row r="886" spans="1:7">
      <c r="A886" s="47">
        <v>40359</v>
      </c>
      <c r="B886" s="21">
        <v>63.05</v>
      </c>
      <c r="C886" s="21">
        <v>64.209999999999994</v>
      </c>
      <c r="D886" s="21">
        <v>62.58</v>
      </c>
      <c r="E886" s="21">
        <v>62.75</v>
      </c>
      <c r="F886" s="21">
        <v>7102200</v>
      </c>
      <c r="G886" s="21">
        <v>57.29</v>
      </c>
    </row>
    <row r="887" spans="1:7">
      <c r="A887" s="47">
        <v>40358</v>
      </c>
      <c r="B887" s="21">
        <v>66.11</v>
      </c>
      <c r="C887" s="21">
        <v>66.2</v>
      </c>
      <c r="D887" s="21">
        <v>62.56</v>
      </c>
      <c r="E887" s="21">
        <v>63.04</v>
      </c>
      <c r="F887" s="21">
        <v>9210000</v>
      </c>
      <c r="G887" s="21">
        <v>57.55</v>
      </c>
    </row>
    <row r="888" spans="1:7">
      <c r="A888" s="47">
        <v>40357</v>
      </c>
      <c r="B888" s="21">
        <v>68.430000000000007</v>
      </c>
      <c r="C888" s="21">
        <v>68.62</v>
      </c>
      <c r="D888" s="21">
        <v>67.260000000000005</v>
      </c>
      <c r="E888" s="21">
        <v>67.3</v>
      </c>
      <c r="F888" s="21">
        <v>5517000</v>
      </c>
      <c r="G888" s="21">
        <v>61.44</v>
      </c>
    </row>
    <row r="889" spans="1:7">
      <c r="A889" s="47">
        <v>40354</v>
      </c>
      <c r="B889" s="21">
        <v>67.31</v>
      </c>
      <c r="C889" s="21">
        <v>68.77</v>
      </c>
      <c r="D889" s="21">
        <v>66.67</v>
      </c>
      <c r="E889" s="21">
        <v>68.77</v>
      </c>
      <c r="F889" s="21">
        <v>13325500</v>
      </c>
      <c r="G889" s="21">
        <v>62.79</v>
      </c>
    </row>
    <row r="890" spans="1:7">
      <c r="A890" s="47">
        <v>40353</v>
      </c>
      <c r="B890" s="21">
        <v>67.17</v>
      </c>
      <c r="C890" s="21">
        <v>68.239999999999995</v>
      </c>
      <c r="D890" s="21">
        <v>67.14</v>
      </c>
      <c r="E890" s="21">
        <v>67.430000000000007</v>
      </c>
      <c r="F890" s="21">
        <v>7768700</v>
      </c>
      <c r="G890" s="21">
        <v>61.56</v>
      </c>
    </row>
    <row r="891" spans="1:7">
      <c r="A891" s="47">
        <v>40352</v>
      </c>
      <c r="B891" s="21">
        <v>66.42</v>
      </c>
      <c r="C891" s="21">
        <v>67.88</v>
      </c>
      <c r="D891" s="21">
        <v>65.650000000000006</v>
      </c>
      <c r="E891" s="21">
        <v>67.45</v>
      </c>
      <c r="F891" s="21">
        <v>6098600</v>
      </c>
      <c r="G891" s="21">
        <v>61.58</v>
      </c>
    </row>
    <row r="892" spans="1:7">
      <c r="A892" s="47">
        <v>40351</v>
      </c>
      <c r="B892" s="21">
        <v>67.97</v>
      </c>
      <c r="C892" s="21">
        <v>68.47</v>
      </c>
      <c r="D892" s="21">
        <v>66.150000000000006</v>
      </c>
      <c r="E892" s="21">
        <v>66.28</v>
      </c>
      <c r="F892" s="21">
        <v>4188200</v>
      </c>
      <c r="G892" s="21">
        <v>60.51</v>
      </c>
    </row>
    <row r="893" spans="1:7">
      <c r="A893" s="47">
        <v>40350</v>
      </c>
      <c r="B893" s="21">
        <v>68.95</v>
      </c>
      <c r="C893" s="21">
        <v>69.34</v>
      </c>
      <c r="D893" s="21">
        <v>67.569999999999993</v>
      </c>
      <c r="E893" s="21">
        <v>67.97</v>
      </c>
      <c r="F893" s="21">
        <v>4109500</v>
      </c>
      <c r="G893" s="21">
        <v>62.06</v>
      </c>
    </row>
    <row r="894" spans="1:7">
      <c r="A894" s="47">
        <v>40347</v>
      </c>
      <c r="B894" s="21">
        <v>67.38</v>
      </c>
      <c r="C894" s="21">
        <v>68.14</v>
      </c>
      <c r="D894" s="21">
        <v>67.16</v>
      </c>
      <c r="E894" s="21">
        <v>67.959999999999994</v>
      </c>
      <c r="F894" s="21">
        <v>6213700</v>
      </c>
      <c r="G894" s="21">
        <v>62.05</v>
      </c>
    </row>
    <row r="895" spans="1:7">
      <c r="A895" s="47">
        <v>40346</v>
      </c>
      <c r="B895" s="21">
        <v>67.48</v>
      </c>
      <c r="C895" s="21">
        <v>67.489999999999995</v>
      </c>
      <c r="D895" s="21">
        <v>65.88</v>
      </c>
      <c r="E895" s="21">
        <v>67.260000000000005</v>
      </c>
      <c r="F895" s="21">
        <v>3637100</v>
      </c>
      <c r="G895" s="21">
        <v>61.41</v>
      </c>
    </row>
    <row r="896" spans="1:7">
      <c r="A896" s="47">
        <v>40345</v>
      </c>
      <c r="B896" s="21">
        <v>66.930000000000007</v>
      </c>
      <c r="C896" s="21">
        <v>67.56</v>
      </c>
      <c r="D896" s="21">
        <v>66.599999999999994</v>
      </c>
      <c r="E896" s="21">
        <v>67.03</v>
      </c>
      <c r="F896" s="21">
        <v>4451700</v>
      </c>
      <c r="G896" s="21">
        <v>61.2</v>
      </c>
    </row>
    <row r="897" spans="1:7">
      <c r="A897" s="47">
        <v>40344</v>
      </c>
      <c r="B897" s="21">
        <v>65.67</v>
      </c>
      <c r="C897" s="21">
        <v>67.569999999999993</v>
      </c>
      <c r="D897" s="21">
        <v>65.47</v>
      </c>
      <c r="E897" s="21">
        <v>67.48</v>
      </c>
      <c r="F897" s="21">
        <v>6400600</v>
      </c>
      <c r="G897" s="21">
        <v>61.61</v>
      </c>
    </row>
    <row r="898" spans="1:7">
      <c r="A898" s="47">
        <v>40343</v>
      </c>
      <c r="B898" s="21">
        <v>66.22</v>
      </c>
      <c r="C898" s="21">
        <v>66.55</v>
      </c>
      <c r="D898" s="21">
        <v>64.709999999999994</v>
      </c>
      <c r="E898" s="21">
        <v>64.819999999999993</v>
      </c>
      <c r="F898" s="21">
        <v>6000100</v>
      </c>
      <c r="G898" s="21">
        <v>59.18</v>
      </c>
    </row>
    <row r="899" spans="1:7">
      <c r="A899" s="47">
        <v>40340</v>
      </c>
      <c r="B899" s="21">
        <v>63.16</v>
      </c>
      <c r="C899" s="21">
        <v>65.7</v>
      </c>
      <c r="D899" s="21">
        <v>63.15</v>
      </c>
      <c r="E899" s="21">
        <v>65.38</v>
      </c>
      <c r="F899" s="21">
        <v>8461800</v>
      </c>
      <c r="G899" s="21">
        <v>59.69</v>
      </c>
    </row>
    <row r="900" spans="1:7">
      <c r="A900" s="47">
        <v>40339</v>
      </c>
      <c r="B900" s="21">
        <v>62.81</v>
      </c>
      <c r="C900" s="21">
        <v>64.010000000000005</v>
      </c>
      <c r="D900" s="21">
        <v>62.3</v>
      </c>
      <c r="E900" s="21">
        <v>63.89</v>
      </c>
      <c r="F900" s="21">
        <v>5682900</v>
      </c>
      <c r="G900" s="21">
        <v>58.33</v>
      </c>
    </row>
    <row r="901" spans="1:7">
      <c r="A901" s="47">
        <v>40338</v>
      </c>
      <c r="B901" s="21">
        <v>61.48</v>
      </c>
      <c r="C901" s="21">
        <v>63.18</v>
      </c>
      <c r="D901" s="21">
        <v>61.17</v>
      </c>
      <c r="E901" s="21">
        <v>61.71</v>
      </c>
      <c r="F901" s="21">
        <v>7726900</v>
      </c>
      <c r="G901" s="21">
        <v>56.34</v>
      </c>
    </row>
    <row r="902" spans="1:7">
      <c r="A902" s="47">
        <v>40337</v>
      </c>
      <c r="B902" s="21">
        <v>60.33</v>
      </c>
      <c r="C902" s="21">
        <v>61.1</v>
      </c>
      <c r="D902" s="21">
        <v>59.84</v>
      </c>
      <c r="E902" s="21">
        <v>61.02</v>
      </c>
      <c r="F902" s="21">
        <v>7191200</v>
      </c>
      <c r="G902" s="21">
        <v>55.71</v>
      </c>
    </row>
    <row r="903" spans="1:7">
      <c r="A903" s="47">
        <v>40336</v>
      </c>
      <c r="B903" s="21">
        <v>61.69</v>
      </c>
      <c r="C903" s="21">
        <v>61.7</v>
      </c>
      <c r="D903" s="21">
        <v>60.07</v>
      </c>
      <c r="E903" s="21">
        <v>60.11</v>
      </c>
      <c r="F903" s="21">
        <v>5918400</v>
      </c>
      <c r="G903" s="21">
        <v>54.88</v>
      </c>
    </row>
    <row r="904" spans="1:7">
      <c r="A904" s="47">
        <v>40333</v>
      </c>
      <c r="B904" s="21">
        <v>63.25</v>
      </c>
      <c r="C904" s="21">
        <v>63.41</v>
      </c>
      <c r="D904" s="21">
        <v>60.93</v>
      </c>
      <c r="E904" s="21">
        <v>61.15</v>
      </c>
      <c r="F904" s="21">
        <v>8228800</v>
      </c>
      <c r="G904" s="21">
        <v>55.83</v>
      </c>
    </row>
    <row r="905" spans="1:7">
      <c r="A905" s="47">
        <v>40332</v>
      </c>
      <c r="B905" s="21">
        <v>64.84</v>
      </c>
      <c r="C905" s="21">
        <v>64.84</v>
      </c>
      <c r="D905" s="21">
        <v>63.51</v>
      </c>
      <c r="E905" s="21">
        <v>64.31</v>
      </c>
      <c r="F905" s="21">
        <v>3775600</v>
      </c>
      <c r="G905" s="21">
        <v>58.71</v>
      </c>
    </row>
    <row r="906" spans="1:7">
      <c r="A906" s="47">
        <v>40331</v>
      </c>
      <c r="B906" s="21">
        <v>63.39</v>
      </c>
      <c r="C906" s="21">
        <v>64.37</v>
      </c>
      <c r="D906" s="21">
        <v>62.06</v>
      </c>
      <c r="E906" s="21">
        <v>64.34</v>
      </c>
      <c r="F906" s="21">
        <v>4587900</v>
      </c>
      <c r="G906" s="21">
        <v>58.74</v>
      </c>
    </row>
    <row r="907" spans="1:7">
      <c r="A907" s="47">
        <v>40330</v>
      </c>
      <c r="B907" s="21">
        <v>64.27</v>
      </c>
      <c r="C907" s="21">
        <v>65.2</v>
      </c>
      <c r="D907" s="21">
        <v>62.86</v>
      </c>
      <c r="E907" s="21">
        <v>62.95</v>
      </c>
      <c r="F907" s="21">
        <v>6318500</v>
      </c>
      <c r="G907" s="21">
        <v>57.47</v>
      </c>
    </row>
    <row r="908" spans="1:7">
      <c r="A908" s="47">
        <v>40326</v>
      </c>
      <c r="B908" s="21">
        <v>65.150000000000006</v>
      </c>
      <c r="C908" s="21">
        <v>65.260000000000005</v>
      </c>
      <c r="D908" s="21">
        <v>63.51</v>
      </c>
      <c r="E908" s="21">
        <v>64.180000000000007</v>
      </c>
      <c r="F908" s="21">
        <v>5775600</v>
      </c>
      <c r="G908" s="21">
        <v>58.6</v>
      </c>
    </row>
    <row r="909" spans="1:7">
      <c r="A909" s="47">
        <v>40325</v>
      </c>
      <c r="B909" s="21">
        <v>64.86</v>
      </c>
      <c r="C909" s="21">
        <v>65.23</v>
      </c>
      <c r="D909" s="21">
        <v>63.91</v>
      </c>
      <c r="E909" s="21">
        <v>65.13</v>
      </c>
      <c r="F909" s="21">
        <v>7443400</v>
      </c>
      <c r="G909" s="21">
        <v>59.46</v>
      </c>
    </row>
    <row r="910" spans="1:7">
      <c r="A910" s="47">
        <v>40324</v>
      </c>
      <c r="B910" s="21">
        <v>63.6</v>
      </c>
      <c r="C910" s="21">
        <v>65.41</v>
      </c>
      <c r="D910" s="21">
        <v>63</v>
      </c>
      <c r="E910" s="21">
        <v>63.26</v>
      </c>
      <c r="F910" s="21">
        <v>7386100</v>
      </c>
      <c r="G910" s="21">
        <v>57.76</v>
      </c>
    </row>
    <row r="911" spans="1:7">
      <c r="A911" s="47">
        <v>40323</v>
      </c>
      <c r="B911" s="21">
        <v>61</v>
      </c>
      <c r="C911" s="21">
        <v>62.97</v>
      </c>
      <c r="D911" s="21">
        <v>60.61</v>
      </c>
      <c r="E911" s="21">
        <v>62.78</v>
      </c>
      <c r="F911" s="21">
        <v>6903200</v>
      </c>
      <c r="G911" s="21">
        <v>57.32</v>
      </c>
    </row>
    <row r="912" spans="1:7">
      <c r="A912" s="47">
        <v>40322</v>
      </c>
      <c r="B912" s="21">
        <v>63.66</v>
      </c>
      <c r="C912" s="21">
        <v>64.61</v>
      </c>
      <c r="D912" s="21">
        <v>63.06</v>
      </c>
      <c r="E912" s="21">
        <v>63.15</v>
      </c>
      <c r="F912" s="21">
        <v>6160500</v>
      </c>
      <c r="G912" s="21">
        <v>57.66</v>
      </c>
    </row>
    <row r="913" spans="1:7">
      <c r="A913" s="47">
        <v>40319</v>
      </c>
      <c r="B913" s="21">
        <v>61.99</v>
      </c>
      <c r="C913" s="21">
        <v>65</v>
      </c>
      <c r="D913" s="21">
        <v>61.39</v>
      </c>
      <c r="E913" s="21">
        <v>64.56</v>
      </c>
      <c r="F913" s="21">
        <v>10882600</v>
      </c>
      <c r="G913" s="21">
        <v>58.94</v>
      </c>
    </row>
    <row r="914" spans="1:7">
      <c r="A914" s="47">
        <v>40318</v>
      </c>
      <c r="B914" s="21">
        <v>65</v>
      </c>
      <c r="C914" s="21">
        <v>65.11</v>
      </c>
      <c r="D914" s="21">
        <v>62.8</v>
      </c>
      <c r="E914" s="21">
        <v>63</v>
      </c>
      <c r="F914" s="21">
        <v>10899800</v>
      </c>
      <c r="G914" s="21">
        <v>57.52</v>
      </c>
    </row>
    <row r="915" spans="1:7">
      <c r="A915" s="47">
        <v>40317</v>
      </c>
      <c r="B915" s="21">
        <v>66.849999999999994</v>
      </c>
      <c r="C915" s="21">
        <v>67.55</v>
      </c>
      <c r="D915" s="21">
        <v>65.290000000000006</v>
      </c>
      <c r="E915" s="21">
        <v>66.209999999999994</v>
      </c>
      <c r="F915" s="21">
        <v>9974000</v>
      </c>
      <c r="G915" s="21">
        <v>60.45</v>
      </c>
    </row>
    <row r="916" spans="1:7">
      <c r="A916" s="47">
        <v>40316</v>
      </c>
      <c r="B916" s="21">
        <v>69.89</v>
      </c>
      <c r="C916" s="21">
        <v>70.13</v>
      </c>
      <c r="D916" s="21">
        <v>67.3</v>
      </c>
      <c r="E916" s="21">
        <v>67.72</v>
      </c>
      <c r="F916" s="21">
        <v>8881500</v>
      </c>
      <c r="G916" s="21">
        <v>61.83</v>
      </c>
    </row>
    <row r="917" spans="1:7">
      <c r="A917" s="47">
        <v>40315</v>
      </c>
      <c r="B917" s="21">
        <v>70.36</v>
      </c>
      <c r="C917" s="21">
        <v>70.37</v>
      </c>
      <c r="D917" s="21">
        <v>67.62</v>
      </c>
      <c r="E917" s="21">
        <v>69.680000000000007</v>
      </c>
      <c r="F917" s="21">
        <v>4813600</v>
      </c>
      <c r="G917" s="21">
        <v>63.62</v>
      </c>
    </row>
    <row r="918" spans="1:7">
      <c r="A918" s="47">
        <v>40312</v>
      </c>
      <c r="B918" s="21">
        <v>71.08</v>
      </c>
      <c r="C918" s="21">
        <v>71.400000000000006</v>
      </c>
      <c r="D918" s="21">
        <v>68.98</v>
      </c>
      <c r="E918" s="21">
        <v>69.819999999999993</v>
      </c>
      <c r="F918" s="21">
        <v>7952800</v>
      </c>
      <c r="G918" s="21">
        <v>63.74</v>
      </c>
    </row>
    <row r="919" spans="1:7">
      <c r="A919" s="47">
        <v>40311</v>
      </c>
      <c r="B919" s="21">
        <v>72.66</v>
      </c>
      <c r="C919" s="21">
        <v>73.3</v>
      </c>
      <c r="D919" s="21">
        <v>71.56</v>
      </c>
      <c r="E919" s="21">
        <v>71.760000000000005</v>
      </c>
      <c r="F919" s="21">
        <v>3952900</v>
      </c>
      <c r="G919" s="21">
        <v>65.52</v>
      </c>
    </row>
    <row r="920" spans="1:7">
      <c r="A920" s="47">
        <v>40310</v>
      </c>
      <c r="B920" s="21">
        <v>72.040000000000006</v>
      </c>
      <c r="C920" s="21">
        <v>73.37</v>
      </c>
      <c r="D920" s="21">
        <v>72.040000000000006</v>
      </c>
      <c r="E920" s="21">
        <v>72.87</v>
      </c>
      <c r="F920" s="21">
        <v>6330100</v>
      </c>
      <c r="G920" s="21">
        <v>66.53</v>
      </c>
    </row>
    <row r="921" spans="1:7">
      <c r="A921" s="47">
        <v>40309</v>
      </c>
      <c r="B921" s="21">
        <v>70.31</v>
      </c>
      <c r="C921" s="21">
        <v>72.67</v>
      </c>
      <c r="D921" s="21">
        <v>70.14</v>
      </c>
      <c r="E921" s="21">
        <v>71.42</v>
      </c>
      <c r="F921" s="21">
        <v>6550300</v>
      </c>
      <c r="G921" s="21">
        <v>65.209999999999994</v>
      </c>
    </row>
    <row r="922" spans="1:7">
      <c r="A922" s="47">
        <v>40308</v>
      </c>
      <c r="B922" s="21">
        <v>69.959999999999994</v>
      </c>
      <c r="C922" s="21">
        <v>71.73</v>
      </c>
      <c r="D922" s="21">
        <v>69.8</v>
      </c>
      <c r="E922" s="21">
        <v>71</v>
      </c>
      <c r="F922" s="21">
        <v>8841700</v>
      </c>
      <c r="G922" s="21">
        <v>64.819999999999993</v>
      </c>
    </row>
    <row r="923" spans="1:7">
      <c r="A923" s="47">
        <v>40305</v>
      </c>
      <c r="B923" s="21">
        <v>68.290000000000006</v>
      </c>
      <c r="C923" s="21">
        <v>69.12</v>
      </c>
      <c r="D923" s="21">
        <v>65.8</v>
      </c>
      <c r="E923" s="21">
        <v>66.72</v>
      </c>
      <c r="F923" s="21">
        <v>8926100</v>
      </c>
      <c r="G923" s="21">
        <v>60.91</v>
      </c>
    </row>
    <row r="924" spans="1:7">
      <c r="A924" s="47">
        <v>40304</v>
      </c>
      <c r="B924" s="21">
        <v>70.66</v>
      </c>
      <c r="C924" s="21">
        <v>71.489999999999995</v>
      </c>
      <c r="D924" s="21">
        <v>62</v>
      </c>
      <c r="E924" s="21">
        <v>67.97</v>
      </c>
      <c r="F924" s="21">
        <v>13769700</v>
      </c>
      <c r="G924" s="21">
        <v>62.06</v>
      </c>
    </row>
    <row r="925" spans="1:7">
      <c r="A925" s="47">
        <v>40303</v>
      </c>
      <c r="B925" s="21">
        <v>71.900000000000006</v>
      </c>
      <c r="C925" s="21">
        <v>72.040000000000006</v>
      </c>
      <c r="D925" s="21">
        <v>70.44</v>
      </c>
      <c r="E925" s="21">
        <v>71</v>
      </c>
      <c r="F925" s="21">
        <v>5509200</v>
      </c>
      <c r="G925" s="21">
        <v>64.819999999999993</v>
      </c>
    </row>
    <row r="926" spans="1:7">
      <c r="A926" s="47">
        <v>40302</v>
      </c>
      <c r="B926" s="21">
        <v>73.31</v>
      </c>
      <c r="C926" s="21">
        <v>73.45</v>
      </c>
      <c r="D926" s="21">
        <v>72.23</v>
      </c>
      <c r="E926" s="21">
        <v>72.790000000000006</v>
      </c>
      <c r="F926" s="21">
        <v>6229300</v>
      </c>
      <c r="G926" s="21">
        <v>66.069999999999993</v>
      </c>
    </row>
    <row r="927" spans="1:7">
      <c r="A927" s="47">
        <v>40301</v>
      </c>
      <c r="B927" s="21">
        <v>72.62</v>
      </c>
      <c r="C927" s="21">
        <v>74.7</v>
      </c>
      <c r="D927" s="21">
        <v>72.459999999999994</v>
      </c>
      <c r="E927" s="21">
        <v>74.39</v>
      </c>
      <c r="F927" s="21">
        <v>5407700</v>
      </c>
      <c r="G927" s="21">
        <v>67.53</v>
      </c>
    </row>
    <row r="928" spans="1:7">
      <c r="A928" s="47">
        <v>40298</v>
      </c>
      <c r="B928" s="21">
        <v>73.8</v>
      </c>
      <c r="C928" s="21">
        <v>74.48</v>
      </c>
      <c r="D928" s="21">
        <v>72.260000000000005</v>
      </c>
      <c r="E928" s="21">
        <v>72.430000000000007</v>
      </c>
      <c r="F928" s="21">
        <v>5600900</v>
      </c>
      <c r="G928" s="21">
        <v>65.75</v>
      </c>
    </row>
    <row r="929" spans="1:7">
      <c r="A929" s="47">
        <v>40297</v>
      </c>
      <c r="B929" s="21">
        <v>73</v>
      </c>
      <c r="C929" s="21">
        <v>74</v>
      </c>
      <c r="D929" s="21">
        <v>72.67</v>
      </c>
      <c r="E929" s="21">
        <v>73.790000000000006</v>
      </c>
      <c r="F929" s="21">
        <v>5202000</v>
      </c>
      <c r="G929" s="21">
        <v>66.98</v>
      </c>
    </row>
    <row r="930" spans="1:7">
      <c r="A930" s="47">
        <v>40296</v>
      </c>
      <c r="B930" s="21">
        <v>72.95</v>
      </c>
      <c r="C930" s="21">
        <v>72.989999999999995</v>
      </c>
      <c r="D930" s="21">
        <v>71.34</v>
      </c>
      <c r="E930" s="21">
        <v>72.37</v>
      </c>
      <c r="F930" s="21">
        <v>5699500</v>
      </c>
      <c r="G930" s="21">
        <v>65.69</v>
      </c>
    </row>
    <row r="931" spans="1:7">
      <c r="A931" s="47">
        <v>40295</v>
      </c>
      <c r="B931" s="21">
        <v>74.650000000000006</v>
      </c>
      <c r="C931" s="21">
        <v>74.930000000000007</v>
      </c>
      <c r="D931" s="21">
        <v>72.23</v>
      </c>
      <c r="E931" s="21">
        <v>72.48</v>
      </c>
      <c r="F931" s="21">
        <v>6048300</v>
      </c>
      <c r="G931" s="21">
        <v>65.790000000000006</v>
      </c>
    </row>
    <row r="932" spans="1:7">
      <c r="A932" s="47">
        <v>40294</v>
      </c>
      <c r="B932" s="21">
        <v>74.58</v>
      </c>
      <c r="C932" s="21">
        <v>75.290000000000006</v>
      </c>
      <c r="D932" s="21">
        <v>74.14</v>
      </c>
      <c r="E932" s="21">
        <v>74.34</v>
      </c>
      <c r="F932" s="21">
        <v>4023900</v>
      </c>
      <c r="G932" s="21">
        <v>67.48</v>
      </c>
    </row>
    <row r="933" spans="1:7">
      <c r="A933" s="47">
        <v>40291</v>
      </c>
      <c r="B933" s="21">
        <v>75.040000000000006</v>
      </c>
      <c r="C933" s="21">
        <v>75.680000000000007</v>
      </c>
      <c r="D933" s="21">
        <v>74.55</v>
      </c>
      <c r="E933" s="21">
        <v>75.13</v>
      </c>
      <c r="F933" s="21">
        <v>5198200</v>
      </c>
      <c r="G933" s="21">
        <v>68.2</v>
      </c>
    </row>
    <row r="934" spans="1:7">
      <c r="A934" s="47">
        <v>40290</v>
      </c>
      <c r="B934" s="21">
        <v>74.459999999999994</v>
      </c>
      <c r="C934" s="21">
        <v>76</v>
      </c>
      <c r="D934" s="21">
        <v>73.680000000000007</v>
      </c>
      <c r="E934" s="21">
        <v>75.59</v>
      </c>
      <c r="F934" s="21">
        <v>9088900</v>
      </c>
      <c r="G934" s="21">
        <v>68.61</v>
      </c>
    </row>
    <row r="935" spans="1:7">
      <c r="A935" s="47">
        <v>40289</v>
      </c>
      <c r="B935" s="21">
        <v>71.510000000000005</v>
      </c>
      <c r="C935" s="21">
        <v>74.650000000000006</v>
      </c>
      <c r="D935" s="21">
        <v>71.510000000000005</v>
      </c>
      <c r="E935" s="21">
        <v>74.16</v>
      </c>
      <c r="F935" s="21">
        <v>12035700</v>
      </c>
      <c r="G935" s="21">
        <v>67.319999999999993</v>
      </c>
    </row>
    <row r="936" spans="1:7">
      <c r="A936" s="47">
        <v>40288</v>
      </c>
      <c r="B936" s="21">
        <v>71.540000000000006</v>
      </c>
      <c r="C936" s="21">
        <v>71.98</v>
      </c>
      <c r="D936" s="21">
        <v>70.95</v>
      </c>
      <c r="E936" s="21">
        <v>71.41</v>
      </c>
      <c r="F936" s="21">
        <v>4759600</v>
      </c>
      <c r="G936" s="21">
        <v>64.819999999999993</v>
      </c>
    </row>
    <row r="937" spans="1:7">
      <c r="A937" s="47">
        <v>40287</v>
      </c>
      <c r="B937" s="21">
        <v>70.27</v>
      </c>
      <c r="C937" s="21">
        <v>71.28</v>
      </c>
      <c r="D937" s="21">
        <v>70.16</v>
      </c>
      <c r="E937" s="21">
        <v>70.959999999999994</v>
      </c>
      <c r="F937" s="21">
        <v>4203100</v>
      </c>
      <c r="G937" s="21">
        <v>64.41</v>
      </c>
    </row>
    <row r="938" spans="1:7">
      <c r="A938" s="47">
        <v>40284</v>
      </c>
      <c r="B938" s="21">
        <v>72.099999999999994</v>
      </c>
      <c r="C938" s="21">
        <v>72.099999999999994</v>
      </c>
      <c r="D938" s="21">
        <v>69.88</v>
      </c>
      <c r="E938" s="21">
        <v>70.790000000000006</v>
      </c>
      <c r="F938" s="21">
        <v>8071300</v>
      </c>
      <c r="G938" s="21">
        <v>64.260000000000005</v>
      </c>
    </row>
    <row r="939" spans="1:7">
      <c r="A939" s="47">
        <v>40283</v>
      </c>
      <c r="B939" s="21">
        <v>71.34</v>
      </c>
      <c r="C939" s="21">
        <v>72.61</v>
      </c>
      <c r="D939" s="21">
        <v>71.34</v>
      </c>
      <c r="E939" s="21">
        <v>72.09</v>
      </c>
      <c r="F939" s="21">
        <v>2943700</v>
      </c>
      <c r="G939" s="21">
        <v>65.44</v>
      </c>
    </row>
    <row r="940" spans="1:7">
      <c r="A940" s="47">
        <v>40282</v>
      </c>
      <c r="B940" s="21">
        <v>70.83</v>
      </c>
      <c r="C940" s="21">
        <v>71.760000000000005</v>
      </c>
      <c r="D940" s="21">
        <v>70.81</v>
      </c>
      <c r="E940" s="21">
        <v>71.7</v>
      </c>
      <c r="F940" s="21">
        <v>3495900</v>
      </c>
      <c r="G940" s="21">
        <v>65.08</v>
      </c>
    </row>
    <row r="941" spans="1:7">
      <c r="A941" s="47">
        <v>40281</v>
      </c>
      <c r="B941" s="21">
        <v>71.540000000000006</v>
      </c>
      <c r="C941" s="21">
        <v>71.69</v>
      </c>
      <c r="D941" s="21">
        <v>70.5</v>
      </c>
      <c r="E941" s="21">
        <v>71.19</v>
      </c>
      <c r="F941" s="21">
        <v>5079300</v>
      </c>
      <c r="G941" s="21">
        <v>64.62</v>
      </c>
    </row>
    <row r="942" spans="1:7">
      <c r="A942" s="47">
        <v>40280</v>
      </c>
      <c r="B942" s="21">
        <v>72.150000000000006</v>
      </c>
      <c r="C942" s="21">
        <v>72.569999999999993</v>
      </c>
      <c r="D942" s="21">
        <v>71.8</v>
      </c>
      <c r="E942" s="21">
        <v>71.92</v>
      </c>
      <c r="F942" s="21">
        <v>3666100</v>
      </c>
      <c r="G942" s="21">
        <v>65.28</v>
      </c>
    </row>
    <row r="943" spans="1:7">
      <c r="A943" s="47">
        <v>40277</v>
      </c>
      <c r="B943" s="21">
        <v>72.260000000000005</v>
      </c>
      <c r="C943" s="21">
        <v>72.66</v>
      </c>
      <c r="D943" s="21">
        <v>71.81</v>
      </c>
      <c r="E943" s="21">
        <v>72.42</v>
      </c>
      <c r="F943" s="21">
        <v>3345700</v>
      </c>
      <c r="G943" s="21">
        <v>65.739999999999995</v>
      </c>
    </row>
    <row r="944" spans="1:7">
      <c r="A944" s="47">
        <v>40276</v>
      </c>
      <c r="B944" s="21">
        <v>71.89</v>
      </c>
      <c r="C944" s="21">
        <v>72.459999999999994</v>
      </c>
      <c r="D944" s="21">
        <v>71.209999999999994</v>
      </c>
      <c r="E944" s="21">
        <v>72.28</v>
      </c>
      <c r="F944" s="21">
        <v>3741500</v>
      </c>
      <c r="G944" s="21">
        <v>65.61</v>
      </c>
    </row>
    <row r="945" spans="1:7">
      <c r="A945" s="47">
        <v>40275</v>
      </c>
      <c r="B945" s="21">
        <v>72.16</v>
      </c>
      <c r="C945" s="21">
        <v>72.52</v>
      </c>
      <c r="D945" s="21">
        <v>71.47</v>
      </c>
      <c r="E945" s="21">
        <v>72.099999999999994</v>
      </c>
      <c r="F945" s="21">
        <v>6717200</v>
      </c>
      <c r="G945" s="21">
        <v>65.45</v>
      </c>
    </row>
    <row r="946" spans="1:7">
      <c r="A946" s="47">
        <v>40274</v>
      </c>
      <c r="B946" s="21">
        <v>71.84</v>
      </c>
      <c r="C946" s="21">
        <v>73.180000000000007</v>
      </c>
      <c r="D946" s="21">
        <v>71.77</v>
      </c>
      <c r="E946" s="21">
        <v>72.36</v>
      </c>
      <c r="F946" s="21">
        <v>5193800</v>
      </c>
      <c r="G946" s="21">
        <v>65.680000000000007</v>
      </c>
    </row>
    <row r="947" spans="1:7">
      <c r="A947" s="47">
        <v>40273</v>
      </c>
      <c r="B947" s="21">
        <v>72.989999999999995</v>
      </c>
      <c r="C947" s="21">
        <v>73.05</v>
      </c>
      <c r="D947" s="21">
        <v>70.95</v>
      </c>
      <c r="E947" s="21">
        <v>72.040000000000006</v>
      </c>
      <c r="F947" s="21">
        <v>9326300</v>
      </c>
      <c r="G947" s="21">
        <v>65.39</v>
      </c>
    </row>
    <row r="948" spans="1:7">
      <c r="A948" s="47">
        <v>40269</v>
      </c>
      <c r="B948" s="21">
        <v>73.239999999999995</v>
      </c>
      <c r="C948" s="21">
        <v>73.510000000000005</v>
      </c>
      <c r="D948" s="21">
        <v>72.3</v>
      </c>
      <c r="E948" s="21">
        <v>72.989999999999995</v>
      </c>
      <c r="F948" s="21">
        <v>4411000</v>
      </c>
      <c r="G948" s="21">
        <v>66.25</v>
      </c>
    </row>
    <row r="949" spans="1:7">
      <c r="A949" s="47">
        <v>40268</v>
      </c>
      <c r="B949" s="21">
        <v>72.92</v>
      </c>
      <c r="C949" s="21">
        <v>73.06</v>
      </c>
      <c r="D949" s="21">
        <v>71.95</v>
      </c>
      <c r="E949" s="21">
        <v>72.61</v>
      </c>
      <c r="F949" s="21">
        <v>5884600</v>
      </c>
      <c r="G949" s="21">
        <v>65.91</v>
      </c>
    </row>
    <row r="950" spans="1:7">
      <c r="A950" s="47">
        <v>40267</v>
      </c>
      <c r="B950" s="21">
        <v>73.84</v>
      </c>
      <c r="C950" s="21">
        <v>74.180000000000007</v>
      </c>
      <c r="D950" s="21">
        <v>72.7</v>
      </c>
      <c r="E950" s="21">
        <v>73.53</v>
      </c>
      <c r="F950" s="21">
        <v>4381300</v>
      </c>
      <c r="G950" s="21">
        <v>66.739999999999995</v>
      </c>
    </row>
    <row r="951" spans="1:7">
      <c r="A951" s="47">
        <v>40266</v>
      </c>
      <c r="B951" s="21">
        <v>73.08</v>
      </c>
      <c r="C951" s="21">
        <v>74.53</v>
      </c>
      <c r="D951" s="21">
        <v>73</v>
      </c>
      <c r="E951" s="21">
        <v>74.11</v>
      </c>
      <c r="F951" s="21">
        <v>9064200</v>
      </c>
      <c r="G951" s="21">
        <v>67.27</v>
      </c>
    </row>
    <row r="952" spans="1:7">
      <c r="A952" s="47">
        <v>40263</v>
      </c>
      <c r="B952" s="21">
        <v>72.66</v>
      </c>
      <c r="C952" s="21">
        <v>72.989999999999995</v>
      </c>
      <c r="D952" s="21">
        <v>72.349999999999994</v>
      </c>
      <c r="E952" s="21">
        <v>72.59</v>
      </c>
      <c r="F952" s="21">
        <v>4933700</v>
      </c>
      <c r="G952" s="21">
        <v>65.89</v>
      </c>
    </row>
    <row r="953" spans="1:7">
      <c r="A953" s="47">
        <v>40262</v>
      </c>
      <c r="B953" s="21">
        <v>72.95</v>
      </c>
      <c r="C953" s="21">
        <v>73.430000000000007</v>
      </c>
      <c r="D953" s="21">
        <v>72</v>
      </c>
      <c r="E953" s="21">
        <v>72.489999999999995</v>
      </c>
      <c r="F953" s="21">
        <v>5431000</v>
      </c>
      <c r="G953" s="21">
        <v>65.8</v>
      </c>
    </row>
    <row r="954" spans="1:7">
      <c r="A954" s="47">
        <v>40261</v>
      </c>
      <c r="B954" s="21">
        <v>72.42</v>
      </c>
      <c r="C954" s="21">
        <v>73.2</v>
      </c>
      <c r="D954" s="21">
        <v>71.78</v>
      </c>
      <c r="E954" s="21">
        <v>72.319999999999993</v>
      </c>
      <c r="F954" s="21">
        <v>7700000</v>
      </c>
      <c r="G954" s="21">
        <v>65.650000000000006</v>
      </c>
    </row>
    <row r="955" spans="1:7">
      <c r="A955" s="47">
        <v>40260</v>
      </c>
      <c r="B955" s="21">
        <v>72.540000000000006</v>
      </c>
      <c r="C955" s="21">
        <v>72.63</v>
      </c>
      <c r="D955" s="21">
        <v>71.510000000000005</v>
      </c>
      <c r="E955" s="21">
        <v>72.180000000000007</v>
      </c>
      <c r="F955" s="21">
        <v>4985400</v>
      </c>
      <c r="G955" s="21">
        <v>65.52</v>
      </c>
    </row>
    <row r="956" spans="1:7">
      <c r="A956" s="47">
        <v>40259</v>
      </c>
      <c r="B956" s="21">
        <v>71.66</v>
      </c>
      <c r="C956" s="21">
        <v>72.64</v>
      </c>
      <c r="D956" s="21">
        <v>71.510000000000005</v>
      </c>
      <c r="E956" s="21">
        <v>71.91</v>
      </c>
      <c r="F956" s="21">
        <v>9013600</v>
      </c>
      <c r="G956" s="21">
        <v>65.27</v>
      </c>
    </row>
    <row r="957" spans="1:7">
      <c r="A957" s="47">
        <v>40256</v>
      </c>
      <c r="B957" s="21">
        <v>70.72</v>
      </c>
      <c r="C957" s="21">
        <v>73.3</v>
      </c>
      <c r="D957" s="21">
        <v>70.72</v>
      </c>
      <c r="E957" s="21">
        <v>70.72</v>
      </c>
      <c r="F957" s="21">
        <v>17722500</v>
      </c>
      <c r="G957" s="21">
        <v>64.19</v>
      </c>
    </row>
    <row r="958" spans="1:7">
      <c r="A958" s="47">
        <v>40255</v>
      </c>
      <c r="B958" s="21">
        <v>69.349999999999994</v>
      </c>
      <c r="C958" s="21">
        <v>70.930000000000007</v>
      </c>
      <c r="D958" s="21">
        <v>69.19</v>
      </c>
      <c r="E958" s="21">
        <v>70.87</v>
      </c>
      <c r="F958" s="21">
        <v>7433700</v>
      </c>
      <c r="G958" s="21">
        <v>64.33</v>
      </c>
    </row>
    <row r="959" spans="1:7">
      <c r="A959" s="47">
        <v>40254</v>
      </c>
      <c r="B959" s="21">
        <v>68.97</v>
      </c>
      <c r="C959" s="21">
        <v>69.489999999999995</v>
      </c>
      <c r="D959" s="21">
        <v>68.290000000000006</v>
      </c>
      <c r="E959" s="21">
        <v>69.38</v>
      </c>
      <c r="F959" s="21">
        <v>6004300</v>
      </c>
      <c r="G959" s="21">
        <v>62.98</v>
      </c>
    </row>
    <row r="960" spans="1:7">
      <c r="A960" s="47">
        <v>40253</v>
      </c>
      <c r="B960" s="21">
        <v>69.239999999999995</v>
      </c>
      <c r="C960" s="21">
        <v>69.319999999999993</v>
      </c>
      <c r="D960" s="21">
        <v>68.3</v>
      </c>
      <c r="E960" s="21">
        <v>68.72</v>
      </c>
      <c r="F960" s="21">
        <v>7494400</v>
      </c>
      <c r="G960" s="21">
        <v>62.38</v>
      </c>
    </row>
    <row r="961" spans="1:7">
      <c r="A961" s="47">
        <v>40252</v>
      </c>
      <c r="B961" s="21">
        <v>69.37</v>
      </c>
      <c r="C961" s="21">
        <v>69.77</v>
      </c>
      <c r="D961" s="21">
        <v>68.52</v>
      </c>
      <c r="E961" s="21">
        <v>69.400000000000006</v>
      </c>
      <c r="F961" s="21">
        <v>7709000</v>
      </c>
      <c r="G961" s="21">
        <v>63</v>
      </c>
    </row>
    <row r="962" spans="1:7">
      <c r="A962" s="47">
        <v>40249</v>
      </c>
      <c r="B962" s="21">
        <v>70.48</v>
      </c>
      <c r="C962" s="21">
        <v>70.489999999999995</v>
      </c>
      <c r="D962" s="21">
        <v>69.25</v>
      </c>
      <c r="E962" s="21">
        <v>69.83</v>
      </c>
      <c r="F962" s="21">
        <v>5302100</v>
      </c>
      <c r="G962" s="21">
        <v>63.39</v>
      </c>
    </row>
    <row r="963" spans="1:7">
      <c r="A963" s="47">
        <v>40248</v>
      </c>
      <c r="B963" s="21">
        <v>70.08</v>
      </c>
      <c r="C963" s="21">
        <v>70.430000000000007</v>
      </c>
      <c r="D963" s="21">
        <v>69.150000000000006</v>
      </c>
      <c r="E963" s="21">
        <v>70.069999999999993</v>
      </c>
      <c r="F963" s="21">
        <v>7289500</v>
      </c>
      <c r="G963" s="21">
        <v>63.6</v>
      </c>
    </row>
    <row r="964" spans="1:7">
      <c r="A964" s="47">
        <v>40247</v>
      </c>
      <c r="B964" s="21">
        <v>68.14</v>
      </c>
      <c r="C964" s="21">
        <v>70.48</v>
      </c>
      <c r="D964" s="21">
        <v>68.03</v>
      </c>
      <c r="E964" s="21">
        <v>70.010000000000005</v>
      </c>
      <c r="F964" s="21">
        <v>10616500</v>
      </c>
      <c r="G964" s="21">
        <v>63.55</v>
      </c>
    </row>
    <row r="965" spans="1:7">
      <c r="A965" s="47">
        <v>40246</v>
      </c>
      <c r="B965" s="21">
        <v>67.569999999999993</v>
      </c>
      <c r="C965" s="21">
        <v>68.34</v>
      </c>
      <c r="D965" s="21">
        <v>67.349999999999994</v>
      </c>
      <c r="E965" s="21">
        <v>67.790000000000006</v>
      </c>
      <c r="F965" s="21">
        <v>7655900</v>
      </c>
      <c r="G965" s="21">
        <v>61.53</v>
      </c>
    </row>
    <row r="966" spans="1:7">
      <c r="A966" s="47">
        <v>40245</v>
      </c>
      <c r="B966" s="21">
        <v>68.010000000000005</v>
      </c>
      <c r="C966" s="21">
        <v>68.010000000000005</v>
      </c>
      <c r="D966" s="21">
        <v>67.13</v>
      </c>
      <c r="E966" s="21">
        <v>67.239999999999995</v>
      </c>
      <c r="F966" s="21">
        <v>5075600</v>
      </c>
      <c r="G966" s="21">
        <v>61.04</v>
      </c>
    </row>
    <row r="967" spans="1:7">
      <c r="A967" s="47">
        <v>40242</v>
      </c>
      <c r="B967" s="21">
        <v>66.06</v>
      </c>
      <c r="C967" s="21">
        <v>68.040000000000006</v>
      </c>
      <c r="D967" s="21">
        <v>66.03</v>
      </c>
      <c r="E967" s="21">
        <v>67.930000000000007</v>
      </c>
      <c r="F967" s="21">
        <v>8505600</v>
      </c>
      <c r="G967" s="21">
        <v>61.66</v>
      </c>
    </row>
    <row r="968" spans="1:7">
      <c r="A968" s="47">
        <v>40241</v>
      </c>
      <c r="B968" s="21">
        <v>65.09</v>
      </c>
      <c r="C968" s="21">
        <v>65.8</v>
      </c>
      <c r="D968" s="21">
        <v>64.849999999999994</v>
      </c>
      <c r="E968" s="21">
        <v>65.55</v>
      </c>
      <c r="F968" s="21">
        <v>7718700</v>
      </c>
      <c r="G968" s="21">
        <v>59.5</v>
      </c>
    </row>
    <row r="969" spans="1:7">
      <c r="A969" s="47">
        <v>40240</v>
      </c>
      <c r="B969" s="21">
        <v>64.58</v>
      </c>
      <c r="C969" s="21">
        <v>64.97</v>
      </c>
      <c r="D969" s="21">
        <v>64.05</v>
      </c>
      <c r="E969" s="21">
        <v>64.45</v>
      </c>
      <c r="F969" s="21">
        <v>4289400</v>
      </c>
      <c r="G969" s="21">
        <v>58.5</v>
      </c>
    </row>
    <row r="970" spans="1:7">
      <c r="A970" s="47">
        <v>40239</v>
      </c>
      <c r="B970" s="21">
        <v>64.64</v>
      </c>
      <c r="C970" s="21">
        <v>65.33</v>
      </c>
      <c r="D970" s="21">
        <v>64.36</v>
      </c>
      <c r="E970" s="21">
        <v>64.44</v>
      </c>
      <c r="F970" s="21">
        <v>4383200</v>
      </c>
      <c r="G970" s="21">
        <v>58.49</v>
      </c>
    </row>
    <row r="971" spans="1:7">
      <c r="A971" s="47">
        <v>40238</v>
      </c>
      <c r="B971" s="21">
        <v>63.05</v>
      </c>
      <c r="C971" s="21">
        <v>64.33</v>
      </c>
      <c r="D971" s="21">
        <v>63</v>
      </c>
      <c r="E971" s="21">
        <v>64</v>
      </c>
      <c r="F971" s="21">
        <v>5265600</v>
      </c>
      <c r="G971" s="21">
        <v>58.09</v>
      </c>
    </row>
    <row r="972" spans="1:7">
      <c r="A972" s="47">
        <v>40235</v>
      </c>
      <c r="B972" s="21">
        <v>63.09</v>
      </c>
      <c r="C972" s="21">
        <v>63.88</v>
      </c>
      <c r="D972" s="21">
        <v>63.03</v>
      </c>
      <c r="E972" s="21">
        <v>63.16</v>
      </c>
      <c r="F972" s="21">
        <v>4416000</v>
      </c>
      <c r="G972" s="21">
        <v>57.33</v>
      </c>
    </row>
    <row r="973" spans="1:7">
      <c r="A973" s="47">
        <v>40234</v>
      </c>
      <c r="B973" s="21">
        <v>62.72</v>
      </c>
      <c r="C973" s="21">
        <v>62.97</v>
      </c>
      <c r="D973" s="21">
        <v>62</v>
      </c>
      <c r="E973" s="21">
        <v>62.87</v>
      </c>
      <c r="F973" s="21">
        <v>5043100</v>
      </c>
      <c r="G973" s="21">
        <v>57.07</v>
      </c>
    </row>
    <row r="974" spans="1:7">
      <c r="A974" s="47">
        <v>40233</v>
      </c>
      <c r="B974" s="21">
        <v>63</v>
      </c>
      <c r="C974" s="21">
        <v>63.7</v>
      </c>
      <c r="D974" s="21">
        <v>62.64</v>
      </c>
      <c r="E974" s="21">
        <v>63.48</v>
      </c>
      <c r="F974" s="21">
        <v>3400400</v>
      </c>
      <c r="G974" s="21">
        <v>57.62</v>
      </c>
    </row>
    <row r="975" spans="1:7">
      <c r="A975" s="47">
        <v>40232</v>
      </c>
      <c r="B975" s="21">
        <v>63.81</v>
      </c>
      <c r="C975" s="21">
        <v>64.17</v>
      </c>
      <c r="D975" s="21">
        <v>62.25</v>
      </c>
      <c r="E975" s="21">
        <v>62.77</v>
      </c>
      <c r="F975" s="21">
        <v>6483800</v>
      </c>
      <c r="G975" s="21">
        <v>56.98</v>
      </c>
    </row>
    <row r="976" spans="1:7">
      <c r="A976" s="47">
        <v>40231</v>
      </c>
      <c r="B976" s="21">
        <v>63.58</v>
      </c>
      <c r="C976" s="21">
        <v>64.47</v>
      </c>
      <c r="D976" s="21">
        <v>63.19</v>
      </c>
      <c r="E976" s="21">
        <v>63.97</v>
      </c>
      <c r="F976" s="21">
        <v>6034100</v>
      </c>
      <c r="G976" s="21">
        <v>58.07</v>
      </c>
    </row>
    <row r="977" spans="1:7">
      <c r="A977" s="47">
        <v>40228</v>
      </c>
      <c r="B977" s="21">
        <v>62.65</v>
      </c>
      <c r="C977" s="21">
        <v>64.34</v>
      </c>
      <c r="D977" s="21">
        <v>62.65</v>
      </c>
      <c r="E977" s="21">
        <v>63.59</v>
      </c>
      <c r="F977" s="21">
        <v>7371100</v>
      </c>
      <c r="G977" s="21">
        <v>57.72</v>
      </c>
    </row>
    <row r="978" spans="1:7">
      <c r="A978" s="47">
        <v>40227</v>
      </c>
      <c r="B978" s="21">
        <v>61.78</v>
      </c>
      <c r="C978" s="21">
        <v>63.01</v>
      </c>
      <c r="D978" s="21">
        <v>61.72</v>
      </c>
      <c r="E978" s="21">
        <v>62.89</v>
      </c>
      <c r="F978" s="21">
        <v>4390300</v>
      </c>
      <c r="G978" s="21">
        <v>57.09</v>
      </c>
    </row>
    <row r="979" spans="1:7">
      <c r="A979" s="47">
        <v>40226</v>
      </c>
      <c r="B979" s="21">
        <v>61.39</v>
      </c>
      <c r="C979" s="21">
        <v>62</v>
      </c>
      <c r="D979" s="21">
        <v>61</v>
      </c>
      <c r="E979" s="21">
        <v>61.82</v>
      </c>
      <c r="F979" s="21">
        <v>4116200</v>
      </c>
      <c r="G979" s="21">
        <v>56.12</v>
      </c>
    </row>
    <row r="980" spans="1:7">
      <c r="A980" s="47">
        <v>40225</v>
      </c>
      <c r="B980" s="21">
        <v>60.42</v>
      </c>
      <c r="C980" s="21">
        <v>61.29</v>
      </c>
      <c r="D980" s="21">
        <v>59.9</v>
      </c>
      <c r="E980" s="21">
        <v>61.26</v>
      </c>
      <c r="F980" s="21">
        <v>4268700</v>
      </c>
      <c r="G980" s="21">
        <v>55.61</v>
      </c>
    </row>
    <row r="981" spans="1:7">
      <c r="A981" s="47">
        <v>40221</v>
      </c>
      <c r="B981" s="21">
        <v>59.87</v>
      </c>
      <c r="C981" s="21">
        <v>59.92</v>
      </c>
      <c r="D981" s="21">
        <v>58.93</v>
      </c>
      <c r="E981" s="21">
        <v>59.65</v>
      </c>
      <c r="F981" s="21">
        <v>5178300</v>
      </c>
      <c r="G981" s="21">
        <v>54.15</v>
      </c>
    </row>
    <row r="982" spans="1:7">
      <c r="A982" s="47">
        <v>40220</v>
      </c>
      <c r="B982" s="21">
        <v>59.75</v>
      </c>
      <c r="C982" s="21">
        <v>60.75</v>
      </c>
      <c r="D982" s="21">
        <v>58.94</v>
      </c>
      <c r="E982" s="21">
        <v>60.59</v>
      </c>
      <c r="F982" s="21">
        <v>4395800</v>
      </c>
      <c r="G982" s="21">
        <v>55</v>
      </c>
    </row>
    <row r="983" spans="1:7">
      <c r="A983" s="47">
        <v>40219</v>
      </c>
      <c r="B983" s="21">
        <v>59.71</v>
      </c>
      <c r="C983" s="21">
        <v>60.05</v>
      </c>
      <c r="D983" s="21">
        <v>58.94</v>
      </c>
      <c r="E983" s="21">
        <v>59.54</v>
      </c>
      <c r="F983" s="21">
        <v>4237100</v>
      </c>
      <c r="G983" s="21">
        <v>54.05</v>
      </c>
    </row>
    <row r="984" spans="1:7">
      <c r="A984" s="47">
        <v>40218</v>
      </c>
      <c r="B984" s="21">
        <v>58.62</v>
      </c>
      <c r="C984" s="21">
        <v>60.43</v>
      </c>
      <c r="D984" s="21">
        <v>58.39</v>
      </c>
      <c r="E984" s="21">
        <v>59.74</v>
      </c>
      <c r="F984" s="21">
        <v>8250900</v>
      </c>
      <c r="G984" s="21">
        <v>54.23</v>
      </c>
    </row>
    <row r="985" spans="1:7">
      <c r="A985" s="47">
        <v>40217</v>
      </c>
      <c r="B985" s="21">
        <v>58.33</v>
      </c>
      <c r="C985" s="21">
        <v>58.97</v>
      </c>
      <c r="D985" s="21">
        <v>57.78</v>
      </c>
      <c r="E985" s="21">
        <v>57.89</v>
      </c>
      <c r="F985" s="21">
        <v>4724500</v>
      </c>
      <c r="G985" s="21">
        <v>52.55</v>
      </c>
    </row>
    <row r="986" spans="1:7">
      <c r="A986" s="47">
        <v>40214</v>
      </c>
      <c r="B986" s="21">
        <v>59.21</v>
      </c>
      <c r="C986" s="21">
        <v>59.74</v>
      </c>
      <c r="D986" s="21">
        <v>57.14</v>
      </c>
      <c r="E986" s="21">
        <v>58.4</v>
      </c>
      <c r="F986" s="21">
        <v>9675700</v>
      </c>
      <c r="G986" s="21">
        <v>53.01</v>
      </c>
    </row>
    <row r="987" spans="1:7">
      <c r="A987" s="47">
        <v>40213</v>
      </c>
      <c r="B987" s="21">
        <v>60.95</v>
      </c>
      <c r="C987" s="21">
        <v>61.17</v>
      </c>
      <c r="D987" s="21">
        <v>59.25</v>
      </c>
      <c r="E987" s="21">
        <v>59.32</v>
      </c>
      <c r="F987" s="21">
        <v>7490700</v>
      </c>
      <c r="G987" s="21">
        <v>53.85</v>
      </c>
    </row>
    <row r="988" spans="1:7">
      <c r="A988" s="47">
        <v>40212</v>
      </c>
      <c r="B988" s="21">
        <v>61.52</v>
      </c>
      <c r="C988" s="21">
        <v>61.8</v>
      </c>
      <c r="D988" s="21">
        <v>60.85</v>
      </c>
      <c r="E988" s="21">
        <v>61.46</v>
      </c>
      <c r="F988" s="21">
        <v>5480600</v>
      </c>
      <c r="G988" s="21">
        <v>55.79</v>
      </c>
    </row>
    <row r="989" spans="1:7">
      <c r="A989" s="47">
        <v>40211</v>
      </c>
      <c r="B989" s="21">
        <v>61.29</v>
      </c>
      <c r="C989" s="21">
        <v>62</v>
      </c>
      <c r="D989" s="21">
        <v>61</v>
      </c>
      <c r="E989" s="21">
        <v>61.94</v>
      </c>
      <c r="F989" s="21">
        <v>7862300</v>
      </c>
      <c r="G989" s="21">
        <v>55.84</v>
      </c>
    </row>
    <row r="990" spans="1:7">
      <c r="A990" s="47">
        <v>40210</v>
      </c>
      <c r="B990" s="21">
        <v>60.74</v>
      </c>
      <c r="C990" s="21">
        <v>61.86</v>
      </c>
      <c r="D990" s="21">
        <v>60.72</v>
      </c>
      <c r="E990" s="21">
        <v>61.7</v>
      </c>
      <c r="F990" s="21">
        <v>5919900</v>
      </c>
      <c r="G990" s="21">
        <v>55.63</v>
      </c>
    </row>
    <row r="991" spans="1:7">
      <c r="A991" s="47">
        <v>40207</v>
      </c>
      <c r="B991" s="21">
        <v>62.8</v>
      </c>
      <c r="C991" s="21">
        <v>63.4</v>
      </c>
      <c r="D991" s="21">
        <v>60.32</v>
      </c>
      <c r="E991" s="21">
        <v>60.6</v>
      </c>
      <c r="F991" s="21">
        <v>8725400</v>
      </c>
      <c r="G991" s="21">
        <v>54.63</v>
      </c>
    </row>
    <row r="992" spans="1:7">
      <c r="A992" s="47">
        <v>40206</v>
      </c>
      <c r="B992" s="21">
        <v>62.15</v>
      </c>
      <c r="C992" s="21">
        <v>62.95</v>
      </c>
      <c r="D992" s="21">
        <v>61.31</v>
      </c>
      <c r="E992" s="21">
        <v>62.56</v>
      </c>
      <c r="F992" s="21">
        <v>8862500</v>
      </c>
      <c r="G992" s="21">
        <v>56.4</v>
      </c>
    </row>
    <row r="993" spans="1:7">
      <c r="A993" s="47">
        <v>40205</v>
      </c>
      <c r="B993" s="21">
        <v>58.84</v>
      </c>
      <c r="C993" s="21">
        <v>62.08</v>
      </c>
      <c r="D993" s="21">
        <v>58.83</v>
      </c>
      <c r="E993" s="21">
        <v>61.93</v>
      </c>
      <c r="F993" s="21">
        <v>14758500</v>
      </c>
      <c r="G993" s="21">
        <v>55.83</v>
      </c>
    </row>
    <row r="994" spans="1:7">
      <c r="A994" s="47">
        <v>40204</v>
      </c>
      <c r="B994" s="21">
        <v>57.54</v>
      </c>
      <c r="C994" s="21">
        <v>58.5</v>
      </c>
      <c r="D994" s="21">
        <v>57.23</v>
      </c>
      <c r="E994" s="21">
        <v>57.71</v>
      </c>
      <c r="F994" s="21">
        <v>4552000</v>
      </c>
      <c r="G994" s="21">
        <v>52.03</v>
      </c>
    </row>
    <row r="995" spans="1:7">
      <c r="A995" s="47">
        <v>40203</v>
      </c>
      <c r="B995" s="21">
        <v>58.35</v>
      </c>
      <c r="C995" s="21">
        <v>58.75</v>
      </c>
      <c r="D995" s="21">
        <v>57.5</v>
      </c>
      <c r="E995" s="21">
        <v>57.78</v>
      </c>
      <c r="F995" s="21">
        <v>3489900</v>
      </c>
      <c r="G995" s="21">
        <v>52.09</v>
      </c>
    </row>
    <row r="996" spans="1:7">
      <c r="A996" s="47">
        <v>40200</v>
      </c>
      <c r="B996" s="21">
        <v>58.62</v>
      </c>
      <c r="C996" s="21">
        <v>59.17</v>
      </c>
      <c r="D996" s="21">
        <v>57.7</v>
      </c>
      <c r="E996" s="21">
        <v>57.77</v>
      </c>
      <c r="F996" s="21">
        <v>4743300</v>
      </c>
      <c r="G996" s="21">
        <v>52.08</v>
      </c>
    </row>
    <row r="997" spans="1:7">
      <c r="A997" s="47">
        <v>40199</v>
      </c>
      <c r="B997" s="21">
        <v>60.3</v>
      </c>
      <c r="C997" s="21">
        <v>61.26</v>
      </c>
      <c r="D997" s="21">
        <v>58.9</v>
      </c>
      <c r="E997" s="21">
        <v>59.2</v>
      </c>
      <c r="F997" s="21">
        <v>5401300</v>
      </c>
      <c r="G997" s="21">
        <v>53.37</v>
      </c>
    </row>
    <row r="998" spans="1:7">
      <c r="A998" s="47">
        <v>40198</v>
      </c>
      <c r="B998" s="21">
        <v>60.33</v>
      </c>
      <c r="C998" s="21">
        <v>60.57</v>
      </c>
      <c r="D998" s="21">
        <v>58.53</v>
      </c>
      <c r="E998" s="21">
        <v>60.2</v>
      </c>
      <c r="F998" s="21">
        <v>5374100</v>
      </c>
      <c r="G998" s="21">
        <v>54.27</v>
      </c>
    </row>
    <row r="999" spans="1:7">
      <c r="A999" s="47">
        <v>40197</v>
      </c>
      <c r="B999" s="21">
        <v>60.6</v>
      </c>
      <c r="C999" s="21">
        <v>61.01</v>
      </c>
      <c r="D999" s="21">
        <v>59.96</v>
      </c>
      <c r="E999" s="21">
        <v>60.65</v>
      </c>
      <c r="F999" s="21">
        <v>5427100</v>
      </c>
      <c r="G999" s="21">
        <v>54.68</v>
      </c>
    </row>
    <row r="1000" spans="1:7">
      <c r="A1000" s="47">
        <v>40193</v>
      </c>
      <c r="B1000" s="21">
        <v>61.53</v>
      </c>
      <c r="C1000" s="21">
        <v>61.56</v>
      </c>
      <c r="D1000" s="21">
        <v>60.21</v>
      </c>
      <c r="E1000" s="21">
        <v>60.82</v>
      </c>
      <c r="F1000" s="21">
        <v>5067300</v>
      </c>
      <c r="G1000" s="21">
        <v>54.83</v>
      </c>
    </row>
    <row r="1001" spans="1:7">
      <c r="A1001" s="47">
        <v>40192</v>
      </c>
      <c r="B1001" s="21">
        <v>61.03</v>
      </c>
      <c r="C1001" s="21">
        <v>61.62</v>
      </c>
      <c r="D1001" s="21">
        <v>60.78</v>
      </c>
      <c r="E1001" s="21">
        <v>61.56</v>
      </c>
      <c r="F1001" s="21">
        <v>3000400</v>
      </c>
      <c r="G1001" s="21">
        <v>55.5</v>
      </c>
    </row>
    <row r="1002" spans="1:7">
      <c r="A1002" s="47">
        <v>40191</v>
      </c>
      <c r="B1002" s="21">
        <v>60.61</v>
      </c>
      <c r="C1002" s="21">
        <v>61.7</v>
      </c>
      <c r="D1002" s="21">
        <v>60.35</v>
      </c>
      <c r="E1002" s="21">
        <v>61.16</v>
      </c>
      <c r="F1002" s="21">
        <v>4950400</v>
      </c>
      <c r="G1002" s="21">
        <v>55.14</v>
      </c>
    </row>
    <row r="1003" spans="1:7">
      <c r="A1003" s="47">
        <v>40190</v>
      </c>
      <c r="B1003" s="21">
        <v>60.07</v>
      </c>
      <c r="C1003" s="21">
        <v>61.2</v>
      </c>
      <c r="D1003" s="21">
        <v>59.91</v>
      </c>
      <c r="E1003" s="21">
        <v>60.43</v>
      </c>
      <c r="F1003" s="21">
        <v>5273800</v>
      </c>
      <c r="G1003" s="21">
        <v>54.48</v>
      </c>
    </row>
    <row r="1004" spans="1:7">
      <c r="A1004" s="47">
        <v>40189</v>
      </c>
      <c r="B1004" s="21">
        <v>61.95</v>
      </c>
      <c r="C1004" s="21">
        <v>62.09</v>
      </c>
      <c r="D1004" s="21">
        <v>60.51</v>
      </c>
      <c r="E1004" s="21">
        <v>60.87</v>
      </c>
      <c r="F1004" s="21">
        <v>5624900</v>
      </c>
      <c r="G1004" s="21">
        <v>54.88</v>
      </c>
    </row>
    <row r="1005" spans="1:7">
      <c r="A1005" s="47">
        <v>40186</v>
      </c>
      <c r="B1005" s="21">
        <v>61.54</v>
      </c>
      <c r="C1005" s="21">
        <v>61.78</v>
      </c>
      <c r="D1005" s="21">
        <v>60.86</v>
      </c>
      <c r="E1005" s="21">
        <v>61.6</v>
      </c>
      <c r="F1005" s="21">
        <v>7146600</v>
      </c>
      <c r="G1005" s="21">
        <v>55.54</v>
      </c>
    </row>
    <row r="1006" spans="1:7">
      <c r="A1006" s="47">
        <v>40185</v>
      </c>
      <c r="B1006" s="21">
        <v>59.51</v>
      </c>
      <c r="C1006" s="21">
        <v>62.31</v>
      </c>
      <c r="D1006" s="21">
        <v>59.02</v>
      </c>
      <c r="E1006" s="21">
        <v>62.2</v>
      </c>
      <c r="F1006" s="21">
        <v>14379100</v>
      </c>
      <c r="G1006" s="21">
        <v>56.08</v>
      </c>
    </row>
    <row r="1007" spans="1:7">
      <c r="A1007" s="47">
        <v>40184</v>
      </c>
      <c r="B1007" s="21">
        <v>58.23</v>
      </c>
      <c r="C1007" s="21">
        <v>59.99</v>
      </c>
      <c r="D1007" s="21">
        <v>57.88</v>
      </c>
      <c r="E1007" s="21">
        <v>59.78</v>
      </c>
      <c r="F1007" s="21">
        <v>8836500</v>
      </c>
      <c r="G1007" s="21">
        <v>53.9</v>
      </c>
    </row>
    <row r="1008" spans="1:7">
      <c r="A1008" s="47">
        <v>40183</v>
      </c>
      <c r="B1008" s="21">
        <v>56.25</v>
      </c>
      <c r="C1008" s="21">
        <v>58.28</v>
      </c>
      <c r="D1008" s="21">
        <v>56</v>
      </c>
      <c r="E1008" s="21">
        <v>58.02</v>
      </c>
      <c r="F1008" s="21">
        <v>8867800</v>
      </c>
      <c r="G1008" s="21">
        <v>52.31</v>
      </c>
    </row>
    <row r="1009" spans="1:7">
      <c r="A1009" s="47">
        <v>40182</v>
      </c>
      <c r="B1009" s="21">
        <v>55.72</v>
      </c>
      <c r="C1009" s="21">
        <v>56.39</v>
      </c>
      <c r="D1009" s="21">
        <v>54.8</v>
      </c>
      <c r="E1009" s="21">
        <v>56.18</v>
      </c>
      <c r="F1009" s="21">
        <v>6186700</v>
      </c>
      <c r="G1009" s="21">
        <v>50.65</v>
      </c>
    </row>
    <row r="1010" spans="1:7">
      <c r="A1010" s="47">
        <v>40178</v>
      </c>
      <c r="B1010" s="21">
        <v>55</v>
      </c>
      <c r="C1010" s="21">
        <v>55.22</v>
      </c>
      <c r="D1010" s="21">
        <v>54.05</v>
      </c>
      <c r="E1010" s="21">
        <v>54.13</v>
      </c>
      <c r="F1010" s="21">
        <v>2189400</v>
      </c>
      <c r="G1010" s="21">
        <v>48.8</v>
      </c>
    </row>
    <row r="1011" spans="1:7">
      <c r="A1011" s="47">
        <v>40177</v>
      </c>
      <c r="B1011" s="21">
        <v>54.86</v>
      </c>
      <c r="C1011" s="21">
        <v>55.29</v>
      </c>
      <c r="D1011" s="21">
        <v>54.75</v>
      </c>
      <c r="E1011" s="21">
        <v>54.96</v>
      </c>
      <c r="F1011" s="21">
        <v>2461000</v>
      </c>
      <c r="G1011" s="21">
        <v>49.55</v>
      </c>
    </row>
    <row r="1012" spans="1:7">
      <c r="A1012" s="47">
        <v>40176</v>
      </c>
      <c r="B1012" s="21">
        <v>55.34</v>
      </c>
      <c r="C1012" s="21">
        <v>55.46</v>
      </c>
      <c r="D1012" s="21">
        <v>55.14</v>
      </c>
      <c r="E1012" s="21">
        <v>55.21</v>
      </c>
      <c r="F1012" s="21">
        <v>2164000</v>
      </c>
      <c r="G1012" s="21">
        <v>49.78</v>
      </c>
    </row>
    <row r="1013" spans="1:7">
      <c r="A1013" s="47">
        <v>40175</v>
      </c>
      <c r="B1013" s="21">
        <v>55.33</v>
      </c>
      <c r="C1013" s="21">
        <v>55.55</v>
      </c>
      <c r="D1013" s="21">
        <v>54.89</v>
      </c>
      <c r="E1013" s="21">
        <v>55.14</v>
      </c>
      <c r="F1013" s="21">
        <v>2072200</v>
      </c>
      <c r="G1013" s="21">
        <v>49.71</v>
      </c>
    </row>
    <row r="1014" spans="1:7">
      <c r="A1014" s="47">
        <v>40171</v>
      </c>
      <c r="B1014" s="21">
        <v>55.26</v>
      </c>
      <c r="C1014" s="21">
        <v>55.56</v>
      </c>
      <c r="D1014" s="21">
        <v>55.11</v>
      </c>
      <c r="E1014" s="21">
        <v>55.48</v>
      </c>
      <c r="F1014" s="21">
        <v>1004000</v>
      </c>
      <c r="G1014" s="21">
        <v>50.02</v>
      </c>
    </row>
    <row r="1015" spans="1:7">
      <c r="A1015" s="47">
        <v>40170</v>
      </c>
      <c r="B1015" s="21">
        <v>55.41</v>
      </c>
      <c r="C1015" s="21">
        <v>55.65</v>
      </c>
      <c r="D1015" s="21">
        <v>54.92</v>
      </c>
      <c r="E1015" s="21">
        <v>54.96</v>
      </c>
      <c r="F1015" s="21">
        <v>3061900</v>
      </c>
      <c r="G1015" s="21">
        <v>49.55</v>
      </c>
    </row>
    <row r="1016" spans="1:7">
      <c r="A1016" s="47">
        <v>40169</v>
      </c>
      <c r="B1016" s="21">
        <v>54.38</v>
      </c>
      <c r="C1016" s="21">
        <v>55.37</v>
      </c>
      <c r="D1016" s="21">
        <v>54.31</v>
      </c>
      <c r="E1016" s="21">
        <v>55.1</v>
      </c>
      <c r="F1016" s="21">
        <v>3669800</v>
      </c>
      <c r="G1016" s="21">
        <v>49.68</v>
      </c>
    </row>
    <row r="1017" spans="1:7">
      <c r="A1017" s="47">
        <v>40168</v>
      </c>
      <c r="B1017" s="21">
        <v>53.36</v>
      </c>
      <c r="C1017" s="21">
        <v>54.5</v>
      </c>
      <c r="D1017" s="21">
        <v>53.36</v>
      </c>
      <c r="E1017" s="21">
        <v>54.3</v>
      </c>
      <c r="F1017" s="21">
        <v>3655800</v>
      </c>
      <c r="G1017" s="21">
        <v>48.96</v>
      </c>
    </row>
    <row r="1018" spans="1:7">
      <c r="A1018" s="47">
        <v>40165</v>
      </c>
      <c r="B1018" s="21">
        <v>54.7</v>
      </c>
      <c r="C1018" s="21">
        <v>54.74</v>
      </c>
      <c r="D1018" s="21">
        <v>53.1</v>
      </c>
      <c r="E1018" s="21">
        <v>53.44</v>
      </c>
      <c r="F1018" s="21">
        <v>8920500</v>
      </c>
      <c r="G1018" s="21">
        <v>48.18</v>
      </c>
    </row>
    <row r="1019" spans="1:7">
      <c r="A1019" s="47">
        <v>40164</v>
      </c>
      <c r="B1019" s="21">
        <v>54.9</v>
      </c>
      <c r="C1019" s="21">
        <v>55.4</v>
      </c>
      <c r="D1019" s="21">
        <v>54.41</v>
      </c>
      <c r="E1019" s="21">
        <v>54.47</v>
      </c>
      <c r="F1019" s="21">
        <v>5824200</v>
      </c>
      <c r="G1019" s="21">
        <v>49.11</v>
      </c>
    </row>
    <row r="1020" spans="1:7">
      <c r="A1020" s="47">
        <v>40163</v>
      </c>
      <c r="B1020" s="21">
        <v>56.11</v>
      </c>
      <c r="C1020" s="21">
        <v>56.14</v>
      </c>
      <c r="D1020" s="21">
        <v>54.45</v>
      </c>
      <c r="E1020" s="21">
        <v>55.13</v>
      </c>
      <c r="F1020" s="21">
        <v>7803800</v>
      </c>
      <c r="G1020" s="21">
        <v>49.7</v>
      </c>
    </row>
    <row r="1021" spans="1:7">
      <c r="A1021" s="47">
        <v>40162</v>
      </c>
      <c r="B1021" s="21">
        <v>56.37</v>
      </c>
      <c r="C1021" s="21">
        <v>56.37</v>
      </c>
      <c r="D1021" s="21">
        <v>55.33</v>
      </c>
      <c r="E1021" s="21">
        <v>55.67</v>
      </c>
      <c r="F1021" s="21">
        <v>7364800</v>
      </c>
      <c r="G1021" s="21">
        <v>50.19</v>
      </c>
    </row>
    <row r="1022" spans="1:7">
      <c r="A1022" s="47">
        <v>40161</v>
      </c>
      <c r="B1022" s="21">
        <v>56.02</v>
      </c>
      <c r="C1022" s="21">
        <v>56.56</v>
      </c>
      <c r="D1022" s="21">
        <v>55.82</v>
      </c>
      <c r="E1022" s="21">
        <v>56.05</v>
      </c>
      <c r="F1022" s="21">
        <v>4830600</v>
      </c>
      <c r="G1022" s="21">
        <v>50.53</v>
      </c>
    </row>
    <row r="1023" spans="1:7">
      <c r="A1023" s="47">
        <v>40158</v>
      </c>
      <c r="B1023" s="21">
        <v>55.47</v>
      </c>
      <c r="C1023" s="21">
        <v>55.8</v>
      </c>
      <c r="D1023" s="21">
        <v>55.12</v>
      </c>
      <c r="E1023" s="21">
        <v>55.6</v>
      </c>
      <c r="F1023" s="21">
        <v>7396600</v>
      </c>
      <c r="G1023" s="21">
        <v>50.13</v>
      </c>
    </row>
    <row r="1024" spans="1:7">
      <c r="A1024" s="47">
        <v>40157</v>
      </c>
      <c r="B1024" s="21">
        <v>55.65</v>
      </c>
      <c r="C1024" s="21">
        <v>56.39</v>
      </c>
      <c r="D1024" s="21">
        <v>54.72</v>
      </c>
      <c r="E1024" s="21">
        <v>55.01</v>
      </c>
      <c r="F1024" s="21">
        <v>5755600</v>
      </c>
      <c r="G1024" s="21">
        <v>49.6</v>
      </c>
    </row>
    <row r="1025" spans="1:7">
      <c r="A1025" s="47">
        <v>40156</v>
      </c>
      <c r="B1025" s="21">
        <v>55.75</v>
      </c>
      <c r="C1025" s="21">
        <v>55.8</v>
      </c>
      <c r="D1025" s="21">
        <v>55.11</v>
      </c>
      <c r="E1025" s="21">
        <v>55.47</v>
      </c>
      <c r="F1025" s="21">
        <v>3900100</v>
      </c>
      <c r="G1025" s="21">
        <v>50.01</v>
      </c>
    </row>
    <row r="1026" spans="1:7">
      <c r="A1026" s="47">
        <v>40155</v>
      </c>
      <c r="B1026" s="21">
        <v>55.99</v>
      </c>
      <c r="C1026" s="21">
        <v>56.22</v>
      </c>
      <c r="D1026" s="21">
        <v>55.06</v>
      </c>
      <c r="E1026" s="21">
        <v>55.66</v>
      </c>
      <c r="F1026" s="21">
        <v>4658500</v>
      </c>
      <c r="G1026" s="21">
        <v>50.18</v>
      </c>
    </row>
    <row r="1027" spans="1:7">
      <c r="A1027" s="47">
        <v>40154</v>
      </c>
      <c r="B1027" s="21">
        <v>55.2</v>
      </c>
      <c r="C1027" s="21">
        <v>55.95</v>
      </c>
      <c r="D1027" s="21">
        <v>54.9</v>
      </c>
      <c r="E1027" s="21">
        <v>55.82</v>
      </c>
      <c r="F1027" s="21">
        <v>4948800</v>
      </c>
      <c r="G1027" s="21">
        <v>50.33</v>
      </c>
    </row>
    <row r="1028" spans="1:7">
      <c r="A1028" s="47">
        <v>40151</v>
      </c>
      <c r="B1028" s="21">
        <v>54.75</v>
      </c>
      <c r="C1028" s="21">
        <v>55.45</v>
      </c>
      <c r="D1028" s="21">
        <v>53.62</v>
      </c>
      <c r="E1028" s="21">
        <v>54.68</v>
      </c>
      <c r="F1028" s="21">
        <v>5449900</v>
      </c>
      <c r="G1028" s="21">
        <v>49.3</v>
      </c>
    </row>
    <row r="1029" spans="1:7">
      <c r="A1029" s="47">
        <v>40150</v>
      </c>
      <c r="B1029" s="21">
        <v>53.99</v>
      </c>
      <c r="C1029" s="21">
        <v>54.41</v>
      </c>
      <c r="D1029" s="21">
        <v>53.51</v>
      </c>
      <c r="E1029" s="21">
        <v>53.77</v>
      </c>
      <c r="F1029" s="21">
        <v>3997600</v>
      </c>
      <c r="G1029" s="21">
        <v>48.48</v>
      </c>
    </row>
    <row r="1030" spans="1:7">
      <c r="A1030" s="47">
        <v>40149</v>
      </c>
      <c r="B1030" s="21">
        <v>54.04</v>
      </c>
      <c r="C1030" s="21">
        <v>54.57</v>
      </c>
      <c r="D1030" s="21">
        <v>53.26</v>
      </c>
      <c r="E1030" s="21">
        <v>53.78</v>
      </c>
      <c r="F1030" s="21">
        <v>5980000</v>
      </c>
      <c r="G1030" s="21">
        <v>48.49</v>
      </c>
    </row>
    <row r="1031" spans="1:7">
      <c r="A1031" s="47">
        <v>40148</v>
      </c>
      <c r="B1031" s="21">
        <v>52.75</v>
      </c>
      <c r="C1031" s="21">
        <v>54.22</v>
      </c>
      <c r="D1031" s="21">
        <v>52.75</v>
      </c>
      <c r="E1031" s="21">
        <v>53.72</v>
      </c>
      <c r="F1031" s="21">
        <v>6359000</v>
      </c>
      <c r="G1031" s="21">
        <v>48.43</v>
      </c>
    </row>
    <row r="1032" spans="1:7">
      <c r="A1032" s="47">
        <v>40147</v>
      </c>
      <c r="B1032" s="21">
        <v>52.43</v>
      </c>
      <c r="C1032" s="21">
        <v>52.69</v>
      </c>
      <c r="D1032" s="21">
        <v>51.78</v>
      </c>
      <c r="E1032" s="21">
        <v>52.41</v>
      </c>
      <c r="F1032" s="21">
        <v>5432200</v>
      </c>
      <c r="G1032" s="21">
        <v>47.25</v>
      </c>
    </row>
    <row r="1033" spans="1:7">
      <c r="A1033" s="47">
        <v>40144</v>
      </c>
      <c r="B1033" s="21">
        <v>51.35</v>
      </c>
      <c r="C1033" s="21">
        <v>52.81</v>
      </c>
      <c r="D1033" s="21">
        <v>51</v>
      </c>
      <c r="E1033" s="21">
        <v>52.45</v>
      </c>
      <c r="F1033" s="21">
        <v>3281400</v>
      </c>
      <c r="G1033" s="21">
        <v>47.29</v>
      </c>
    </row>
    <row r="1034" spans="1:7">
      <c r="A1034" s="47">
        <v>40142</v>
      </c>
      <c r="B1034" s="21">
        <v>51.97</v>
      </c>
      <c r="C1034" s="21">
        <v>52.95</v>
      </c>
      <c r="D1034" s="21">
        <v>51.83</v>
      </c>
      <c r="E1034" s="21">
        <v>52.93</v>
      </c>
      <c r="F1034" s="21">
        <v>3021500</v>
      </c>
      <c r="G1034" s="21">
        <v>47.72</v>
      </c>
    </row>
    <row r="1035" spans="1:7">
      <c r="A1035" s="47">
        <v>40141</v>
      </c>
      <c r="B1035" s="21">
        <v>52.08</v>
      </c>
      <c r="C1035" s="21">
        <v>52.63</v>
      </c>
      <c r="D1035" s="21">
        <v>50.95</v>
      </c>
      <c r="E1035" s="21">
        <v>51.97</v>
      </c>
      <c r="F1035" s="21">
        <v>3288200</v>
      </c>
      <c r="G1035" s="21">
        <v>46.85</v>
      </c>
    </row>
    <row r="1036" spans="1:7">
      <c r="A1036" s="47">
        <v>40140</v>
      </c>
      <c r="B1036" s="21">
        <v>52.5</v>
      </c>
      <c r="C1036" s="21">
        <v>53</v>
      </c>
      <c r="D1036" s="21">
        <v>52.32</v>
      </c>
      <c r="E1036" s="21">
        <v>52.63</v>
      </c>
      <c r="F1036" s="21">
        <v>3255300</v>
      </c>
      <c r="G1036" s="21">
        <v>47.45</v>
      </c>
    </row>
    <row r="1037" spans="1:7">
      <c r="A1037" s="47">
        <v>40137</v>
      </c>
      <c r="B1037" s="21">
        <v>51.12</v>
      </c>
      <c r="C1037" s="21">
        <v>51.89</v>
      </c>
      <c r="D1037" s="21">
        <v>51.07</v>
      </c>
      <c r="E1037" s="21">
        <v>51.7</v>
      </c>
      <c r="F1037" s="21">
        <v>4696400</v>
      </c>
      <c r="G1037" s="21">
        <v>46.61</v>
      </c>
    </row>
    <row r="1038" spans="1:7">
      <c r="A1038" s="47">
        <v>40136</v>
      </c>
      <c r="B1038" s="21">
        <v>51.54</v>
      </c>
      <c r="C1038" s="21">
        <v>51.8</v>
      </c>
      <c r="D1038" s="21">
        <v>50.75</v>
      </c>
      <c r="E1038" s="21">
        <v>51.43</v>
      </c>
      <c r="F1038" s="21">
        <v>3182700</v>
      </c>
      <c r="G1038" s="21">
        <v>46.37</v>
      </c>
    </row>
    <row r="1039" spans="1:7">
      <c r="A1039" s="47">
        <v>40135</v>
      </c>
      <c r="B1039" s="21">
        <v>52.59</v>
      </c>
      <c r="C1039" s="21">
        <v>52.64</v>
      </c>
      <c r="D1039" s="21">
        <v>51.45</v>
      </c>
      <c r="E1039" s="21">
        <v>52.02</v>
      </c>
      <c r="F1039" s="21">
        <v>4377300</v>
      </c>
      <c r="G1039" s="21">
        <v>46.9</v>
      </c>
    </row>
    <row r="1040" spans="1:7">
      <c r="A1040" s="47">
        <v>40134</v>
      </c>
      <c r="B1040" s="21">
        <v>52.42</v>
      </c>
      <c r="C1040" s="21">
        <v>52.69</v>
      </c>
      <c r="D1040" s="21">
        <v>51.7</v>
      </c>
      <c r="E1040" s="21">
        <v>52.53</v>
      </c>
      <c r="F1040" s="21">
        <v>3945400</v>
      </c>
      <c r="G1040" s="21">
        <v>47.36</v>
      </c>
    </row>
    <row r="1041" spans="1:7">
      <c r="A1041" s="47">
        <v>40133</v>
      </c>
      <c r="B1041" s="21">
        <v>51</v>
      </c>
      <c r="C1041" s="21">
        <v>52.52</v>
      </c>
      <c r="D1041" s="21">
        <v>50.88</v>
      </c>
      <c r="E1041" s="21">
        <v>52.48</v>
      </c>
      <c r="F1041" s="21">
        <v>5704600</v>
      </c>
      <c r="G1041" s="21">
        <v>47.31</v>
      </c>
    </row>
    <row r="1042" spans="1:7">
      <c r="A1042" s="47">
        <v>40130</v>
      </c>
      <c r="B1042" s="21">
        <v>49.98</v>
      </c>
      <c r="C1042" s="21">
        <v>50.94</v>
      </c>
      <c r="D1042" s="21">
        <v>49.72</v>
      </c>
      <c r="E1042" s="21">
        <v>50.68</v>
      </c>
      <c r="F1042" s="21">
        <v>3545300</v>
      </c>
      <c r="G1042" s="21">
        <v>45.69</v>
      </c>
    </row>
    <row r="1043" spans="1:7">
      <c r="A1043" s="47">
        <v>40129</v>
      </c>
      <c r="B1043" s="21">
        <v>50.62</v>
      </c>
      <c r="C1043" s="21">
        <v>50.92</v>
      </c>
      <c r="D1043" s="21">
        <v>50.09</v>
      </c>
      <c r="E1043" s="21">
        <v>50.28</v>
      </c>
      <c r="F1043" s="21">
        <v>3323500</v>
      </c>
      <c r="G1043" s="21">
        <v>45.33</v>
      </c>
    </row>
    <row r="1044" spans="1:7">
      <c r="A1044" s="47">
        <v>40128</v>
      </c>
      <c r="B1044" s="21">
        <v>50.78</v>
      </c>
      <c r="C1044" s="21">
        <v>51.42</v>
      </c>
      <c r="D1044" s="21">
        <v>50.54</v>
      </c>
      <c r="E1044" s="21">
        <v>50.68</v>
      </c>
      <c r="F1044" s="21">
        <v>3545800</v>
      </c>
      <c r="G1044" s="21">
        <v>45.69</v>
      </c>
    </row>
    <row r="1045" spans="1:7">
      <c r="A1045" s="47">
        <v>40127</v>
      </c>
      <c r="B1045" s="21">
        <v>51.07</v>
      </c>
      <c r="C1045" s="21">
        <v>51.07</v>
      </c>
      <c r="D1045" s="21">
        <v>50.13</v>
      </c>
      <c r="E1045" s="21">
        <v>50.32</v>
      </c>
      <c r="F1045" s="21">
        <v>4735600</v>
      </c>
      <c r="G1045" s="21">
        <v>45.37</v>
      </c>
    </row>
    <row r="1046" spans="1:7">
      <c r="A1046" s="47">
        <v>40126</v>
      </c>
      <c r="B1046" s="21">
        <v>50.01</v>
      </c>
      <c r="C1046" s="21">
        <v>51.48</v>
      </c>
      <c r="D1046" s="21">
        <v>49.89</v>
      </c>
      <c r="E1046" s="21">
        <v>51.35</v>
      </c>
      <c r="F1046" s="21">
        <v>4444100</v>
      </c>
      <c r="G1046" s="21">
        <v>46.3</v>
      </c>
    </row>
    <row r="1047" spans="1:7">
      <c r="A1047" s="47">
        <v>40123</v>
      </c>
      <c r="B1047" s="21">
        <v>49.71</v>
      </c>
      <c r="C1047" s="21">
        <v>49.98</v>
      </c>
      <c r="D1047" s="21">
        <v>49.31</v>
      </c>
      <c r="E1047" s="21">
        <v>49.68</v>
      </c>
      <c r="F1047" s="21">
        <v>3212400</v>
      </c>
      <c r="G1047" s="21">
        <v>44.79</v>
      </c>
    </row>
    <row r="1048" spans="1:7">
      <c r="A1048" s="47">
        <v>40122</v>
      </c>
      <c r="B1048" s="21">
        <v>48.49</v>
      </c>
      <c r="C1048" s="21">
        <v>49.86</v>
      </c>
      <c r="D1048" s="21">
        <v>48.32</v>
      </c>
      <c r="E1048" s="21">
        <v>49.77</v>
      </c>
      <c r="F1048" s="21">
        <v>4916000</v>
      </c>
      <c r="G1048" s="21">
        <v>44.87</v>
      </c>
    </row>
    <row r="1049" spans="1:7">
      <c r="A1049" s="47">
        <v>40121</v>
      </c>
      <c r="B1049" s="21">
        <v>48.28</v>
      </c>
      <c r="C1049" s="21">
        <v>48.9</v>
      </c>
      <c r="D1049" s="21">
        <v>47.8</v>
      </c>
      <c r="E1049" s="21">
        <v>48.07</v>
      </c>
      <c r="F1049" s="21">
        <v>5082000</v>
      </c>
      <c r="G1049" s="21">
        <v>43.34</v>
      </c>
    </row>
    <row r="1050" spans="1:7">
      <c r="A1050" s="47">
        <v>40120</v>
      </c>
      <c r="B1050" s="21">
        <v>48.17</v>
      </c>
      <c r="C1050" s="21">
        <v>48.35</v>
      </c>
      <c r="D1050" s="21">
        <v>47.46</v>
      </c>
      <c r="E1050" s="21">
        <v>48.1</v>
      </c>
      <c r="F1050" s="21">
        <v>4899700</v>
      </c>
      <c r="G1050" s="21">
        <v>42.99</v>
      </c>
    </row>
    <row r="1051" spans="1:7">
      <c r="A1051" s="47">
        <v>40119</v>
      </c>
      <c r="B1051" s="21">
        <v>47.82</v>
      </c>
      <c r="C1051" s="21">
        <v>48.41</v>
      </c>
      <c r="D1051" s="21">
        <v>47.33</v>
      </c>
      <c r="E1051" s="21">
        <v>48.27</v>
      </c>
      <c r="F1051" s="21">
        <v>5932500</v>
      </c>
      <c r="G1051" s="21">
        <v>43.14</v>
      </c>
    </row>
    <row r="1052" spans="1:7">
      <c r="A1052" s="47">
        <v>40116</v>
      </c>
      <c r="B1052" s="21">
        <v>48.7</v>
      </c>
      <c r="C1052" s="21">
        <v>48.81</v>
      </c>
      <c r="D1052" s="21">
        <v>47.66</v>
      </c>
      <c r="E1052" s="21">
        <v>47.8</v>
      </c>
      <c r="F1052" s="21">
        <v>8702600</v>
      </c>
      <c r="G1052" s="21">
        <v>42.72</v>
      </c>
    </row>
    <row r="1053" spans="1:7">
      <c r="A1053" s="47">
        <v>40115</v>
      </c>
      <c r="B1053" s="21">
        <v>48.31</v>
      </c>
      <c r="C1053" s="21">
        <v>49.13</v>
      </c>
      <c r="D1053" s="21">
        <v>47.81</v>
      </c>
      <c r="E1053" s="21">
        <v>48.81</v>
      </c>
      <c r="F1053" s="21">
        <v>8301100</v>
      </c>
      <c r="G1053" s="21">
        <v>43.62</v>
      </c>
    </row>
    <row r="1054" spans="1:7">
      <c r="A1054" s="47">
        <v>40114</v>
      </c>
      <c r="B1054" s="21">
        <v>47.72</v>
      </c>
      <c r="C1054" s="21">
        <v>47.8</v>
      </c>
      <c r="D1054" s="21">
        <v>47.18</v>
      </c>
      <c r="E1054" s="21">
        <v>47.22</v>
      </c>
      <c r="F1054" s="21">
        <v>6909800</v>
      </c>
      <c r="G1054" s="21">
        <v>42.2</v>
      </c>
    </row>
    <row r="1055" spans="1:7">
      <c r="A1055" s="47">
        <v>40113</v>
      </c>
      <c r="B1055" s="21">
        <v>48.3</v>
      </c>
      <c r="C1055" s="21">
        <v>48.53</v>
      </c>
      <c r="D1055" s="21">
        <v>47.55</v>
      </c>
      <c r="E1055" s="21">
        <v>47.75</v>
      </c>
      <c r="F1055" s="21">
        <v>7044700</v>
      </c>
      <c r="G1055" s="21">
        <v>42.67</v>
      </c>
    </row>
    <row r="1056" spans="1:7">
      <c r="A1056" s="47">
        <v>40112</v>
      </c>
      <c r="B1056" s="21">
        <v>49.85</v>
      </c>
      <c r="C1056" s="21">
        <v>49.98</v>
      </c>
      <c r="D1056" s="21">
        <v>48</v>
      </c>
      <c r="E1056" s="21">
        <v>48.29</v>
      </c>
      <c r="F1056" s="21">
        <v>7427700</v>
      </c>
      <c r="G1056" s="21">
        <v>43.16</v>
      </c>
    </row>
    <row r="1057" spans="1:7">
      <c r="A1057" s="47">
        <v>40109</v>
      </c>
      <c r="B1057" s="21">
        <v>51.06</v>
      </c>
      <c r="C1057" s="21">
        <v>51.06</v>
      </c>
      <c r="D1057" s="21">
        <v>49.5</v>
      </c>
      <c r="E1057" s="21">
        <v>49.89</v>
      </c>
      <c r="F1057" s="21">
        <v>5856700</v>
      </c>
      <c r="G1057" s="21">
        <v>44.59</v>
      </c>
    </row>
    <row r="1058" spans="1:7">
      <c r="A1058" s="47">
        <v>40108</v>
      </c>
      <c r="B1058" s="21">
        <v>50.33</v>
      </c>
      <c r="C1058" s="21">
        <v>51.23</v>
      </c>
      <c r="D1058" s="21">
        <v>49.75</v>
      </c>
      <c r="E1058" s="21">
        <v>51.07</v>
      </c>
      <c r="F1058" s="21">
        <v>6375000</v>
      </c>
      <c r="G1058" s="21">
        <v>45.64</v>
      </c>
    </row>
    <row r="1059" spans="1:7">
      <c r="A1059" s="47">
        <v>40107</v>
      </c>
      <c r="B1059" s="21">
        <v>51.07</v>
      </c>
      <c r="C1059" s="21">
        <v>52</v>
      </c>
      <c r="D1059" s="21">
        <v>50.5</v>
      </c>
      <c r="E1059" s="21">
        <v>50.63</v>
      </c>
      <c r="F1059" s="21">
        <v>8115500</v>
      </c>
      <c r="G1059" s="21">
        <v>45.25</v>
      </c>
    </row>
    <row r="1060" spans="1:7">
      <c r="A1060" s="47">
        <v>40106</v>
      </c>
      <c r="B1060" s="21">
        <v>51.71</v>
      </c>
      <c r="C1060" s="21">
        <v>52.3</v>
      </c>
      <c r="D1060" s="21">
        <v>51.07</v>
      </c>
      <c r="E1060" s="21">
        <v>51.89</v>
      </c>
      <c r="F1060" s="21">
        <v>8189400</v>
      </c>
      <c r="G1060" s="21">
        <v>46.37</v>
      </c>
    </row>
    <row r="1061" spans="1:7">
      <c r="A1061" s="47">
        <v>40105</v>
      </c>
      <c r="B1061" s="21">
        <v>53.32</v>
      </c>
      <c r="C1061" s="21">
        <v>53.75</v>
      </c>
      <c r="D1061" s="21">
        <v>52.59</v>
      </c>
      <c r="E1061" s="21">
        <v>53.45</v>
      </c>
      <c r="F1061" s="21">
        <v>3841200</v>
      </c>
      <c r="G1061" s="21">
        <v>47.77</v>
      </c>
    </row>
    <row r="1062" spans="1:7">
      <c r="A1062" s="47">
        <v>40102</v>
      </c>
      <c r="B1062" s="21">
        <v>51.19</v>
      </c>
      <c r="C1062" s="21">
        <v>53.72</v>
      </c>
      <c r="D1062" s="21">
        <v>50.85</v>
      </c>
      <c r="E1062" s="21">
        <v>53.19</v>
      </c>
      <c r="F1062" s="21">
        <v>7431400</v>
      </c>
      <c r="G1062" s="21">
        <v>47.54</v>
      </c>
    </row>
    <row r="1063" spans="1:7">
      <c r="A1063" s="47">
        <v>40101</v>
      </c>
      <c r="B1063" s="21">
        <v>52.03</v>
      </c>
      <c r="C1063" s="21">
        <v>52.53</v>
      </c>
      <c r="D1063" s="21">
        <v>50.94</v>
      </c>
      <c r="E1063" s="21">
        <v>51.76</v>
      </c>
      <c r="F1063" s="21">
        <v>5684300</v>
      </c>
      <c r="G1063" s="21">
        <v>46.26</v>
      </c>
    </row>
    <row r="1064" spans="1:7">
      <c r="A1064" s="47">
        <v>40100</v>
      </c>
      <c r="B1064" s="21">
        <v>52.31</v>
      </c>
      <c r="C1064" s="21">
        <v>52.55</v>
      </c>
      <c r="D1064" s="21">
        <v>51.57</v>
      </c>
      <c r="E1064" s="21">
        <v>52.51</v>
      </c>
      <c r="F1064" s="21">
        <v>4646100</v>
      </c>
      <c r="G1064" s="21">
        <v>46.93</v>
      </c>
    </row>
    <row r="1065" spans="1:7">
      <c r="A1065" s="47">
        <v>40099</v>
      </c>
      <c r="B1065" s="21">
        <v>51.64</v>
      </c>
      <c r="C1065" s="21">
        <v>51.98</v>
      </c>
      <c r="D1065" s="21">
        <v>51.36</v>
      </c>
      <c r="E1065" s="21">
        <v>51.9</v>
      </c>
      <c r="F1065" s="21">
        <v>3023600</v>
      </c>
      <c r="G1065" s="21">
        <v>46.38</v>
      </c>
    </row>
    <row r="1066" spans="1:7">
      <c r="A1066" s="47">
        <v>40098</v>
      </c>
      <c r="B1066" s="21">
        <v>52.66</v>
      </c>
      <c r="C1066" s="21">
        <v>52.73</v>
      </c>
      <c r="D1066" s="21">
        <v>51.38</v>
      </c>
      <c r="E1066" s="21">
        <v>51.66</v>
      </c>
      <c r="F1066" s="21">
        <v>3974100</v>
      </c>
      <c r="G1066" s="21">
        <v>46.17</v>
      </c>
    </row>
    <row r="1067" spans="1:7">
      <c r="A1067" s="47">
        <v>40095</v>
      </c>
      <c r="B1067" s="21">
        <v>52.49</v>
      </c>
      <c r="C1067" s="21">
        <v>52.75</v>
      </c>
      <c r="D1067" s="21">
        <v>51.96</v>
      </c>
      <c r="E1067" s="21">
        <v>52.69</v>
      </c>
      <c r="F1067" s="21">
        <v>2589700</v>
      </c>
      <c r="G1067" s="21">
        <v>47.09</v>
      </c>
    </row>
    <row r="1068" spans="1:7">
      <c r="A1068" s="47">
        <v>40094</v>
      </c>
      <c r="B1068" s="21">
        <v>52.3</v>
      </c>
      <c r="C1068" s="21">
        <v>52.6</v>
      </c>
      <c r="D1068" s="21">
        <v>51.86</v>
      </c>
      <c r="E1068" s="21">
        <v>52.3</v>
      </c>
      <c r="F1068" s="21">
        <v>3190600</v>
      </c>
      <c r="G1068" s="21">
        <v>46.74</v>
      </c>
    </row>
    <row r="1069" spans="1:7">
      <c r="A1069" s="47">
        <v>40093</v>
      </c>
      <c r="B1069" s="21">
        <v>52.18</v>
      </c>
      <c r="C1069" s="21">
        <v>52.25</v>
      </c>
      <c r="D1069" s="21">
        <v>51.25</v>
      </c>
      <c r="E1069" s="21">
        <v>51.79</v>
      </c>
      <c r="F1069" s="21">
        <v>3659300</v>
      </c>
      <c r="G1069" s="21">
        <v>46.28</v>
      </c>
    </row>
    <row r="1070" spans="1:7">
      <c r="A1070" s="47">
        <v>40092</v>
      </c>
      <c r="B1070" s="21">
        <v>51.54</v>
      </c>
      <c r="C1070" s="21">
        <v>52.57</v>
      </c>
      <c r="D1070" s="21">
        <v>51.15</v>
      </c>
      <c r="E1070" s="21">
        <v>52.29</v>
      </c>
      <c r="F1070" s="21">
        <v>6244300</v>
      </c>
      <c r="G1070" s="21">
        <v>46.73</v>
      </c>
    </row>
    <row r="1071" spans="1:7">
      <c r="A1071" s="47">
        <v>40091</v>
      </c>
      <c r="B1071" s="21">
        <v>51.75</v>
      </c>
      <c r="C1071" s="21">
        <v>52.52</v>
      </c>
      <c r="D1071" s="21">
        <v>51.38</v>
      </c>
      <c r="E1071" s="21">
        <v>52.28</v>
      </c>
      <c r="F1071" s="21">
        <v>3083000</v>
      </c>
      <c r="G1071" s="21">
        <v>46.72</v>
      </c>
    </row>
    <row r="1072" spans="1:7">
      <c r="A1072" s="47">
        <v>40088</v>
      </c>
      <c r="B1072" s="21">
        <v>51.19</v>
      </c>
      <c r="C1072" s="21">
        <v>51.76</v>
      </c>
      <c r="D1072" s="21">
        <v>50.1</v>
      </c>
      <c r="E1072" s="21">
        <v>51.4</v>
      </c>
      <c r="F1072" s="21">
        <v>6041200</v>
      </c>
      <c r="G1072" s="21">
        <v>45.94</v>
      </c>
    </row>
    <row r="1073" spans="1:7">
      <c r="A1073" s="47">
        <v>40087</v>
      </c>
      <c r="B1073" s="21">
        <v>53.85</v>
      </c>
      <c r="C1073" s="21">
        <v>53.9</v>
      </c>
      <c r="D1073" s="21">
        <v>52.03</v>
      </c>
      <c r="E1073" s="21">
        <v>52.11</v>
      </c>
      <c r="F1073" s="21">
        <v>6606000</v>
      </c>
      <c r="G1073" s="21">
        <v>46.57</v>
      </c>
    </row>
    <row r="1074" spans="1:7">
      <c r="A1074" s="47">
        <v>40086</v>
      </c>
      <c r="B1074" s="21">
        <v>54.86</v>
      </c>
      <c r="C1074" s="21">
        <v>55.25</v>
      </c>
      <c r="D1074" s="21">
        <v>53.46</v>
      </c>
      <c r="E1074" s="21">
        <v>54.15</v>
      </c>
      <c r="F1074" s="21">
        <v>5939600</v>
      </c>
      <c r="G1074" s="21">
        <v>48.39</v>
      </c>
    </row>
    <row r="1075" spans="1:7">
      <c r="A1075" s="47">
        <v>40085</v>
      </c>
      <c r="B1075" s="21">
        <v>53.28</v>
      </c>
      <c r="C1075" s="21">
        <v>55.48</v>
      </c>
      <c r="D1075" s="21">
        <v>53.28</v>
      </c>
      <c r="E1075" s="21">
        <v>54.62</v>
      </c>
      <c r="F1075" s="21">
        <v>7266000</v>
      </c>
      <c r="G1075" s="21">
        <v>48.81</v>
      </c>
    </row>
    <row r="1076" spans="1:7">
      <c r="A1076" s="47">
        <v>40084</v>
      </c>
      <c r="B1076" s="21">
        <v>51.82</v>
      </c>
      <c r="C1076" s="21">
        <v>53.34</v>
      </c>
      <c r="D1076" s="21">
        <v>51.76</v>
      </c>
      <c r="E1076" s="21">
        <v>53.07</v>
      </c>
      <c r="F1076" s="21">
        <v>4921900</v>
      </c>
      <c r="G1076" s="21">
        <v>47.43</v>
      </c>
    </row>
    <row r="1077" spans="1:7">
      <c r="A1077" s="47">
        <v>40081</v>
      </c>
      <c r="B1077" s="21">
        <v>51.86</v>
      </c>
      <c r="C1077" s="21">
        <v>52.4</v>
      </c>
      <c r="D1077" s="21">
        <v>51.3</v>
      </c>
      <c r="E1077" s="21">
        <v>51.52</v>
      </c>
      <c r="F1077" s="21">
        <v>3638600</v>
      </c>
      <c r="G1077" s="21">
        <v>46.04</v>
      </c>
    </row>
    <row r="1078" spans="1:7">
      <c r="A1078" s="47">
        <v>40080</v>
      </c>
      <c r="B1078" s="21">
        <v>52.23</v>
      </c>
      <c r="C1078" s="21">
        <v>52.52</v>
      </c>
      <c r="D1078" s="21">
        <v>51.52</v>
      </c>
      <c r="E1078" s="21">
        <v>51.79</v>
      </c>
      <c r="F1078" s="21">
        <v>5351900</v>
      </c>
      <c r="G1078" s="21">
        <v>46.28</v>
      </c>
    </row>
    <row r="1079" spans="1:7">
      <c r="A1079" s="47">
        <v>40079</v>
      </c>
      <c r="B1079" s="21">
        <v>53.35</v>
      </c>
      <c r="C1079" s="21">
        <v>53.4</v>
      </c>
      <c r="D1079" s="21">
        <v>52.26</v>
      </c>
      <c r="E1079" s="21">
        <v>52.37</v>
      </c>
      <c r="F1079" s="21">
        <v>4609100</v>
      </c>
      <c r="G1079" s="21">
        <v>46.8</v>
      </c>
    </row>
    <row r="1080" spans="1:7">
      <c r="A1080" s="47">
        <v>40078</v>
      </c>
      <c r="B1080" s="21">
        <v>52.96</v>
      </c>
      <c r="C1080" s="21">
        <v>53.31</v>
      </c>
      <c r="D1080" s="21">
        <v>52.13</v>
      </c>
      <c r="E1080" s="21">
        <v>53.14</v>
      </c>
      <c r="F1080" s="21">
        <v>3898300</v>
      </c>
      <c r="G1080" s="21">
        <v>47.49</v>
      </c>
    </row>
    <row r="1081" spans="1:7">
      <c r="A1081" s="47">
        <v>40077</v>
      </c>
      <c r="B1081" s="21">
        <v>52.6</v>
      </c>
      <c r="C1081" s="21">
        <v>53.36</v>
      </c>
      <c r="D1081" s="21">
        <v>52.42</v>
      </c>
      <c r="E1081" s="21">
        <v>52.86</v>
      </c>
      <c r="F1081" s="21">
        <v>3076100</v>
      </c>
      <c r="G1081" s="21">
        <v>47.24</v>
      </c>
    </row>
    <row r="1082" spans="1:7">
      <c r="A1082" s="47">
        <v>40074</v>
      </c>
      <c r="B1082" s="21">
        <v>53.02</v>
      </c>
      <c r="C1082" s="21">
        <v>53.29</v>
      </c>
      <c r="D1082" s="21">
        <v>52.1</v>
      </c>
      <c r="E1082" s="21">
        <v>53.02</v>
      </c>
      <c r="F1082" s="21">
        <v>6532900</v>
      </c>
      <c r="G1082" s="21">
        <v>47.38</v>
      </c>
    </row>
    <row r="1083" spans="1:7">
      <c r="A1083" s="47">
        <v>40073</v>
      </c>
      <c r="B1083" s="21">
        <v>52.25</v>
      </c>
      <c r="C1083" s="21">
        <v>53.16</v>
      </c>
      <c r="D1083" s="21">
        <v>52.2</v>
      </c>
      <c r="E1083" s="21">
        <v>52.88</v>
      </c>
      <c r="F1083" s="21">
        <v>4676800</v>
      </c>
      <c r="G1083" s="21">
        <v>47.26</v>
      </c>
    </row>
    <row r="1084" spans="1:7">
      <c r="A1084" s="47">
        <v>40072</v>
      </c>
      <c r="B1084" s="21">
        <v>52.44</v>
      </c>
      <c r="C1084" s="21">
        <v>52.76</v>
      </c>
      <c r="D1084" s="21">
        <v>51.79</v>
      </c>
      <c r="E1084" s="21">
        <v>52.36</v>
      </c>
      <c r="F1084" s="21">
        <v>5101400</v>
      </c>
      <c r="G1084" s="21">
        <v>46.79</v>
      </c>
    </row>
    <row r="1085" spans="1:7">
      <c r="A1085" s="47">
        <v>40071</v>
      </c>
      <c r="B1085" s="21">
        <v>51.26</v>
      </c>
      <c r="C1085" s="21">
        <v>52.34</v>
      </c>
      <c r="D1085" s="21">
        <v>50.88</v>
      </c>
      <c r="E1085" s="21">
        <v>52.07</v>
      </c>
      <c r="F1085" s="21">
        <v>6584400</v>
      </c>
      <c r="G1085" s="21">
        <v>46.53</v>
      </c>
    </row>
    <row r="1086" spans="1:7">
      <c r="A1086" s="47">
        <v>40070</v>
      </c>
      <c r="B1086" s="21">
        <v>50.99</v>
      </c>
      <c r="C1086" s="21">
        <v>51.26</v>
      </c>
      <c r="D1086" s="21">
        <v>50.44</v>
      </c>
      <c r="E1086" s="21">
        <v>50.97</v>
      </c>
      <c r="F1086" s="21">
        <v>4392700</v>
      </c>
      <c r="G1086" s="21">
        <v>45.55</v>
      </c>
    </row>
    <row r="1087" spans="1:7">
      <c r="A1087" s="47">
        <v>40067</v>
      </c>
      <c r="B1087" s="21">
        <v>50.64</v>
      </c>
      <c r="C1087" s="21">
        <v>51.44</v>
      </c>
      <c r="D1087" s="21">
        <v>50.48</v>
      </c>
      <c r="E1087" s="21">
        <v>51.35</v>
      </c>
      <c r="F1087" s="21">
        <v>5880500</v>
      </c>
      <c r="G1087" s="21">
        <v>45.89</v>
      </c>
    </row>
    <row r="1088" spans="1:7">
      <c r="A1088" s="47">
        <v>40066</v>
      </c>
      <c r="B1088" s="21">
        <v>50.42</v>
      </c>
      <c r="C1088" s="21">
        <v>50.72</v>
      </c>
      <c r="D1088" s="21">
        <v>49.79</v>
      </c>
      <c r="E1088" s="21">
        <v>50.49</v>
      </c>
      <c r="F1088" s="21">
        <v>3847200</v>
      </c>
      <c r="G1088" s="21">
        <v>45.12</v>
      </c>
    </row>
    <row r="1089" spans="1:7">
      <c r="A1089" s="47">
        <v>40065</v>
      </c>
      <c r="B1089" s="21">
        <v>49.7</v>
      </c>
      <c r="C1089" s="21">
        <v>51.15</v>
      </c>
      <c r="D1089" s="21">
        <v>49.7</v>
      </c>
      <c r="E1089" s="21">
        <v>50.53</v>
      </c>
      <c r="F1089" s="21">
        <v>5895800</v>
      </c>
      <c r="G1089" s="21">
        <v>45.16</v>
      </c>
    </row>
    <row r="1090" spans="1:7">
      <c r="A1090" s="47">
        <v>40064</v>
      </c>
      <c r="B1090" s="21">
        <v>49.73</v>
      </c>
      <c r="C1090" s="21">
        <v>49.88</v>
      </c>
      <c r="D1090" s="21">
        <v>48.81</v>
      </c>
      <c r="E1090" s="21">
        <v>49.5</v>
      </c>
      <c r="F1090" s="21">
        <v>4583900</v>
      </c>
      <c r="G1090" s="21">
        <v>44.24</v>
      </c>
    </row>
    <row r="1091" spans="1:7">
      <c r="A1091" s="47">
        <v>40060</v>
      </c>
      <c r="B1091" s="21">
        <v>48.74</v>
      </c>
      <c r="C1091" s="21">
        <v>49.26</v>
      </c>
      <c r="D1091" s="21">
        <v>48.05</v>
      </c>
      <c r="E1091" s="21">
        <v>49.15</v>
      </c>
      <c r="F1091" s="21">
        <v>5711400</v>
      </c>
      <c r="G1091" s="21">
        <v>43.93</v>
      </c>
    </row>
    <row r="1092" spans="1:7">
      <c r="A1092" s="47">
        <v>40059</v>
      </c>
      <c r="B1092" s="21">
        <v>48.67</v>
      </c>
      <c r="C1092" s="21">
        <v>48.83</v>
      </c>
      <c r="D1092" s="21">
        <v>47.76</v>
      </c>
      <c r="E1092" s="21">
        <v>48.46</v>
      </c>
      <c r="F1092" s="21">
        <v>5466500</v>
      </c>
      <c r="G1092" s="21">
        <v>43.31</v>
      </c>
    </row>
    <row r="1093" spans="1:7">
      <c r="A1093" s="47">
        <v>40058</v>
      </c>
      <c r="B1093" s="21">
        <v>48.59</v>
      </c>
      <c r="C1093" s="21">
        <v>48.98</v>
      </c>
      <c r="D1093" s="21">
        <v>48.16</v>
      </c>
      <c r="E1093" s="21">
        <v>48.4</v>
      </c>
      <c r="F1093" s="21">
        <v>3835700</v>
      </c>
      <c r="G1093" s="21">
        <v>43.25</v>
      </c>
    </row>
    <row r="1094" spans="1:7">
      <c r="A1094" s="47">
        <v>40057</v>
      </c>
      <c r="B1094" s="21">
        <v>49.21</v>
      </c>
      <c r="C1094" s="21">
        <v>50.38</v>
      </c>
      <c r="D1094" s="21">
        <v>48.47</v>
      </c>
      <c r="E1094" s="21">
        <v>48.77</v>
      </c>
      <c r="F1094" s="21">
        <v>8242400</v>
      </c>
      <c r="G1094" s="21">
        <v>43.59</v>
      </c>
    </row>
    <row r="1095" spans="1:7">
      <c r="A1095" s="47">
        <v>40056</v>
      </c>
      <c r="B1095" s="21">
        <v>50.17</v>
      </c>
      <c r="C1095" s="21">
        <v>50.25</v>
      </c>
      <c r="D1095" s="21">
        <v>49.02</v>
      </c>
      <c r="E1095" s="21">
        <v>49.67</v>
      </c>
      <c r="F1095" s="21">
        <v>9297900</v>
      </c>
      <c r="G1095" s="21">
        <v>44.39</v>
      </c>
    </row>
    <row r="1096" spans="1:7">
      <c r="A1096" s="47">
        <v>40053</v>
      </c>
      <c r="B1096" s="21">
        <v>51.68</v>
      </c>
      <c r="C1096" s="21">
        <v>52.53</v>
      </c>
      <c r="D1096" s="21">
        <v>50.7</v>
      </c>
      <c r="E1096" s="21">
        <v>51.04</v>
      </c>
      <c r="F1096" s="21">
        <v>11455800</v>
      </c>
      <c r="G1096" s="21">
        <v>45.61</v>
      </c>
    </row>
    <row r="1097" spans="1:7">
      <c r="A1097" s="47">
        <v>40052</v>
      </c>
      <c r="B1097" s="21">
        <v>51.37</v>
      </c>
      <c r="C1097" s="21">
        <v>52.38</v>
      </c>
      <c r="D1097" s="21">
        <v>51</v>
      </c>
      <c r="E1097" s="21">
        <v>51.82</v>
      </c>
      <c r="F1097" s="21">
        <v>17771800</v>
      </c>
      <c r="G1097" s="21">
        <v>46.31</v>
      </c>
    </row>
    <row r="1098" spans="1:7">
      <c r="A1098" s="47">
        <v>40051</v>
      </c>
      <c r="B1098" s="21">
        <v>48.07</v>
      </c>
      <c r="C1098" s="21">
        <v>48.38</v>
      </c>
      <c r="D1098" s="21">
        <v>47.44</v>
      </c>
      <c r="E1098" s="21">
        <v>47.82</v>
      </c>
      <c r="F1098" s="21">
        <v>3956000</v>
      </c>
      <c r="G1098" s="21">
        <v>42.74</v>
      </c>
    </row>
    <row r="1099" spans="1:7">
      <c r="A1099" s="47">
        <v>40050</v>
      </c>
      <c r="B1099" s="21">
        <v>47.5</v>
      </c>
      <c r="C1099" s="21">
        <v>48.77</v>
      </c>
      <c r="D1099" s="21">
        <v>47.28</v>
      </c>
      <c r="E1099" s="21">
        <v>48.25</v>
      </c>
      <c r="F1099" s="21">
        <v>8247900</v>
      </c>
      <c r="G1099" s="21">
        <v>43.12</v>
      </c>
    </row>
    <row r="1100" spans="1:7">
      <c r="A1100" s="47">
        <v>40049</v>
      </c>
      <c r="B1100" s="21">
        <v>46.51</v>
      </c>
      <c r="C1100" s="21">
        <v>47.79</v>
      </c>
      <c r="D1100" s="21">
        <v>45.97</v>
      </c>
      <c r="E1100" s="21">
        <v>47.13</v>
      </c>
      <c r="F1100" s="21">
        <v>6157100</v>
      </c>
      <c r="G1100" s="21">
        <v>42.12</v>
      </c>
    </row>
    <row r="1101" spans="1:7">
      <c r="A1101" s="47">
        <v>40046</v>
      </c>
      <c r="B1101" s="21">
        <v>45.18</v>
      </c>
      <c r="C1101" s="21">
        <v>46.02</v>
      </c>
      <c r="D1101" s="21">
        <v>44.92</v>
      </c>
      <c r="E1101" s="21">
        <v>45.87</v>
      </c>
      <c r="F1101" s="21">
        <v>5529800</v>
      </c>
      <c r="G1101" s="21">
        <v>40.99</v>
      </c>
    </row>
    <row r="1102" spans="1:7">
      <c r="A1102" s="47">
        <v>40045</v>
      </c>
      <c r="B1102" s="21">
        <v>43.54</v>
      </c>
      <c r="C1102" s="21">
        <v>44.83</v>
      </c>
      <c r="D1102" s="21">
        <v>43.49</v>
      </c>
      <c r="E1102" s="21">
        <v>44.74</v>
      </c>
      <c r="F1102" s="21">
        <v>5192100</v>
      </c>
      <c r="G1102" s="21">
        <v>39.979999999999997</v>
      </c>
    </row>
    <row r="1103" spans="1:7">
      <c r="A1103" s="47">
        <v>40044</v>
      </c>
      <c r="B1103" s="21">
        <v>43.5</v>
      </c>
      <c r="C1103" s="21">
        <v>43.91</v>
      </c>
      <c r="D1103" s="21">
        <v>43.1</v>
      </c>
      <c r="E1103" s="21">
        <v>43.52</v>
      </c>
      <c r="F1103" s="21">
        <v>6578900</v>
      </c>
      <c r="G1103" s="21">
        <v>38.89</v>
      </c>
    </row>
    <row r="1104" spans="1:7">
      <c r="A1104" s="47">
        <v>40043</v>
      </c>
      <c r="B1104" s="21">
        <v>44</v>
      </c>
      <c r="C1104" s="21">
        <v>44.53</v>
      </c>
      <c r="D1104" s="21">
        <v>43.69</v>
      </c>
      <c r="E1104" s="21">
        <v>43.78</v>
      </c>
      <c r="F1104" s="21">
        <v>5444200</v>
      </c>
      <c r="G1104" s="21">
        <v>39.130000000000003</v>
      </c>
    </row>
    <row r="1105" spans="1:7">
      <c r="A1105" s="47">
        <v>40042</v>
      </c>
      <c r="B1105" s="21">
        <v>44.16</v>
      </c>
      <c r="C1105" s="21">
        <v>44.28</v>
      </c>
      <c r="D1105" s="21">
        <v>43.7</v>
      </c>
      <c r="E1105" s="21">
        <v>44.16</v>
      </c>
      <c r="F1105" s="21">
        <v>5211100</v>
      </c>
      <c r="G1105" s="21">
        <v>39.47</v>
      </c>
    </row>
    <row r="1106" spans="1:7">
      <c r="A1106" s="47">
        <v>40039</v>
      </c>
      <c r="B1106" s="21">
        <v>45.82</v>
      </c>
      <c r="C1106" s="21">
        <v>46.24</v>
      </c>
      <c r="D1106" s="21">
        <v>44.21</v>
      </c>
      <c r="E1106" s="21">
        <v>44.87</v>
      </c>
      <c r="F1106" s="21">
        <v>10505300</v>
      </c>
      <c r="G1106" s="21">
        <v>40.1</v>
      </c>
    </row>
    <row r="1107" spans="1:7">
      <c r="A1107" s="47">
        <v>40038</v>
      </c>
      <c r="B1107" s="21">
        <v>46.45</v>
      </c>
      <c r="C1107" s="21">
        <v>46.87</v>
      </c>
      <c r="D1107" s="21">
        <v>45.75</v>
      </c>
      <c r="E1107" s="21">
        <v>46.62</v>
      </c>
      <c r="F1107" s="21">
        <v>3484300</v>
      </c>
      <c r="G1107" s="21">
        <v>41.66</v>
      </c>
    </row>
    <row r="1108" spans="1:7">
      <c r="A1108" s="47">
        <v>40037</v>
      </c>
      <c r="B1108" s="21">
        <v>45.33</v>
      </c>
      <c r="C1108" s="21">
        <v>46.78</v>
      </c>
      <c r="D1108" s="21">
        <v>45.31</v>
      </c>
      <c r="E1108" s="21">
        <v>46.34</v>
      </c>
      <c r="F1108" s="21">
        <v>4682100</v>
      </c>
      <c r="G1108" s="21">
        <v>41.41</v>
      </c>
    </row>
    <row r="1109" spans="1:7">
      <c r="A1109" s="47">
        <v>40036</v>
      </c>
      <c r="B1109" s="21">
        <v>45.56</v>
      </c>
      <c r="C1109" s="21">
        <v>45.83</v>
      </c>
      <c r="D1109" s="21">
        <v>44.84</v>
      </c>
      <c r="E1109" s="21">
        <v>45.39</v>
      </c>
      <c r="F1109" s="21">
        <v>5121500</v>
      </c>
      <c r="G1109" s="21">
        <v>40.56</v>
      </c>
    </row>
    <row r="1110" spans="1:7">
      <c r="A1110" s="47">
        <v>40035</v>
      </c>
      <c r="B1110" s="21">
        <v>46.41</v>
      </c>
      <c r="C1110" s="21">
        <v>46.41</v>
      </c>
      <c r="D1110" s="21">
        <v>45.19</v>
      </c>
      <c r="E1110" s="21">
        <v>45.77</v>
      </c>
      <c r="F1110" s="21">
        <v>5620600</v>
      </c>
      <c r="G1110" s="21">
        <v>40.9</v>
      </c>
    </row>
    <row r="1111" spans="1:7">
      <c r="A1111" s="47">
        <v>40032</v>
      </c>
      <c r="B1111" s="21">
        <v>45.89</v>
      </c>
      <c r="C1111" s="21">
        <v>47.21</v>
      </c>
      <c r="D1111" s="21">
        <v>45.38</v>
      </c>
      <c r="E1111" s="21">
        <v>46.69</v>
      </c>
      <c r="F1111" s="21">
        <v>6689100</v>
      </c>
      <c r="G1111" s="21">
        <v>41.73</v>
      </c>
    </row>
    <row r="1112" spans="1:7">
      <c r="A1112" s="47">
        <v>40031</v>
      </c>
      <c r="B1112" s="21">
        <v>44.29</v>
      </c>
      <c r="C1112" s="21">
        <v>45.73</v>
      </c>
      <c r="D1112" s="21">
        <v>44.03</v>
      </c>
      <c r="E1112" s="21">
        <v>45.52</v>
      </c>
      <c r="F1112" s="21">
        <v>10207000</v>
      </c>
      <c r="G1112" s="21">
        <v>40.68</v>
      </c>
    </row>
    <row r="1113" spans="1:7">
      <c r="A1113" s="47">
        <v>40030</v>
      </c>
      <c r="B1113" s="21">
        <v>43.63</v>
      </c>
      <c r="C1113" s="21">
        <v>44.21</v>
      </c>
      <c r="D1113" s="21">
        <v>43.4</v>
      </c>
      <c r="E1113" s="21">
        <v>44.03</v>
      </c>
      <c r="F1113" s="21">
        <v>7129800</v>
      </c>
      <c r="G1113" s="21">
        <v>39.35</v>
      </c>
    </row>
    <row r="1114" spans="1:7">
      <c r="A1114" s="47">
        <v>40029</v>
      </c>
      <c r="B1114" s="21">
        <v>43.64</v>
      </c>
      <c r="C1114" s="21">
        <v>44.44</v>
      </c>
      <c r="D1114" s="21">
        <v>43.35</v>
      </c>
      <c r="E1114" s="21">
        <v>44.16</v>
      </c>
      <c r="F1114" s="21">
        <v>5964600</v>
      </c>
      <c r="G1114" s="21">
        <v>39.090000000000003</v>
      </c>
    </row>
    <row r="1115" spans="1:7">
      <c r="A1115" s="47">
        <v>40028</v>
      </c>
      <c r="B1115" s="21">
        <v>43.18</v>
      </c>
      <c r="C1115" s="21">
        <v>44.02</v>
      </c>
      <c r="D1115" s="21">
        <v>42.51</v>
      </c>
      <c r="E1115" s="21">
        <v>43.79</v>
      </c>
      <c r="F1115" s="21">
        <v>6064800</v>
      </c>
      <c r="G1115" s="21">
        <v>38.76</v>
      </c>
    </row>
    <row r="1116" spans="1:7">
      <c r="A1116" s="47">
        <v>40025</v>
      </c>
      <c r="B1116" s="21">
        <v>43.32</v>
      </c>
      <c r="C1116" s="21">
        <v>43.49</v>
      </c>
      <c r="D1116" s="21">
        <v>42.8</v>
      </c>
      <c r="E1116" s="21">
        <v>42.91</v>
      </c>
      <c r="F1116" s="21">
        <v>6029200</v>
      </c>
      <c r="G1116" s="21">
        <v>37.979999999999997</v>
      </c>
    </row>
    <row r="1117" spans="1:7">
      <c r="A1117" s="47">
        <v>40024</v>
      </c>
      <c r="B1117" s="21">
        <v>43.94</v>
      </c>
      <c r="C1117" s="21">
        <v>44.5</v>
      </c>
      <c r="D1117" s="21">
        <v>43.13</v>
      </c>
      <c r="E1117" s="21">
        <v>43.24</v>
      </c>
      <c r="F1117" s="21">
        <v>8279800</v>
      </c>
      <c r="G1117" s="21">
        <v>38.28</v>
      </c>
    </row>
    <row r="1118" spans="1:7">
      <c r="A1118" s="47">
        <v>40023</v>
      </c>
      <c r="B1118" s="21">
        <v>43</v>
      </c>
      <c r="C1118" s="21">
        <v>43.5</v>
      </c>
      <c r="D1118" s="21">
        <v>42.64</v>
      </c>
      <c r="E1118" s="21">
        <v>43.37</v>
      </c>
      <c r="F1118" s="21">
        <v>5078100</v>
      </c>
      <c r="G1118" s="21">
        <v>38.39</v>
      </c>
    </row>
    <row r="1119" spans="1:7">
      <c r="A1119" s="47">
        <v>40022</v>
      </c>
      <c r="B1119" s="21">
        <v>41.99</v>
      </c>
      <c r="C1119" s="21">
        <v>43.35</v>
      </c>
      <c r="D1119" s="21">
        <v>41.8</v>
      </c>
      <c r="E1119" s="21">
        <v>43.25</v>
      </c>
      <c r="F1119" s="21">
        <v>7831200</v>
      </c>
      <c r="G1119" s="21">
        <v>38.28</v>
      </c>
    </row>
    <row r="1120" spans="1:7">
      <c r="A1120" s="47">
        <v>40021</v>
      </c>
      <c r="B1120" s="21">
        <v>42</v>
      </c>
      <c r="C1120" s="21">
        <v>42.37</v>
      </c>
      <c r="D1120" s="21">
        <v>41.43</v>
      </c>
      <c r="E1120" s="21">
        <v>42.24</v>
      </c>
      <c r="F1120" s="21">
        <v>5671700</v>
      </c>
      <c r="G1120" s="21">
        <v>37.39</v>
      </c>
    </row>
    <row r="1121" spans="1:7">
      <c r="A1121" s="47">
        <v>40018</v>
      </c>
      <c r="B1121" s="21">
        <v>41.95</v>
      </c>
      <c r="C1121" s="21">
        <v>42.49</v>
      </c>
      <c r="D1121" s="21">
        <v>41.72</v>
      </c>
      <c r="E1121" s="21">
        <v>42.37</v>
      </c>
      <c r="F1121" s="21">
        <v>5068000</v>
      </c>
      <c r="G1121" s="21">
        <v>37.51</v>
      </c>
    </row>
    <row r="1122" spans="1:7">
      <c r="A1122" s="47">
        <v>40017</v>
      </c>
      <c r="B1122" s="21">
        <v>42</v>
      </c>
      <c r="C1122" s="21">
        <v>42.19</v>
      </c>
      <c r="D1122" s="21">
        <v>40.78</v>
      </c>
      <c r="E1122" s="21">
        <v>41.95</v>
      </c>
      <c r="F1122" s="21">
        <v>13617700</v>
      </c>
      <c r="G1122" s="21">
        <v>37.130000000000003</v>
      </c>
    </row>
    <row r="1123" spans="1:7">
      <c r="A1123" s="47">
        <v>40016</v>
      </c>
      <c r="B1123" s="21">
        <v>42.4</v>
      </c>
      <c r="C1123" s="21">
        <v>43.46</v>
      </c>
      <c r="D1123" s="21">
        <v>41.95</v>
      </c>
      <c r="E1123" s="21">
        <v>42</v>
      </c>
      <c r="F1123" s="21">
        <v>12052300</v>
      </c>
      <c r="G1123" s="21">
        <v>37.18</v>
      </c>
    </row>
    <row r="1124" spans="1:7">
      <c r="A1124" s="47">
        <v>40015</v>
      </c>
      <c r="B1124" s="21">
        <v>42.82</v>
      </c>
      <c r="C1124" s="21">
        <v>43.71</v>
      </c>
      <c r="D1124" s="21">
        <v>42.5</v>
      </c>
      <c r="E1124" s="21">
        <v>43.02</v>
      </c>
      <c r="F1124" s="21">
        <v>9161800</v>
      </c>
      <c r="G1124" s="21">
        <v>38.08</v>
      </c>
    </row>
    <row r="1125" spans="1:7">
      <c r="A1125" s="47">
        <v>40014</v>
      </c>
      <c r="B1125" s="21">
        <v>41.71</v>
      </c>
      <c r="C1125" s="21">
        <v>42.26</v>
      </c>
      <c r="D1125" s="21">
        <v>41.16</v>
      </c>
      <c r="E1125" s="21">
        <v>42.2</v>
      </c>
      <c r="F1125" s="21">
        <v>5535200</v>
      </c>
      <c r="G1125" s="21">
        <v>37.36</v>
      </c>
    </row>
    <row r="1126" spans="1:7">
      <c r="A1126" s="47">
        <v>40011</v>
      </c>
      <c r="B1126" s="21">
        <v>42.25</v>
      </c>
      <c r="C1126" s="21">
        <v>42.4</v>
      </c>
      <c r="D1126" s="21">
        <v>41.1</v>
      </c>
      <c r="E1126" s="21">
        <v>41.36</v>
      </c>
      <c r="F1126" s="21">
        <v>5691600</v>
      </c>
      <c r="G1126" s="21">
        <v>36.61</v>
      </c>
    </row>
    <row r="1127" spans="1:7">
      <c r="A1127" s="47">
        <v>40010</v>
      </c>
      <c r="B1127" s="21">
        <v>41.01</v>
      </c>
      <c r="C1127" s="21">
        <v>42.22</v>
      </c>
      <c r="D1127" s="21">
        <v>41.01</v>
      </c>
      <c r="E1127" s="21">
        <v>42.05</v>
      </c>
      <c r="F1127" s="21">
        <v>5356800</v>
      </c>
      <c r="G1127" s="21">
        <v>37.22</v>
      </c>
    </row>
    <row r="1128" spans="1:7">
      <c r="A1128" s="47">
        <v>40009</v>
      </c>
      <c r="B1128" s="21">
        <v>40.770000000000003</v>
      </c>
      <c r="C1128" s="21">
        <v>41.46</v>
      </c>
      <c r="D1128" s="21">
        <v>40.51</v>
      </c>
      <c r="E1128" s="21">
        <v>41.36</v>
      </c>
      <c r="F1128" s="21">
        <v>7867100</v>
      </c>
      <c r="G1128" s="21">
        <v>36.61</v>
      </c>
    </row>
    <row r="1129" spans="1:7">
      <c r="A1129" s="47">
        <v>40008</v>
      </c>
      <c r="B1129" s="21">
        <v>40.39</v>
      </c>
      <c r="C1129" s="21">
        <v>40.9</v>
      </c>
      <c r="D1129" s="21">
        <v>40.11</v>
      </c>
      <c r="E1129" s="21">
        <v>40.409999999999997</v>
      </c>
      <c r="F1129" s="21">
        <v>5748500</v>
      </c>
      <c r="G1129" s="21">
        <v>35.770000000000003</v>
      </c>
    </row>
    <row r="1130" spans="1:7">
      <c r="A1130" s="47">
        <v>40007</v>
      </c>
      <c r="B1130" s="21">
        <v>39.68</v>
      </c>
      <c r="C1130" s="21">
        <v>40.83</v>
      </c>
      <c r="D1130" s="21">
        <v>39.26</v>
      </c>
      <c r="E1130" s="21">
        <v>40.44</v>
      </c>
      <c r="F1130" s="21">
        <v>6549000</v>
      </c>
      <c r="G1130" s="21">
        <v>35.799999999999997</v>
      </c>
    </row>
    <row r="1131" spans="1:7">
      <c r="A1131" s="47">
        <v>40004</v>
      </c>
      <c r="B1131" s="21">
        <v>39.200000000000003</v>
      </c>
      <c r="C1131" s="21">
        <v>39.71</v>
      </c>
      <c r="D1131" s="21">
        <v>38.92</v>
      </c>
      <c r="E1131" s="21">
        <v>39.65</v>
      </c>
      <c r="F1131" s="21">
        <v>5833500</v>
      </c>
      <c r="G1131" s="21">
        <v>35.1</v>
      </c>
    </row>
    <row r="1132" spans="1:7">
      <c r="A1132" s="47">
        <v>40003</v>
      </c>
      <c r="B1132" s="21">
        <v>39.75</v>
      </c>
      <c r="C1132" s="21">
        <v>40</v>
      </c>
      <c r="D1132" s="21">
        <v>39.020000000000003</v>
      </c>
      <c r="E1132" s="21">
        <v>39.299999999999997</v>
      </c>
      <c r="F1132" s="21">
        <v>5432600</v>
      </c>
      <c r="G1132" s="21">
        <v>34.79</v>
      </c>
    </row>
    <row r="1133" spans="1:7">
      <c r="A1133" s="47">
        <v>40002</v>
      </c>
      <c r="B1133" s="21">
        <v>39.119999999999997</v>
      </c>
      <c r="C1133" s="21">
        <v>39.83</v>
      </c>
      <c r="D1133" s="21">
        <v>38.92</v>
      </c>
      <c r="E1133" s="21">
        <v>39.549999999999997</v>
      </c>
      <c r="F1133" s="21">
        <v>8800400</v>
      </c>
      <c r="G1133" s="21">
        <v>35.01</v>
      </c>
    </row>
    <row r="1134" spans="1:7">
      <c r="A1134" s="47">
        <v>40001</v>
      </c>
      <c r="B1134" s="21">
        <v>40.5</v>
      </c>
      <c r="C1134" s="21">
        <v>40.69</v>
      </c>
      <c r="D1134" s="21">
        <v>38.94</v>
      </c>
      <c r="E1134" s="21">
        <v>39.04</v>
      </c>
      <c r="F1134" s="21">
        <v>7701600</v>
      </c>
      <c r="G1134" s="21">
        <v>34.56</v>
      </c>
    </row>
    <row r="1135" spans="1:7">
      <c r="A1135" s="47">
        <v>40000</v>
      </c>
      <c r="B1135" s="21">
        <v>40.380000000000003</v>
      </c>
      <c r="C1135" s="21">
        <v>40.76</v>
      </c>
      <c r="D1135" s="21">
        <v>39.92</v>
      </c>
      <c r="E1135" s="21">
        <v>40.56</v>
      </c>
      <c r="F1135" s="21">
        <v>7132800</v>
      </c>
      <c r="G1135" s="21">
        <v>35.9</v>
      </c>
    </row>
    <row r="1136" spans="1:7">
      <c r="A1136" s="47">
        <v>39996</v>
      </c>
      <c r="B1136" s="21">
        <v>41.81</v>
      </c>
      <c r="C1136" s="21">
        <v>41.81</v>
      </c>
      <c r="D1136" s="21">
        <v>40.619999999999997</v>
      </c>
      <c r="E1136" s="21">
        <v>40.83</v>
      </c>
      <c r="F1136" s="21">
        <v>7201500</v>
      </c>
      <c r="G1136" s="21">
        <v>36.14</v>
      </c>
    </row>
    <row r="1137" spans="1:7">
      <c r="A1137" s="47">
        <v>39995</v>
      </c>
      <c r="B1137" s="21">
        <v>42.63</v>
      </c>
      <c r="C1137" s="21">
        <v>42.95</v>
      </c>
      <c r="D1137" s="21">
        <v>42.15</v>
      </c>
      <c r="E1137" s="21">
        <v>42.23</v>
      </c>
      <c r="F1137" s="21">
        <v>6346700</v>
      </c>
      <c r="G1137" s="21">
        <v>37.380000000000003</v>
      </c>
    </row>
    <row r="1138" spans="1:7">
      <c r="A1138" s="47">
        <v>39994</v>
      </c>
      <c r="B1138" s="21">
        <v>43.63</v>
      </c>
      <c r="C1138" s="21">
        <v>43.79</v>
      </c>
      <c r="D1138" s="21">
        <v>42.1</v>
      </c>
      <c r="E1138" s="21">
        <v>42.5</v>
      </c>
      <c r="F1138" s="21">
        <v>8321200</v>
      </c>
      <c r="G1138" s="21">
        <v>37.619999999999997</v>
      </c>
    </row>
    <row r="1139" spans="1:7">
      <c r="A1139" s="47">
        <v>39993</v>
      </c>
      <c r="B1139" s="21">
        <v>42.15</v>
      </c>
      <c r="C1139" s="21">
        <v>43.02</v>
      </c>
      <c r="D1139" s="21">
        <v>42.08</v>
      </c>
      <c r="E1139" s="21">
        <v>42.65</v>
      </c>
      <c r="F1139" s="21">
        <v>5514600</v>
      </c>
      <c r="G1139" s="21">
        <v>37.75</v>
      </c>
    </row>
    <row r="1140" spans="1:7">
      <c r="A1140" s="47">
        <v>39990</v>
      </c>
      <c r="B1140" s="21">
        <v>42.11</v>
      </c>
      <c r="C1140" s="21">
        <v>42.78</v>
      </c>
      <c r="D1140" s="21">
        <v>41.5</v>
      </c>
      <c r="E1140" s="21">
        <v>41.88</v>
      </c>
      <c r="F1140" s="21">
        <v>15578800</v>
      </c>
      <c r="G1140" s="21">
        <v>37.07</v>
      </c>
    </row>
    <row r="1141" spans="1:7">
      <c r="A1141" s="47">
        <v>39989</v>
      </c>
      <c r="B1141" s="21">
        <v>41.4</v>
      </c>
      <c r="C1141" s="21">
        <v>42.6</v>
      </c>
      <c r="D1141" s="21">
        <v>41.11</v>
      </c>
      <c r="E1141" s="21">
        <v>42.53</v>
      </c>
      <c r="F1141" s="21">
        <v>14005100</v>
      </c>
      <c r="G1141" s="21">
        <v>37.65</v>
      </c>
    </row>
    <row r="1142" spans="1:7">
      <c r="A1142" s="47">
        <v>39988</v>
      </c>
      <c r="B1142" s="21">
        <v>43.14</v>
      </c>
      <c r="C1142" s="21">
        <v>43.55</v>
      </c>
      <c r="D1142" s="21">
        <v>41.09</v>
      </c>
      <c r="E1142" s="21">
        <v>41.32</v>
      </c>
      <c r="F1142" s="21">
        <v>21282800</v>
      </c>
      <c r="G1142" s="21">
        <v>36.58</v>
      </c>
    </row>
    <row r="1143" spans="1:7">
      <c r="A1143" s="47">
        <v>39987</v>
      </c>
      <c r="B1143" s="21">
        <v>44.39</v>
      </c>
      <c r="C1143" s="21">
        <v>44.5</v>
      </c>
      <c r="D1143" s="21">
        <v>42.52</v>
      </c>
      <c r="E1143" s="21">
        <v>43.87</v>
      </c>
      <c r="F1143" s="21">
        <v>27281100</v>
      </c>
      <c r="G1143" s="21">
        <v>38.83</v>
      </c>
    </row>
    <row r="1144" spans="1:7">
      <c r="A1144" s="47">
        <v>39986</v>
      </c>
      <c r="B1144" s="21">
        <v>47.83</v>
      </c>
      <c r="C1144" s="21">
        <v>48.03</v>
      </c>
      <c r="D1144" s="21">
        <v>46.53</v>
      </c>
      <c r="E1144" s="21">
        <v>46.9</v>
      </c>
      <c r="F1144" s="21">
        <v>5198500</v>
      </c>
      <c r="G1144" s="21">
        <v>41.52</v>
      </c>
    </row>
    <row r="1145" spans="1:7">
      <c r="A1145" s="47">
        <v>39983</v>
      </c>
      <c r="B1145" s="21">
        <v>49.18</v>
      </c>
      <c r="C1145" s="21">
        <v>49.53</v>
      </c>
      <c r="D1145" s="21">
        <v>48.11</v>
      </c>
      <c r="E1145" s="21">
        <v>48.44</v>
      </c>
      <c r="F1145" s="21">
        <v>7032600</v>
      </c>
      <c r="G1145" s="21">
        <v>42.88</v>
      </c>
    </row>
    <row r="1146" spans="1:7">
      <c r="A1146" s="47">
        <v>39982</v>
      </c>
      <c r="B1146" s="21">
        <v>48.43</v>
      </c>
      <c r="C1146" s="21">
        <v>49.28</v>
      </c>
      <c r="D1146" s="21">
        <v>48.15</v>
      </c>
      <c r="E1146" s="21">
        <v>48.96</v>
      </c>
      <c r="F1146" s="21">
        <v>3098700</v>
      </c>
      <c r="G1146" s="21">
        <v>43.34</v>
      </c>
    </row>
    <row r="1147" spans="1:7">
      <c r="A1147" s="47">
        <v>39981</v>
      </c>
      <c r="B1147" s="21">
        <v>48.55</v>
      </c>
      <c r="C1147" s="21">
        <v>49.16</v>
      </c>
      <c r="D1147" s="21">
        <v>48.05</v>
      </c>
      <c r="E1147" s="21">
        <v>48.55</v>
      </c>
      <c r="F1147" s="21">
        <v>4870800</v>
      </c>
      <c r="G1147" s="21">
        <v>42.98</v>
      </c>
    </row>
    <row r="1148" spans="1:7">
      <c r="A1148" s="47">
        <v>39980</v>
      </c>
      <c r="B1148" s="21">
        <v>49.57</v>
      </c>
      <c r="C1148" s="21">
        <v>50.15</v>
      </c>
      <c r="D1148" s="21">
        <v>48.7</v>
      </c>
      <c r="E1148" s="21">
        <v>48.83</v>
      </c>
      <c r="F1148" s="21">
        <v>5725700</v>
      </c>
      <c r="G1148" s="21">
        <v>43.22</v>
      </c>
    </row>
    <row r="1149" spans="1:7">
      <c r="A1149" s="47">
        <v>39979</v>
      </c>
      <c r="B1149" s="21">
        <v>50.9</v>
      </c>
      <c r="C1149" s="21">
        <v>51.09</v>
      </c>
      <c r="D1149" s="21">
        <v>49.02</v>
      </c>
      <c r="E1149" s="21">
        <v>49.52</v>
      </c>
      <c r="F1149" s="21">
        <v>6363200</v>
      </c>
      <c r="G1149" s="21">
        <v>43.83</v>
      </c>
    </row>
    <row r="1150" spans="1:7">
      <c r="A1150" s="47">
        <v>39976</v>
      </c>
      <c r="B1150" s="21">
        <v>50.76</v>
      </c>
      <c r="C1150" s="21">
        <v>51.56</v>
      </c>
      <c r="D1150" s="21">
        <v>50.11</v>
      </c>
      <c r="E1150" s="21">
        <v>51.44</v>
      </c>
      <c r="F1150" s="21">
        <v>5476700</v>
      </c>
      <c r="G1150" s="21">
        <v>45.53</v>
      </c>
    </row>
    <row r="1151" spans="1:7">
      <c r="A1151" s="47">
        <v>39975</v>
      </c>
      <c r="B1151" s="21">
        <v>51.83</v>
      </c>
      <c r="C1151" s="21">
        <v>52.57</v>
      </c>
      <c r="D1151" s="21">
        <v>50.48</v>
      </c>
      <c r="E1151" s="21">
        <v>50.66</v>
      </c>
      <c r="F1151" s="21">
        <v>11852300</v>
      </c>
      <c r="G1151" s="21">
        <v>44.84</v>
      </c>
    </row>
    <row r="1152" spans="1:7">
      <c r="A1152" s="47">
        <v>39974</v>
      </c>
      <c r="B1152" s="21">
        <v>52.82</v>
      </c>
      <c r="C1152" s="21">
        <v>53.2</v>
      </c>
      <c r="D1152" s="21">
        <v>51.1</v>
      </c>
      <c r="E1152" s="21">
        <v>52.3</v>
      </c>
      <c r="F1152" s="21">
        <v>6556200</v>
      </c>
      <c r="G1152" s="21">
        <v>46.3</v>
      </c>
    </row>
    <row r="1153" spans="1:7">
      <c r="A1153" s="47">
        <v>39973</v>
      </c>
      <c r="B1153" s="21">
        <v>53.39</v>
      </c>
      <c r="C1153" s="21">
        <v>53.39</v>
      </c>
      <c r="D1153" s="21">
        <v>51.31</v>
      </c>
      <c r="E1153" s="21">
        <v>52.35</v>
      </c>
      <c r="F1153" s="21">
        <v>7723800</v>
      </c>
      <c r="G1153" s="21">
        <v>46.34</v>
      </c>
    </row>
    <row r="1154" spans="1:7">
      <c r="A1154" s="47">
        <v>39972</v>
      </c>
      <c r="B1154" s="21">
        <v>52.49</v>
      </c>
      <c r="C1154" s="21">
        <v>53.33</v>
      </c>
      <c r="D1154" s="21">
        <v>51.13</v>
      </c>
      <c r="E1154" s="21">
        <v>52.83</v>
      </c>
      <c r="F1154" s="21">
        <v>7957400</v>
      </c>
      <c r="G1154" s="21">
        <v>46.76</v>
      </c>
    </row>
    <row r="1155" spans="1:7">
      <c r="A1155" s="47">
        <v>39969</v>
      </c>
      <c r="B1155" s="21">
        <v>52.16</v>
      </c>
      <c r="C1155" s="21">
        <v>53.26</v>
      </c>
      <c r="D1155" s="21">
        <v>52.16</v>
      </c>
      <c r="E1155" s="21">
        <v>52.65</v>
      </c>
      <c r="F1155" s="21">
        <v>13724100</v>
      </c>
      <c r="G1155" s="21">
        <v>46.61</v>
      </c>
    </row>
    <row r="1156" spans="1:7">
      <c r="A1156" s="47">
        <v>39968</v>
      </c>
      <c r="B1156" s="21">
        <v>48.63</v>
      </c>
      <c r="C1156" s="21">
        <v>50.91</v>
      </c>
      <c r="D1156" s="21">
        <v>48.57</v>
      </c>
      <c r="E1156" s="21">
        <v>50.57</v>
      </c>
      <c r="F1156" s="21">
        <v>7324600</v>
      </c>
      <c r="G1156" s="21">
        <v>44.76</v>
      </c>
    </row>
    <row r="1157" spans="1:7">
      <c r="A1157" s="47">
        <v>39967</v>
      </c>
      <c r="B1157" s="21">
        <v>48.71</v>
      </c>
      <c r="C1157" s="21">
        <v>49.2</v>
      </c>
      <c r="D1157" s="21">
        <v>47.79</v>
      </c>
      <c r="E1157" s="21">
        <v>48.37</v>
      </c>
      <c r="F1157" s="21">
        <v>4700000</v>
      </c>
      <c r="G1157" s="21">
        <v>42.82</v>
      </c>
    </row>
    <row r="1158" spans="1:7">
      <c r="A1158" s="47">
        <v>39966</v>
      </c>
      <c r="B1158" s="21">
        <v>47.7</v>
      </c>
      <c r="C1158" s="21">
        <v>49.43</v>
      </c>
      <c r="D1158" s="21">
        <v>47.31</v>
      </c>
      <c r="E1158" s="21">
        <v>49.2</v>
      </c>
      <c r="F1158" s="21">
        <v>7453200</v>
      </c>
      <c r="G1158" s="21">
        <v>43.55</v>
      </c>
    </row>
    <row r="1159" spans="1:7">
      <c r="A1159" s="47">
        <v>39965</v>
      </c>
      <c r="B1159" s="21">
        <v>45.54</v>
      </c>
      <c r="C1159" s="21">
        <v>47.81</v>
      </c>
      <c r="D1159" s="21">
        <v>45.54</v>
      </c>
      <c r="E1159" s="21">
        <v>47.7</v>
      </c>
      <c r="F1159" s="21">
        <v>6920500</v>
      </c>
      <c r="G1159" s="21">
        <v>42.22</v>
      </c>
    </row>
    <row r="1160" spans="1:7">
      <c r="A1160" s="47">
        <v>39962</v>
      </c>
      <c r="B1160" s="21">
        <v>44.61</v>
      </c>
      <c r="C1160" s="21">
        <v>45.08</v>
      </c>
      <c r="D1160" s="21">
        <v>43.95</v>
      </c>
      <c r="E1160" s="21">
        <v>44.85</v>
      </c>
      <c r="F1160" s="21">
        <v>5417400</v>
      </c>
      <c r="G1160" s="21">
        <v>39.700000000000003</v>
      </c>
    </row>
    <row r="1161" spans="1:7">
      <c r="A1161" s="47">
        <v>39961</v>
      </c>
      <c r="B1161" s="21">
        <v>43.99</v>
      </c>
      <c r="C1161" s="21">
        <v>44.45</v>
      </c>
      <c r="D1161" s="21">
        <v>43.19</v>
      </c>
      <c r="E1161" s="21">
        <v>44.32</v>
      </c>
      <c r="F1161" s="21">
        <v>4559600</v>
      </c>
      <c r="G1161" s="21">
        <v>39.229999999999997</v>
      </c>
    </row>
    <row r="1162" spans="1:7">
      <c r="A1162" s="47">
        <v>39960</v>
      </c>
      <c r="B1162" s="21">
        <v>43.89</v>
      </c>
      <c r="C1162" s="21">
        <v>44.33</v>
      </c>
      <c r="D1162" s="21">
        <v>43.45</v>
      </c>
      <c r="E1162" s="21">
        <v>43.57</v>
      </c>
      <c r="F1162" s="21">
        <v>4622300</v>
      </c>
      <c r="G1162" s="21">
        <v>38.57</v>
      </c>
    </row>
    <row r="1163" spans="1:7">
      <c r="A1163" s="47">
        <v>39959</v>
      </c>
      <c r="B1163" s="21">
        <v>42.61</v>
      </c>
      <c r="C1163" s="21">
        <v>44.33</v>
      </c>
      <c r="D1163" s="21">
        <v>42.52</v>
      </c>
      <c r="E1163" s="21">
        <v>44.16</v>
      </c>
      <c r="F1163" s="21">
        <v>4718300</v>
      </c>
      <c r="G1163" s="21">
        <v>39.090000000000003</v>
      </c>
    </row>
    <row r="1164" spans="1:7">
      <c r="A1164" s="47">
        <v>39955</v>
      </c>
      <c r="B1164" s="21">
        <v>43.47</v>
      </c>
      <c r="C1164" s="21">
        <v>43.61</v>
      </c>
      <c r="D1164" s="21">
        <v>42.86</v>
      </c>
      <c r="E1164" s="21">
        <v>42.94</v>
      </c>
      <c r="F1164" s="21">
        <v>2951600</v>
      </c>
      <c r="G1164" s="21">
        <v>38.01</v>
      </c>
    </row>
    <row r="1165" spans="1:7">
      <c r="A1165" s="47">
        <v>39954</v>
      </c>
      <c r="B1165" s="21">
        <v>43.99</v>
      </c>
      <c r="C1165" s="21">
        <v>44</v>
      </c>
      <c r="D1165" s="21">
        <v>42.7</v>
      </c>
      <c r="E1165" s="21">
        <v>43.29</v>
      </c>
      <c r="F1165" s="21">
        <v>5785000</v>
      </c>
      <c r="G1165" s="21">
        <v>38.32</v>
      </c>
    </row>
    <row r="1166" spans="1:7">
      <c r="A1166" s="47">
        <v>39953</v>
      </c>
      <c r="B1166" s="21">
        <v>45.05</v>
      </c>
      <c r="C1166" s="21">
        <v>45.74</v>
      </c>
      <c r="D1166" s="21">
        <v>44.54</v>
      </c>
      <c r="E1166" s="21">
        <v>44.58</v>
      </c>
      <c r="F1166" s="21">
        <v>4734200</v>
      </c>
      <c r="G1166" s="21">
        <v>39.46</v>
      </c>
    </row>
    <row r="1167" spans="1:7">
      <c r="A1167" s="47">
        <v>39952</v>
      </c>
      <c r="B1167" s="21">
        <v>44.36</v>
      </c>
      <c r="C1167" s="21">
        <v>45.06</v>
      </c>
      <c r="D1167" s="21">
        <v>43.9</v>
      </c>
      <c r="E1167" s="21">
        <v>44.62</v>
      </c>
      <c r="F1167" s="21">
        <v>4792100</v>
      </c>
      <c r="G1167" s="21">
        <v>39.5</v>
      </c>
    </row>
    <row r="1168" spans="1:7">
      <c r="A1168" s="47">
        <v>39951</v>
      </c>
      <c r="B1168" s="21">
        <v>44.25</v>
      </c>
      <c r="C1168" s="21">
        <v>44.53</v>
      </c>
      <c r="D1168" s="21">
        <v>43.81</v>
      </c>
      <c r="E1168" s="21">
        <v>44.37</v>
      </c>
      <c r="F1168" s="21">
        <v>7288000</v>
      </c>
      <c r="G1168" s="21">
        <v>39.28</v>
      </c>
    </row>
    <row r="1169" spans="1:7">
      <c r="A1169" s="47">
        <v>39948</v>
      </c>
      <c r="B1169" s="21">
        <v>43.27</v>
      </c>
      <c r="C1169" s="21">
        <v>43.99</v>
      </c>
      <c r="D1169" s="21">
        <v>42.71</v>
      </c>
      <c r="E1169" s="21">
        <v>43</v>
      </c>
      <c r="F1169" s="21">
        <v>5189300</v>
      </c>
      <c r="G1169" s="21">
        <v>38.06</v>
      </c>
    </row>
    <row r="1170" spans="1:7">
      <c r="A1170" s="47">
        <v>39947</v>
      </c>
      <c r="B1170" s="21">
        <v>42.94</v>
      </c>
      <c r="C1170" s="21">
        <v>43.81</v>
      </c>
      <c r="D1170" s="21">
        <v>42.72</v>
      </c>
      <c r="E1170" s="21">
        <v>43.44</v>
      </c>
      <c r="F1170" s="21">
        <v>5251600</v>
      </c>
      <c r="G1170" s="21">
        <v>38.450000000000003</v>
      </c>
    </row>
    <row r="1171" spans="1:7">
      <c r="A1171" s="47">
        <v>39946</v>
      </c>
      <c r="B1171" s="21">
        <v>43.18</v>
      </c>
      <c r="C1171" s="21">
        <v>43.42</v>
      </c>
      <c r="D1171" s="21">
        <v>42.38</v>
      </c>
      <c r="E1171" s="21">
        <v>42.95</v>
      </c>
      <c r="F1171" s="21">
        <v>6323700</v>
      </c>
      <c r="G1171" s="21">
        <v>38.020000000000003</v>
      </c>
    </row>
    <row r="1172" spans="1:7">
      <c r="A1172" s="47">
        <v>39945</v>
      </c>
      <c r="B1172" s="21">
        <v>44.54</v>
      </c>
      <c r="C1172" s="21">
        <v>45.07</v>
      </c>
      <c r="D1172" s="21">
        <v>43.29</v>
      </c>
      <c r="E1172" s="21">
        <v>44.1</v>
      </c>
      <c r="F1172" s="21">
        <v>7068700</v>
      </c>
      <c r="G1172" s="21">
        <v>39.04</v>
      </c>
    </row>
    <row r="1173" spans="1:7">
      <c r="A1173" s="47">
        <v>39944</v>
      </c>
      <c r="B1173" s="21">
        <v>45.26</v>
      </c>
      <c r="C1173" s="21">
        <v>45.6</v>
      </c>
      <c r="D1173" s="21">
        <v>44.53</v>
      </c>
      <c r="E1173" s="21">
        <v>44.72</v>
      </c>
      <c r="F1173" s="21">
        <v>9595700</v>
      </c>
      <c r="G1173" s="21">
        <v>39.590000000000003</v>
      </c>
    </row>
    <row r="1174" spans="1:7">
      <c r="A1174" s="47">
        <v>39941</v>
      </c>
      <c r="B1174" s="21">
        <v>43.96</v>
      </c>
      <c r="C1174" s="21">
        <v>45.84</v>
      </c>
      <c r="D1174" s="21">
        <v>43.77</v>
      </c>
      <c r="E1174" s="21">
        <v>45.83</v>
      </c>
      <c r="F1174" s="21">
        <v>7491100</v>
      </c>
      <c r="G1174" s="21">
        <v>40.57</v>
      </c>
    </row>
    <row r="1175" spans="1:7">
      <c r="A1175" s="47">
        <v>39940</v>
      </c>
      <c r="B1175" s="21">
        <v>44.47</v>
      </c>
      <c r="C1175" s="21">
        <v>44.62</v>
      </c>
      <c r="D1175" s="21">
        <v>42.75</v>
      </c>
      <c r="E1175" s="21">
        <v>43.53</v>
      </c>
      <c r="F1175" s="21">
        <v>7106700</v>
      </c>
      <c r="G1175" s="21">
        <v>38.53</v>
      </c>
    </row>
    <row r="1176" spans="1:7">
      <c r="A1176" s="47">
        <v>39939</v>
      </c>
      <c r="B1176" s="21">
        <v>43.3</v>
      </c>
      <c r="C1176" s="21">
        <v>44.21</v>
      </c>
      <c r="D1176" s="21">
        <v>43.08</v>
      </c>
      <c r="E1176" s="21">
        <v>44.2</v>
      </c>
      <c r="F1176" s="21">
        <v>7930300</v>
      </c>
      <c r="G1176" s="21">
        <v>39.130000000000003</v>
      </c>
    </row>
    <row r="1177" spans="1:7">
      <c r="A1177" s="47">
        <v>39938</v>
      </c>
      <c r="B1177" s="21">
        <v>41.92</v>
      </c>
      <c r="C1177" s="21">
        <v>43.25</v>
      </c>
      <c r="D1177" s="21">
        <v>41.92</v>
      </c>
      <c r="E1177" s="21">
        <v>43.15</v>
      </c>
      <c r="F1177" s="21">
        <v>7683900</v>
      </c>
      <c r="G1177" s="21">
        <v>37.82</v>
      </c>
    </row>
    <row r="1178" spans="1:7">
      <c r="A1178" s="47">
        <v>39937</v>
      </c>
      <c r="B1178" s="21">
        <v>41.9</v>
      </c>
      <c r="C1178" s="21">
        <v>42.18</v>
      </c>
      <c r="D1178" s="21">
        <v>41.51</v>
      </c>
      <c r="E1178" s="21">
        <v>42.18</v>
      </c>
      <c r="F1178" s="21">
        <v>5269800</v>
      </c>
      <c r="G1178" s="21">
        <v>36.97</v>
      </c>
    </row>
    <row r="1179" spans="1:7">
      <c r="A1179" s="47">
        <v>39934</v>
      </c>
      <c r="B1179" s="21">
        <v>40.31</v>
      </c>
      <c r="C1179" s="21">
        <v>41.37</v>
      </c>
      <c r="D1179" s="21">
        <v>40.090000000000003</v>
      </c>
      <c r="E1179" s="21">
        <v>41.21</v>
      </c>
      <c r="F1179" s="21">
        <v>5508800</v>
      </c>
      <c r="G1179" s="21">
        <v>36.119999999999997</v>
      </c>
    </row>
    <row r="1180" spans="1:7">
      <c r="A1180" s="47">
        <v>39933</v>
      </c>
      <c r="B1180" s="21">
        <v>41.07</v>
      </c>
      <c r="C1180" s="21">
        <v>41.74</v>
      </c>
      <c r="D1180" s="21">
        <v>39.9</v>
      </c>
      <c r="E1180" s="21">
        <v>40.049999999999997</v>
      </c>
      <c r="F1180" s="21">
        <v>7028100</v>
      </c>
      <c r="G1180" s="21">
        <v>35.11</v>
      </c>
    </row>
    <row r="1181" spans="1:7">
      <c r="A1181" s="47">
        <v>39932</v>
      </c>
      <c r="B1181" s="21">
        <v>39.090000000000003</v>
      </c>
      <c r="C1181" s="21">
        <v>40.729999999999997</v>
      </c>
      <c r="D1181" s="21">
        <v>39.020000000000003</v>
      </c>
      <c r="E1181" s="21">
        <v>40.549999999999997</v>
      </c>
      <c r="F1181" s="21">
        <v>7775900</v>
      </c>
      <c r="G1181" s="21">
        <v>35.549999999999997</v>
      </c>
    </row>
    <row r="1182" spans="1:7">
      <c r="A1182" s="47">
        <v>39931</v>
      </c>
      <c r="B1182" s="21">
        <v>39.11</v>
      </c>
      <c r="C1182" s="21">
        <v>39.42</v>
      </c>
      <c r="D1182" s="21">
        <v>38.32</v>
      </c>
      <c r="E1182" s="21">
        <v>38.85</v>
      </c>
      <c r="F1182" s="21">
        <v>6627200</v>
      </c>
      <c r="G1182" s="21">
        <v>34.06</v>
      </c>
    </row>
    <row r="1183" spans="1:7">
      <c r="A1183" s="47">
        <v>39930</v>
      </c>
      <c r="B1183" s="21">
        <v>37.99</v>
      </c>
      <c r="C1183" s="21">
        <v>39.85</v>
      </c>
      <c r="D1183" s="21">
        <v>37.72</v>
      </c>
      <c r="E1183" s="21">
        <v>39.47</v>
      </c>
      <c r="F1183" s="21">
        <v>8546500</v>
      </c>
      <c r="G1183" s="21">
        <v>34.6</v>
      </c>
    </row>
    <row r="1184" spans="1:7">
      <c r="A1184" s="47">
        <v>39927</v>
      </c>
      <c r="B1184" s="21">
        <v>38.1</v>
      </c>
      <c r="C1184" s="21">
        <v>39.01</v>
      </c>
      <c r="D1184" s="21">
        <v>37.75</v>
      </c>
      <c r="E1184" s="21">
        <v>38.72</v>
      </c>
      <c r="F1184" s="21">
        <v>8351000</v>
      </c>
      <c r="G1184" s="21">
        <v>33.94</v>
      </c>
    </row>
    <row r="1185" spans="1:7">
      <c r="A1185" s="47">
        <v>39926</v>
      </c>
      <c r="B1185" s="21">
        <v>37.29</v>
      </c>
      <c r="C1185" s="21">
        <v>38.119999999999997</v>
      </c>
      <c r="D1185" s="21">
        <v>36.6</v>
      </c>
      <c r="E1185" s="21">
        <v>37.93</v>
      </c>
      <c r="F1185" s="21">
        <v>6400400</v>
      </c>
      <c r="G1185" s="21">
        <v>33.25</v>
      </c>
    </row>
    <row r="1186" spans="1:7">
      <c r="A1186" s="47">
        <v>39925</v>
      </c>
      <c r="B1186" s="21">
        <v>37.85</v>
      </c>
      <c r="C1186" s="21">
        <v>38.32</v>
      </c>
      <c r="D1186" s="21">
        <v>36.54</v>
      </c>
      <c r="E1186" s="21">
        <v>37.299999999999997</v>
      </c>
      <c r="F1186" s="21">
        <v>11626000</v>
      </c>
      <c r="G1186" s="21">
        <v>32.700000000000003</v>
      </c>
    </row>
    <row r="1187" spans="1:7">
      <c r="A1187" s="47">
        <v>39924</v>
      </c>
      <c r="B1187" s="21">
        <v>36.659999999999997</v>
      </c>
      <c r="C1187" s="21">
        <v>36.659999999999997</v>
      </c>
      <c r="D1187" s="21">
        <v>35.94</v>
      </c>
      <c r="E1187" s="21">
        <v>36.65</v>
      </c>
      <c r="F1187" s="21">
        <v>7352500</v>
      </c>
      <c r="G1187" s="21">
        <v>32.130000000000003</v>
      </c>
    </row>
    <row r="1188" spans="1:7">
      <c r="A1188" s="47">
        <v>39923</v>
      </c>
      <c r="B1188" s="21">
        <v>37.65</v>
      </c>
      <c r="C1188" s="21">
        <v>37.86</v>
      </c>
      <c r="D1188" s="21">
        <v>36.36</v>
      </c>
      <c r="E1188" s="21">
        <v>36.479999999999997</v>
      </c>
      <c r="F1188" s="21">
        <v>7017000</v>
      </c>
      <c r="G1188" s="21">
        <v>31.98</v>
      </c>
    </row>
    <row r="1189" spans="1:7">
      <c r="A1189" s="47">
        <v>39920</v>
      </c>
      <c r="B1189" s="21">
        <v>38.549999999999997</v>
      </c>
      <c r="C1189" s="21">
        <v>38.78</v>
      </c>
      <c r="D1189" s="21">
        <v>38.18</v>
      </c>
      <c r="E1189" s="21">
        <v>38.32</v>
      </c>
      <c r="F1189" s="21">
        <v>6152300</v>
      </c>
      <c r="G1189" s="21">
        <v>33.590000000000003</v>
      </c>
    </row>
    <row r="1190" spans="1:7">
      <c r="A1190" s="47">
        <v>39919</v>
      </c>
      <c r="B1190" s="21">
        <v>37.619999999999997</v>
      </c>
      <c r="C1190" s="21">
        <v>38.75</v>
      </c>
      <c r="D1190" s="21">
        <v>37</v>
      </c>
      <c r="E1190" s="21">
        <v>38.39</v>
      </c>
      <c r="F1190" s="21">
        <v>6423900</v>
      </c>
      <c r="G1190" s="21">
        <v>33.65</v>
      </c>
    </row>
    <row r="1191" spans="1:7">
      <c r="A1191" s="47">
        <v>39918</v>
      </c>
      <c r="B1191" s="21">
        <v>36.630000000000003</v>
      </c>
      <c r="C1191" s="21">
        <v>38.04</v>
      </c>
      <c r="D1191" s="21">
        <v>36.61</v>
      </c>
      <c r="E1191" s="21">
        <v>37.57</v>
      </c>
      <c r="F1191" s="21">
        <v>5452200</v>
      </c>
      <c r="G1191" s="21">
        <v>32.93</v>
      </c>
    </row>
    <row r="1192" spans="1:7">
      <c r="A1192" s="47">
        <v>39917</v>
      </c>
      <c r="B1192" s="21">
        <v>36.51</v>
      </c>
      <c r="C1192" s="21">
        <v>37.5</v>
      </c>
      <c r="D1192" s="21">
        <v>36.299999999999997</v>
      </c>
      <c r="E1192" s="21">
        <v>37.04</v>
      </c>
      <c r="F1192" s="21">
        <v>5845300</v>
      </c>
      <c r="G1192" s="21">
        <v>32.47</v>
      </c>
    </row>
    <row r="1193" spans="1:7">
      <c r="A1193" s="47">
        <v>39916</v>
      </c>
      <c r="B1193" s="21">
        <v>36.97</v>
      </c>
      <c r="C1193" s="21">
        <v>37.479999999999997</v>
      </c>
      <c r="D1193" s="21">
        <v>35.81</v>
      </c>
      <c r="E1193" s="21">
        <v>37.15</v>
      </c>
      <c r="F1193" s="21">
        <v>9531300</v>
      </c>
      <c r="G1193" s="21">
        <v>32.56</v>
      </c>
    </row>
    <row r="1194" spans="1:7">
      <c r="A1194" s="47">
        <v>39912</v>
      </c>
      <c r="B1194" s="21">
        <v>37.68</v>
      </c>
      <c r="C1194" s="21">
        <v>39.18</v>
      </c>
      <c r="D1194" s="21">
        <v>37.68</v>
      </c>
      <c r="E1194" s="21">
        <v>39.15</v>
      </c>
      <c r="F1194" s="21">
        <v>9065400</v>
      </c>
      <c r="G1194" s="21">
        <v>34.32</v>
      </c>
    </row>
    <row r="1195" spans="1:7">
      <c r="A1195" s="47">
        <v>39911</v>
      </c>
      <c r="B1195" s="21">
        <v>36.5</v>
      </c>
      <c r="C1195" s="21">
        <v>37.159999999999997</v>
      </c>
      <c r="D1195" s="21">
        <v>36.24</v>
      </c>
      <c r="E1195" s="21">
        <v>36.869999999999997</v>
      </c>
      <c r="F1195" s="21">
        <v>4477300</v>
      </c>
      <c r="G1195" s="21">
        <v>32.32</v>
      </c>
    </row>
    <row r="1196" spans="1:7">
      <c r="A1196" s="47">
        <v>39910</v>
      </c>
      <c r="B1196" s="21">
        <v>37.51</v>
      </c>
      <c r="C1196" s="21">
        <v>37.69</v>
      </c>
      <c r="D1196" s="21">
        <v>36.51</v>
      </c>
      <c r="E1196" s="21">
        <v>36.64</v>
      </c>
      <c r="F1196" s="21">
        <v>6015900</v>
      </c>
      <c r="G1196" s="21">
        <v>32.119999999999997</v>
      </c>
    </row>
    <row r="1197" spans="1:7">
      <c r="A1197" s="47">
        <v>39909</v>
      </c>
      <c r="B1197" s="21">
        <v>37.479999999999997</v>
      </c>
      <c r="C1197" s="21">
        <v>38.22</v>
      </c>
      <c r="D1197" s="21">
        <v>36.54</v>
      </c>
      <c r="E1197" s="21">
        <v>38.159999999999997</v>
      </c>
      <c r="F1197" s="21">
        <v>7390300</v>
      </c>
      <c r="G1197" s="21">
        <v>33.450000000000003</v>
      </c>
    </row>
    <row r="1198" spans="1:7">
      <c r="A1198" s="47">
        <v>39906</v>
      </c>
      <c r="B1198" s="21">
        <v>37.229999999999997</v>
      </c>
      <c r="C1198" s="21">
        <v>38.119999999999997</v>
      </c>
      <c r="D1198" s="21">
        <v>36.39</v>
      </c>
      <c r="E1198" s="21">
        <v>37.69</v>
      </c>
      <c r="F1198" s="21">
        <v>8591300</v>
      </c>
      <c r="G1198" s="21">
        <v>33.04</v>
      </c>
    </row>
    <row r="1199" spans="1:7">
      <c r="A1199" s="47">
        <v>39905</v>
      </c>
      <c r="B1199" s="21">
        <v>36.159999999999997</v>
      </c>
      <c r="C1199" s="21">
        <v>37.979999999999997</v>
      </c>
      <c r="D1199" s="21">
        <v>36.159999999999997</v>
      </c>
      <c r="E1199" s="21">
        <v>37.200000000000003</v>
      </c>
      <c r="F1199" s="21">
        <v>9449300</v>
      </c>
      <c r="G1199" s="21">
        <v>32.61</v>
      </c>
    </row>
    <row r="1200" spans="1:7">
      <c r="A1200" s="47">
        <v>39904</v>
      </c>
      <c r="B1200" s="21">
        <v>34.520000000000003</v>
      </c>
      <c r="C1200" s="21">
        <v>35.6</v>
      </c>
      <c r="D1200" s="21">
        <v>34.21</v>
      </c>
      <c r="E1200" s="21">
        <v>35.44</v>
      </c>
      <c r="F1200" s="21">
        <v>9288800</v>
      </c>
      <c r="G1200" s="21">
        <v>31.07</v>
      </c>
    </row>
    <row r="1201" spans="1:7">
      <c r="A1201" s="47">
        <v>39903</v>
      </c>
      <c r="B1201" s="21">
        <v>35.9</v>
      </c>
      <c r="C1201" s="21">
        <v>36.24</v>
      </c>
      <c r="D1201" s="21">
        <v>35.049999999999997</v>
      </c>
      <c r="E1201" s="21">
        <v>35.58</v>
      </c>
      <c r="F1201" s="21">
        <v>11549200</v>
      </c>
      <c r="G1201" s="21">
        <v>31.19</v>
      </c>
    </row>
    <row r="1202" spans="1:7">
      <c r="A1202" s="47">
        <v>39902</v>
      </c>
      <c r="B1202" s="21">
        <v>36.630000000000003</v>
      </c>
      <c r="C1202" s="21">
        <v>36.979999999999997</v>
      </c>
      <c r="D1202" s="21">
        <v>35.11</v>
      </c>
      <c r="E1202" s="21">
        <v>35.520000000000003</v>
      </c>
      <c r="F1202" s="21">
        <v>10833800</v>
      </c>
      <c r="G1202" s="21">
        <v>31.14</v>
      </c>
    </row>
    <row r="1203" spans="1:7">
      <c r="A1203" s="47">
        <v>39899</v>
      </c>
      <c r="B1203" s="21">
        <v>38.229999999999997</v>
      </c>
      <c r="C1203" s="21">
        <v>38.47</v>
      </c>
      <c r="D1203" s="21">
        <v>37.07</v>
      </c>
      <c r="E1203" s="21">
        <v>37.53</v>
      </c>
      <c r="F1203" s="21">
        <v>7329000</v>
      </c>
      <c r="G1203" s="21">
        <v>32.9</v>
      </c>
    </row>
    <row r="1204" spans="1:7">
      <c r="A1204" s="47">
        <v>39898</v>
      </c>
      <c r="B1204" s="21">
        <v>37.32</v>
      </c>
      <c r="C1204" s="21">
        <v>38.68</v>
      </c>
      <c r="D1204" s="21">
        <v>36.909999999999997</v>
      </c>
      <c r="E1204" s="21">
        <v>38.659999999999997</v>
      </c>
      <c r="F1204" s="21">
        <v>9544600</v>
      </c>
      <c r="G1204" s="21">
        <v>33.89</v>
      </c>
    </row>
    <row r="1205" spans="1:7">
      <c r="A1205" s="47">
        <v>39897</v>
      </c>
      <c r="B1205" s="21">
        <v>36.03</v>
      </c>
      <c r="C1205" s="21">
        <v>37.79</v>
      </c>
      <c r="D1205" s="21">
        <v>35.97</v>
      </c>
      <c r="E1205" s="21">
        <v>37.06</v>
      </c>
      <c r="F1205" s="21">
        <v>12446200</v>
      </c>
      <c r="G1205" s="21">
        <v>32.49</v>
      </c>
    </row>
    <row r="1206" spans="1:7">
      <c r="A1206" s="47">
        <v>39896</v>
      </c>
      <c r="B1206" s="21">
        <v>34.880000000000003</v>
      </c>
      <c r="C1206" s="21">
        <v>36.72</v>
      </c>
      <c r="D1206" s="21">
        <v>34.82</v>
      </c>
      <c r="E1206" s="21">
        <v>36.1</v>
      </c>
      <c r="F1206" s="21">
        <v>8468300</v>
      </c>
      <c r="G1206" s="21">
        <v>31.64</v>
      </c>
    </row>
    <row r="1207" spans="1:7">
      <c r="A1207" s="47">
        <v>39895</v>
      </c>
      <c r="B1207" s="21">
        <v>33.200000000000003</v>
      </c>
      <c r="C1207" s="21">
        <v>35.5</v>
      </c>
      <c r="D1207" s="21">
        <v>33.049999999999997</v>
      </c>
      <c r="E1207" s="21">
        <v>35.5</v>
      </c>
      <c r="F1207" s="21">
        <v>8223900</v>
      </c>
      <c r="G1207" s="21">
        <v>31.12</v>
      </c>
    </row>
    <row r="1208" spans="1:7">
      <c r="A1208" s="47">
        <v>39892</v>
      </c>
      <c r="B1208" s="21">
        <v>33.22</v>
      </c>
      <c r="C1208" s="21">
        <v>33.5</v>
      </c>
      <c r="D1208" s="21">
        <v>32.54</v>
      </c>
      <c r="E1208" s="21">
        <v>32.549999999999997</v>
      </c>
      <c r="F1208" s="21">
        <v>11323000</v>
      </c>
      <c r="G1208" s="21">
        <v>28.53</v>
      </c>
    </row>
    <row r="1209" spans="1:7">
      <c r="A1209" s="47">
        <v>39891</v>
      </c>
      <c r="B1209" s="21">
        <v>33.86</v>
      </c>
      <c r="C1209" s="21">
        <v>34.119999999999997</v>
      </c>
      <c r="D1209" s="21">
        <v>32.97</v>
      </c>
      <c r="E1209" s="21">
        <v>33.19</v>
      </c>
      <c r="F1209" s="21">
        <v>10427300</v>
      </c>
      <c r="G1209" s="21">
        <v>29.09</v>
      </c>
    </row>
    <row r="1210" spans="1:7">
      <c r="A1210" s="47">
        <v>39890</v>
      </c>
      <c r="B1210" s="21">
        <v>34.29</v>
      </c>
      <c r="C1210" s="21">
        <v>34.75</v>
      </c>
      <c r="D1210" s="21">
        <v>32.5</v>
      </c>
      <c r="E1210" s="21">
        <v>33.75</v>
      </c>
      <c r="F1210" s="21">
        <v>15879900</v>
      </c>
      <c r="G1210" s="21">
        <v>29.58</v>
      </c>
    </row>
    <row r="1211" spans="1:7">
      <c r="A1211" s="47">
        <v>39889</v>
      </c>
      <c r="B1211" s="21">
        <v>33.92</v>
      </c>
      <c r="C1211" s="21">
        <v>34.44</v>
      </c>
      <c r="D1211" s="21">
        <v>33.26</v>
      </c>
      <c r="E1211" s="21">
        <v>34.44</v>
      </c>
      <c r="F1211" s="21">
        <v>5270900</v>
      </c>
      <c r="G1211" s="21">
        <v>30.19</v>
      </c>
    </row>
    <row r="1212" spans="1:7">
      <c r="A1212" s="47">
        <v>39888</v>
      </c>
      <c r="B1212" s="21">
        <v>33.74</v>
      </c>
      <c r="C1212" s="21">
        <v>34.96</v>
      </c>
      <c r="D1212" s="21">
        <v>33.380000000000003</v>
      </c>
      <c r="E1212" s="21">
        <v>33.83</v>
      </c>
      <c r="F1212" s="21">
        <v>7157200</v>
      </c>
      <c r="G1212" s="21">
        <v>29.65</v>
      </c>
    </row>
    <row r="1213" spans="1:7">
      <c r="A1213" s="47">
        <v>39885</v>
      </c>
      <c r="B1213" s="21">
        <v>33.72</v>
      </c>
      <c r="C1213" s="21">
        <v>34.1</v>
      </c>
      <c r="D1213" s="21">
        <v>32.93</v>
      </c>
      <c r="E1213" s="21">
        <v>33.4</v>
      </c>
      <c r="F1213" s="21">
        <v>7434000</v>
      </c>
      <c r="G1213" s="21">
        <v>29.28</v>
      </c>
    </row>
    <row r="1214" spans="1:7">
      <c r="A1214" s="47">
        <v>39884</v>
      </c>
      <c r="B1214" s="21">
        <v>33.01</v>
      </c>
      <c r="C1214" s="21">
        <v>33.75</v>
      </c>
      <c r="D1214" s="21">
        <v>32.39</v>
      </c>
      <c r="E1214" s="21">
        <v>33.630000000000003</v>
      </c>
      <c r="F1214" s="21">
        <v>6133200</v>
      </c>
      <c r="G1214" s="21">
        <v>29.48</v>
      </c>
    </row>
    <row r="1215" spans="1:7">
      <c r="A1215" s="47">
        <v>39883</v>
      </c>
      <c r="B1215" s="21">
        <v>32.590000000000003</v>
      </c>
      <c r="C1215" s="21">
        <v>33.700000000000003</v>
      </c>
      <c r="D1215" s="21">
        <v>32.39</v>
      </c>
      <c r="E1215" s="21">
        <v>33.270000000000003</v>
      </c>
      <c r="F1215" s="21">
        <v>10823100</v>
      </c>
      <c r="G1215" s="21">
        <v>29.16</v>
      </c>
    </row>
    <row r="1216" spans="1:7">
      <c r="A1216" s="47">
        <v>39882</v>
      </c>
      <c r="B1216" s="21">
        <v>31.42</v>
      </c>
      <c r="C1216" s="21">
        <v>33.020000000000003</v>
      </c>
      <c r="D1216" s="21">
        <v>31.32</v>
      </c>
      <c r="E1216" s="21">
        <v>33.01</v>
      </c>
      <c r="F1216" s="21">
        <v>11501700</v>
      </c>
      <c r="G1216" s="21">
        <v>28.94</v>
      </c>
    </row>
    <row r="1217" spans="1:7">
      <c r="A1217" s="47">
        <v>39881</v>
      </c>
      <c r="B1217" s="21">
        <v>29.98</v>
      </c>
      <c r="C1217" s="21">
        <v>31.46</v>
      </c>
      <c r="D1217" s="21">
        <v>29.96</v>
      </c>
      <c r="E1217" s="21">
        <v>31</v>
      </c>
      <c r="F1217" s="21">
        <v>12407200</v>
      </c>
      <c r="G1217" s="21">
        <v>27.17</v>
      </c>
    </row>
    <row r="1218" spans="1:7">
      <c r="A1218" s="47">
        <v>39878</v>
      </c>
      <c r="B1218" s="21">
        <v>29.61</v>
      </c>
      <c r="C1218" s="21">
        <v>30.2</v>
      </c>
      <c r="D1218" s="21">
        <v>29.39</v>
      </c>
      <c r="E1218" s="21">
        <v>30.1</v>
      </c>
      <c r="F1218" s="21">
        <v>13134300</v>
      </c>
      <c r="G1218" s="21">
        <v>26.39</v>
      </c>
    </row>
    <row r="1219" spans="1:7">
      <c r="A1219" s="47">
        <v>39877</v>
      </c>
      <c r="B1219" s="21">
        <v>29.22</v>
      </c>
      <c r="C1219" s="21">
        <v>30.02</v>
      </c>
      <c r="D1219" s="21">
        <v>29.07</v>
      </c>
      <c r="E1219" s="21">
        <v>29.39</v>
      </c>
      <c r="F1219" s="21">
        <v>11675700</v>
      </c>
      <c r="G1219" s="21">
        <v>25.76</v>
      </c>
    </row>
    <row r="1220" spans="1:7">
      <c r="A1220" s="47">
        <v>39876</v>
      </c>
      <c r="B1220" s="21">
        <v>29.86</v>
      </c>
      <c r="C1220" s="21">
        <v>30.78</v>
      </c>
      <c r="D1220" s="21">
        <v>29.11</v>
      </c>
      <c r="E1220" s="21">
        <v>30.31</v>
      </c>
      <c r="F1220" s="21">
        <v>11627500</v>
      </c>
      <c r="G1220" s="21">
        <v>26.57</v>
      </c>
    </row>
    <row r="1221" spans="1:7">
      <c r="A1221" s="47">
        <v>39875</v>
      </c>
      <c r="B1221" s="21">
        <v>29.7</v>
      </c>
      <c r="C1221" s="21">
        <v>30.11</v>
      </c>
      <c r="D1221" s="21">
        <v>29.05</v>
      </c>
      <c r="E1221" s="21">
        <v>29.36</v>
      </c>
      <c r="F1221" s="21">
        <v>10433300</v>
      </c>
      <c r="G1221" s="21">
        <v>25.74</v>
      </c>
    </row>
    <row r="1222" spans="1:7">
      <c r="A1222" s="47">
        <v>39874</v>
      </c>
      <c r="B1222" s="21">
        <v>30.96</v>
      </c>
      <c r="C1222" s="21">
        <v>31</v>
      </c>
      <c r="D1222" s="21">
        <v>29.32</v>
      </c>
      <c r="E1222" s="21">
        <v>29.51</v>
      </c>
      <c r="F1222" s="21">
        <v>13956800</v>
      </c>
      <c r="G1222" s="21">
        <v>25.87</v>
      </c>
    </row>
    <row r="1223" spans="1:7">
      <c r="A1223" s="47">
        <v>39871</v>
      </c>
      <c r="B1223" s="21">
        <v>32.299999999999997</v>
      </c>
      <c r="C1223" s="21">
        <v>32.369999999999997</v>
      </c>
      <c r="D1223" s="21">
        <v>31.4</v>
      </c>
      <c r="E1223" s="21">
        <v>31.44</v>
      </c>
      <c r="F1223" s="21">
        <v>11789000</v>
      </c>
      <c r="G1223" s="21">
        <v>27.56</v>
      </c>
    </row>
    <row r="1224" spans="1:7">
      <c r="A1224" s="47">
        <v>39870</v>
      </c>
      <c r="B1224" s="21">
        <v>34.5</v>
      </c>
      <c r="C1224" s="21">
        <v>34.619999999999997</v>
      </c>
      <c r="D1224" s="21">
        <v>32.64</v>
      </c>
      <c r="E1224" s="21">
        <v>32.71</v>
      </c>
      <c r="F1224" s="21">
        <v>8771600</v>
      </c>
      <c r="G1224" s="21">
        <v>28.67</v>
      </c>
    </row>
    <row r="1225" spans="1:7">
      <c r="A1225" s="47">
        <v>39869</v>
      </c>
      <c r="B1225" s="21">
        <v>35.270000000000003</v>
      </c>
      <c r="C1225" s="21">
        <v>35.270000000000003</v>
      </c>
      <c r="D1225" s="21">
        <v>33.22</v>
      </c>
      <c r="E1225" s="21">
        <v>33.909999999999997</v>
      </c>
      <c r="F1225" s="21">
        <v>11683900</v>
      </c>
      <c r="G1225" s="21">
        <v>29.72</v>
      </c>
    </row>
    <row r="1226" spans="1:7">
      <c r="A1226" s="47">
        <v>39868</v>
      </c>
      <c r="B1226" s="21">
        <v>34.44</v>
      </c>
      <c r="C1226" s="21">
        <v>35.83</v>
      </c>
      <c r="D1226" s="21">
        <v>33.89</v>
      </c>
      <c r="E1226" s="21">
        <v>35.44</v>
      </c>
      <c r="F1226" s="21">
        <v>10815100</v>
      </c>
      <c r="G1226" s="21">
        <v>31.07</v>
      </c>
    </row>
    <row r="1227" spans="1:7">
      <c r="A1227" s="47">
        <v>39867</v>
      </c>
      <c r="B1227" s="21">
        <v>36.729999999999997</v>
      </c>
      <c r="C1227" s="21">
        <v>36.79</v>
      </c>
      <c r="D1227" s="21">
        <v>34.35</v>
      </c>
      <c r="E1227" s="21">
        <v>34.46</v>
      </c>
      <c r="F1227" s="21">
        <v>9519200</v>
      </c>
      <c r="G1227" s="21">
        <v>30.21</v>
      </c>
    </row>
    <row r="1228" spans="1:7">
      <c r="A1228" s="47">
        <v>39864</v>
      </c>
      <c r="B1228" s="21">
        <v>36.729999999999997</v>
      </c>
      <c r="C1228" s="21">
        <v>37.200000000000003</v>
      </c>
      <c r="D1228" s="21">
        <v>35.32</v>
      </c>
      <c r="E1228" s="21">
        <v>36.31</v>
      </c>
      <c r="F1228" s="21">
        <v>10598900</v>
      </c>
      <c r="G1228" s="21">
        <v>31.83</v>
      </c>
    </row>
    <row r="1229" spans="1:7">
      <c r="A1229" s="47">
        <v>39863</v>
      </c>
      <c r="B1229" s="21">
        <v>38.24</v>
      </c>
      <c r="C1229" s="21">
        <v>38.700000000000003</v>
      </c>
      <c r="D1229" s="21">
        <v>37.42</v>
      </c>
      <c r="E1229" s="21">
        <v>37.57</v>
      </c>
      <c r="F1229" s="21">
        <v>5466700</v>
      </c>
      <c r="G1229" s="21">
        <v>32.93</v>
      </c>
    </row>
    <row r="1230" spans="1:7">
      <c r="A1230" s="47">
        <v>39862</v>
      </c>
      <c r="B1230" s="21">
        <v>38.770000000000003</v>
      </c>
      <c r="C1230" s="21">
        <v>38.770000000000003</v>
      </c>
      <c r="D1230" s="21">
        <v>37.76</v>
      </c>
      <c r="E1230" s="21">
        <v>37.979999999999997</v>
      </c>
      <c r="F1230" s="21">
        <v>6324500</v>
      </c>
      <c r="G1230" s="21">
        <v>33.29</v>
      </c>
    </row>
    <row r="1231" spans="1:7">
      <c r="A1231" s="47">
        <v>39861</v>
      </c>
      <c r="B1231" s="21">
        <v>39.49</v>
      </c>
      <c r="C1231" s="21">
        <v>39.74</v>
      </c>
      <c r="D1231" s="21">
        <v>38.299999999999997</v>
      </c>
      <c r="E1231" s="21">
        <v>38.43</v>
      </c>
      <c r="F1231" s="21">
        <v>6949100</v>
      </c>
      <c r="G1231" s="21">
        <v>33.69</v>
      </c>
    </row>
    <row r="1232" spans="1:7">
      <c r="A1232" s="47">
        <v>39857</v>
      </c>
      <c r="B1232" s="21">
        <v>39.89</v>
      </c>
      <c r="C1232" s="21">
        <v>41.19</v>
      </c>
      <c r="D1232" s="21">
        <v>39.89</v>
      </c>
      <c r="E1232" s="21">
        <v>40.479999999999997</v>
      </c>
      <c r="F1232" s="21">
        <v>5483500</v>
      </c>
      <c r="G1232" s="21">
        <v>35.479999999999997</v>
      </c>
    </row>
    <row r="1233" spans="1:7">
      <c r="A1233" s="47">
        <v>39856</v>
      </c>
      <c r="B1233" s="21">
        <v>39.58</v>
      </c>
      <c r="C1233" s="21">
        <v>39.99</v>
      </c>
      <c r="D1233" s="21">
        <v>38.58</v>
      </c>
      <c r="E1233" s="21">
        <v>39.86</v>
      </c>
      <c r="F1233" s="21">
        <v>6028900</v>
      </c>
      <c r="G1233" s="21">
        <v>34.94</v>
      </c>
    </row>
    <row r="1234" spans="1:7">
      <c r="A1234" s="47">
        <v>39855</v>
      </c>
      <c r="B1234" s="21">
        <v>40.51</v>
      </c>
      <c r="C1234" s="21">
        <v>40.76</v>
      </c>
      <c r="D1234" s="21">
        <v>39.86</v>
      </c>
      <c r="E1234" s="21">
        <v>40.33</v>
      </c>
      <c r="F1234" s="21">
        <v>6519300</v>
      </c>
      <c r="G1234" s="21">
        <v>35.35</v>
      </c>
    </row>
    <row r="1235" spans="1:7">
      <c r="A1235" s="47">
        <v>39854</v>
      </c>
      <c r="B1235" s="21">
        <v>41.29</v>
      </c>
      <c r="C1235" s="21">
        <v>42.23</v>
      </c>
      <c r="D1235" s="21">
        <v>40.020000000000003</v>
      </c>
      <c r="E1235" s="21">
        <v>40.21</v>
      </c>
      <c r="F1235" s="21">
        <v>9999200</v>
      </c>
      <c r="G1235" s="21">
        <v>35.25</v>
      </c>
    </row>
    <row r="1236" spans="1:7">
      <c r="A1236" s="47">
        <v>39853</v>
      </c>
      <c r="B1236" s="21">
        <v>42.8</v>
      </c>
      <c r="C1236" s="21">
        <v>43.42</v>
      </c>
      <c r="D1236" s="21">
        <v>42.44</v>
      </c>
      <c r="E1236" s="21">
        <v>42.8</v>
      </c>
      <c r="F1236" s="21">
        <v>5088300</v>
      </c>
      <c r="G1236" s="21">
        <v>37.520000000000003</v>
      </c>
    </row>
    <row r="1237" spans="1:7">
      <c r="A1237" s="47">
        <v>39850</v>
      </c>
      <c r="B1237" s="21">
        <v>42.52</v>
      </c>
      <c r="C1237" s="21">
        <v>43.67</v>
      </c>
      <c r="D1237" s="21">
        <v>42.25</v>
      </c>
      <c r="E1237" s="21">
        <v>42.92</v>
      </c>
      <c r="F1237" s="21">
        <v>6334200</v>
      </c>
      <c r="G1237" s="21">
        <v>37.619999999999997</v>
      </c>
    </row>
    <row r="1238" spans="1:7">
      <c r="A1238" s="47">
        <v>39849</v>
      </c>
      <c r="B1238" s="21">
        <v>41.75</v>
      </c>
      <c r="C1238" s="21">
        <v>43.11</v>
      </c>
      <c r="D1238" s="21">
        <v>40.619999999999997</v>
      </c>
      <c r="E1238" s="21">
        <v>42.72</v>
      </c>
      <c r="F1238" s="21">
        <v>9021100</v>
      </c>
      <c r="G1238" s="21">
        <v>37.450000000000003</v>
      </c>
    </row>
    <row r="1239" spans="1:7">
      <c r="A1239" s="47">
        <v>39848</v>
      </c>
      <c r="B1239" s="21">
        <v>42.12</v>
      </c>
      <c r="C1239" s="21">
        <v>42.97</v>
      </c>
      <c r="D1239" s="21">
        <v>41.69</v>
      </c>
      <c r="E1239" s="21">
        <v>41.97</v>
      </c>
      <c r="F1239" s="21">
        <v>6729000</v>
      </c>
      <c r="G1239" s="21">
        <v>36.79</v>
      </c>
    </row>
    <row r="1240" spans="1:7">
      <c r="A1240" s="47">
        <v>39847</v>
      </c>
      <c r="B1240" s="21">
        <v>41.45</v>
      </c>
      <c r="C1240" s="21">
        <v>42.43</v>
      </c>
      <c r="D1240" s="21">
        <v>40.76</v>
      </c>
      <c r="E1240" s="21">
        <v>42.09</v>
      </c>
      <c r="F1240" s="21">
        <v>7220800</v>
      </c>
      <c r="G1240" s="21">
        <v>36.53</v>
      </c>
    </row>
    <row r="1241" spans="1:7">
      <c r="A1241" s="47">
        <v>39846</v>
      </c>
      <c r="B1241" s="21">
        <v>41.73</v>
      </c>
      <c r="C1241" s="21">
        <v>41.73</v>
      </c>
      <c r="D1241" s="21">
        <v>40.11</v>
      </c>
      <c r="E1241" s="21">
        <v>40.799999999999997</v>
      </c>
      <c r="F1241" s="21">
        <v>8107400</v>
      </c>
      <c r="G1241" s="21">
        <v>35.409999999999997</v>
      </c>
    </row>
    <row r="1242" spans="1:7">
      <c r="A1242" s="47">
        <v>39843</v>
      </c>
      <c r="B1242" s="21">
        <v>40.76</v>
      </c>
      <c r="C1242" s="21">
        <v>42.49</v>
      </c>
      <c r="D1242" s="21">
        <v>40.630000000000003</v>
      </c>
      <c r="E1242" s="21">
        <v>42.31</v>
      </c>
      <c r="F1242" s="21">
        <v>9098000</v>
      </c>
      <c r="G1242" s="21">
        <v>36.72</v>
      </c>
    </row>
    <row r="1243" spans="1:7">
      <c r="A1243" s="47">
        <v>39842</v>
      </c>
      <c r="B1243" s="21">
        <v>42.76</v>
      </c>
      <c r="C1243" s="21">
        <v>42.76</v>
      </c>
      <c r="D1243" s="21">
        <v>40.369999999999997</v>
      </c>
      <c r="E1243" s="21">
        <v>40.71</v>
      </c>
      <c r="F1243" s="21">
        <v>8446500</v>
      </c>
      <c r="G1243" s="21">
        <v>35.33</v>
      </c>
    </row>
    <row r="1244" spans="1:7">
      <c r="A1244" s="47">
        <v>39841</v>
      </c>
      <c r="B1244" s="21">
        <v>43.47</v>
      </c>
      <c r="C1244" s="21">
        <v>44.4</v>
      </c>
      <c r="D1244" s="21">
        <v>42.76</v>
      </c>
      <c r="E1244" s="21">
        <v>43.24</v>
      </c>
      <c r="F1244" s="21">
        <v>8071100</v>
      </c>
      <c r="G1244" s="21">
        <v>37.53</v>
      </c>
    </row>
    <row r="1245" spans="1:7">
      <c r="A1245" s="47">
        <v>39840</v>
      </c>
      <c r="B1245" s="21">
        <v>43.29</v>
      </c>
      <c r="C1245" s="21">
        <v>43.96</v>
      </c>
      <c r="D1245" s="21">
        <v>42.88</v>
      </c>
      <c r="E1245" s="21">
        <v>43.22</v>
      </c>
      <c r="F1245" s="21">
        <v>5218900</v>
      </c>
      <c r="G1245" s="21">
        <v>37.51</v>
      </c>
    </row>
    <row r="1246" spans="1:7">
      <c r="A1246" s="47">
        <v>39839</v>
      </c>
      <c r="B1246" s="21">
        <v>42.46</v>
      </c>
      <c r="C1246" s="21">
        <v>43.77</v>
      </c>
      <c r="D1246" s="21">
        <v>42.06</v>
      </c>
      <c r="E1246" s="21">
        <v>43.01</v>
      </c>
      <c r="F1246" s="21">
        <v>4659200</v>
      </c>
      <c r="G1246" s="21">
        <v>37.33</v>
      </c>
    </row>
    <row r="1247" spans="1:7">
      <c r="A1247" s="47">
        <v>39836</v>
      </c>
      <c r="B1247" s="21">
        <v>40.909999999999997</v>
      </c>
      <c r="C1247" s="21">
        <v>42.84</v>
      </c>
      <c r="D1247" s="21">
        <v>40.909999999999997</v>
      </c>
      <c r="E1247" s="21">
        <v>41.98</v>
      </c>
      <c r="F1247" s="21">
        <v>5755600</v>
      </c>
      <c r="G1247" s="21">
        <v>36.43</v>
      </c>
    </row>
    <row r="1248" spans="1:7">
      <c r="A1248" s="47">
        <v>39835</v>
      </c>
      <c r="B1248" s="21">
        <v>41.73</v>
      </c>
      <c r="C1248" s="21">
        <v>42.75</v>
      </c>
      <c r="D1248" s="21">
        <v>41.17</v>
      </c>
      <c r="E1248" s="21">
        <v>42.26</v>
      </c>
      <c r="F1248" s="21">
        <v>6590800</v>
      </c>
      <c r="G1248" s="21">
        <v>36.67</v>
      </c>
    </row>
    <row r="1249" spans="1:7">
      <c r="A1249" s="47">
        <v>39834</v>
      </c>
      <c r="B1249" s="21">
        <v>40.75</v>
      </c>
      <c r="C1249" s="21">
        <v>42.4</v>
      </c>
      <c r="D1249" s="21">
        <v>40</v>
      </c>
      <c r="E1249" s="21">
        <v>42.27</v>
      </c>
      <c r="F1249" s="21">
        <v>6933100</v>
      </c>
      <c r="G1249" s="21">
        <v>36.68</v>
      </c>
    </row>
    <row r="1250" spans="1:7">
      <c r="A1250" s="47">
        <v>39833</v>
      </c>
      <c r="B1250" s="21">
        <v>42.08</v>
      </c>
      <c r="C1250" s="21">
        <v>42.74</v>
      </c>
      <c r="D1250" s="21">
        <v>40.200000000000003</v>
      </c>
      <c r="E1250" s="21">
        <v>40.36</v>
      </c>
      <c r="F1250" s="21">
        <v>9636800</v>
      </c>
      <c r="G1250" s="21">
        <v>35.03</v>
      </c>
    </row>
    <row r="1251" spans="1:7">
      <c r="A1251" s="47">
        <v>39829</v>
      </c>
      <c r="B1251" s="21">
        <v>41.45</v>
      </c>
      <c r="C1251" s="21">
        <v>43.05</v>
      </c>
      <c r="D1251" s="21">
        <v>41.04</v>
      </c>
      <c r="E1251" s="21">
        <v>42.46</v>
      </c>
      <c r="F1251" s="21">
        <v>9310800</v>
      </c>
      <c r="G1251" s="21">
        <v>36.85</v>
      </c>
    </row>
    <row r="1252" spans="1:7">
      <c r="A1252" s="47">
        <v>39828</v>
      </c>
      <c r="B1252" s="21">
        <v>41.07</v>
      </c>
      <c r="C1252" s="21">
        <v>41.6</v>
      </c>
      <c r="D1252" s="21">
        <v>39.51</v>
      </c>
      <c r="E1252" s="21">
        <v>40.96</v>
      </c>
      <c r="F1252" s="21">
        <v>8464900</v>
      </c>
      <c r="G1252" s="21">
        <v>35.549999999999997</v>
      </c>
    </row>
    <row r="1253" spans="1:7">
      <c r="A1253" s="47">
        <v>39827</v>
      </c>
      <c r="B1253" s="21">
        <v>41.88</v>
      </c>
      <c r="C1253" s="21">
        <v>41.98</v>
      </c>
      <c r="D1253" s="21">
        <v>40.869999999999997</v>
      </c>
      <c r="E1253" s="21">
        <v>41.2</v>
      </c>
      <c r="F1253" s="21">
        <v>7354900</v>
      </c>
      <c r="G1253" s="21">
        <v>35.75</v>
      </c>
    </row>
    <row r="1254" spans="1:7">
      <c r="A1254" s="47">
        <v>39826</v>
      </c>
      <c r="B1254" s="21">
        <v>43.38</v>
      </c>
      <c r="C1254" s="21">
        <v>43.62</v>
      </c>
      <c r="D1254" s="21">
        <v>41.8</v>
      </c>
      <c r="E1254" s="21">
        <v>42.46</v>
      </c>
      <c r="F1254" s="21">
        <v>6359400</v>
      </c>
      <c r="G1254" s="21">
        <v>36.85</v>
      </c>
    </row>
    <row r="1255" spans="1:7">
      <c r="A1255" s="47">
        <v>39825</v>
      </c>
      <c r="B1255" s="21">
        <v>44.28</v>
      </c>
      <c r="C1255" s="21">
        <v>44.45</v>
      </c>
      <c r="D1255" s="21">
        <v>43.19</v>
      </c>
      <c r="E1255" s="21">
        <v>43.74</v>
      </c>
      <c r="F1255" s="21">
        <v>4989200</v>
      </c>
      <c r="G1255" s="21">
        <v>37.96</v>
      </c>
    </row>
    <row r="1256" spans="1:7">
      <c r="A1256" s="47">
        <v>39822</v>
      </c>
      <c r="B1256" s="21">
        <v>44.8</v>
      </c>
      <c r="C1256" s="21">
        <v>45.15</v>
      </c>
      <c r="D1256" s="21">
        <v>43.93</v>
      </c>
      <c r="E1256" s="21">
        <v>44.45</v>
      </c>
      <c r="F1256" s="21">
        <v>5645100</v>
      </c>
      <c r="G1256" s="21">
        <v>38.58</v>
      </c>
    </row>
    <row r="1257" spans="1:7">
      <c r="A1257" s="47">
        <v>39821</v>
      </c>
      <c r="B1257" s="21">
        <v>44.5</v>
      </c>
      <c r="C1257" s="21">
        <v>44.9</v>
      </c>
      <c r="D1257" s="21">
        <v>43.88</v>
      </c>
      <c r="E1257" s="21">
        <v>44.79</v>
      </c>
      <c r="F1257" s="21">
        <v>5477000</v>
      </c>
      <c r="G1257" s="21">
        <v>38.869999999999997</v>
      </c>
    </row>
    <row r="1258" spans="1:7">
      <c r="A1258" s="47">
        <v>39820</v>
      </c>
      <c r="B1258" s="21">
        <v>45.1</v>
      </c>
      <c r="C1258" s="21">
        <v>45.61</v>
      </c>
      <c r="D1258" s="21">
        <v>44.17</v>
      </c>
      <c r="E1258" s="21">
        <v>44.76</v>
      </c>
      <c r="F1258" s="21">
        <v>6586200</v>
      </c>
      <c r="G1258" s="21">
        <v>38.840000000000003</v>
      </c>
    </row>
    <row r="1259" spans="1:7">
      <c r="A1259" s="47">
        <v>39819</v>
      </c>
      <c r="B1259" s="21">
        <v>46.85</v>
      </c>
      <c r="C1259" s="21">
        <v>47</v>
      </c>
      <c r="D1259" s="21">
        <v>45.5</v>
      </c>
      <c r="E1259" s="21">
        <v>46.31</v>
      </c>
      <c r="F1259" s="21">
        <v>7180300</v>
      </c>
      <c r="G1259" s="21">
        <v>40.19</v>
      </c>
    </row>
    <row r="1260" spans="1:7">
      <c r="A1260" s="47">
        <v>39818</v>
      </c>
      <c r="B1260" s="21">
        <v>45.5</v>
      </c>
      <c r="C1260" s="21">
        <v>46.81</v>
      </c>
      <c r="D1260" s="21">
        <v>44.8</v>
      </c>
      <c r="E1260" s="21">
        <v>46.17</v>
      </c>
      <c r="F1260" s="21">
        <v>6917400</v>
      </c>
      <c r="G1260" s="21">
        <v>40.07</v>
      </c>
    </row>
    <row r="1261" spans="1:7">
      <c r="A1261" s="47">
        <v>39815</v>
      </c>
      <c r="B1261" s="21">
        <v>42.8</v>
      </c>
      <c r="C1261" s="21">
        <v>45.56</v>
      </c>
      <c r="D1261" s="21">
        <v>42.78</v>
      </c>
      <c r="E1261" s="21">
        <v>45.25</v>
      </c>
      <c r="F1261" s="21">
        <v>7010200</v>
      </c>
      <c r="G1261" s="21">
        <v>39.270000000000003</v>
      </c>
    </row>
    <row r="1262" spans="1:7">
      <c r="A1262" s="47">
        <v>39813</v>
      </c>
      <c r="B1262" s="21">
        <v>41.59</v>
      </c>
      <c r="C1262" s="21">
        <v>43.05</v>
      </c>
      <c r="D1262" s="21">
        <v>41.5</v>
      </c>
      <c r="E1262" s="21">
        <v>42.67</v>
      </c>
      <c r="F1262" s="21">
        <v>5443100</v>
      </c>
      <c r="G1262" s="21">
        <v>37.03</v>
      </c>
    </row>
    <row r="1263" spans="1:7">
      <c r="A1263" s="47">
        <v>39812</v>
      </c>
      <c r="B1263" s="21">
        <v>40.08</v>
      </c>
      <c r="C1263" s="21">
        <v>41.34</v>
      </c>
      <c r="D1263" s="21">
        <v>39.81</v>
      </c>
      <c r="E1263" s="21">
        <v>41.25</v>
      </c>
      <c r="F1263" s="21">
        <v>4549700</v>
      </c>
      <c r="G1263" s="21">
        <v>35.799999999999997</v>
      </c>
    </row>
    <row r="1264" spans="1:7">
      <c r="A1264" s="47">
        <v>39811</v>
      </c>
      <c r="B1264" s="21">
        <v>40.380000000000003</v>
      </c>
      <c r="C1264" s="21">
        <v>40.549999999999997</v>
      </c>
      <c r="D1264" s="21">
        <v>39.5</v>
      </c>
      <c r="E1264" s="21">
        <v>39.99</v>
      </c>
      <c r="F1264" s="21">
        <v>3876600</v>
      </c>
      <c r="G1264" s="21">
        <v>34.700000000000003</v>
      </c>
    </row>
    <row r="1265" spans="1:7">
      <c r="A1265" s="47">
        <v>39808</v>
      </c>
      <c r="B1265" s="21">
        <v>39.76</v>
      </c>
      <c r="C1265" s="21">
        <v>40.69</v>
      </c>
      <c r="D1265" s="21">
        <v>39.76</v>
      </c>
      <c r="E1265" s="21">
        <v>40.53</v>
      </c>
      <c r="F1265" s="21">
        <v>2803400</v>
      </c>
      <c r="G1265" s="21">
        <v>35.17</v>
      </c>
    </row>
    <row r="1266" spans="1:7">
      <c r="A1266" s="47">
        <v>39806</v>
      </c>
      <c r="B1266" s="21">
        <v>40.24</v>
      </c>
      <c r="C1266" s="21">
        <v>40.79</v>
      </c>
      <c r="D1266" s="21">
        <v>40.04</v>
      </c>
      <c r="E1266" s="21">
        <v>40.119999999999997</v>
      </c>
      <c r="F1266" s="21">
        <v>1753500</v>
      </c>
      <c r="G1266" s="21">
        <v>34.82</v>
      </c>
    </row>
    <row r="1267" spans="1:7">
      <c r="A1267" s="47">
        <v>39805</v>
      </c>
      <c r="B1267" s="21">
        <v>41.25</v>
      </c>
      <c r="C1267" s="21">
        <v>41.5</v>
      </c>
      <c r="D1267" s="21">
        <v>39.83</v>
      </c>
      <c r="E1267" s="21">
        <v>40.15</v>
      </c>
      <c r="F1267" s="21">
        <v>5270500</v>
      </c>
      <c r="G1267" s="21">
        <v>34.840000000000003</v>
      </c>
    </row>
    <row r="1268" spans="1:7">
      <c r="A1268" s="47">
        <v>39804</v>
      </c>
      <c r="B1268" s="21">
        <v>40.65</v>
      </c>
      <c r="C1268" s="21">
        <v>41.56</v>
      </c>
      <c r="D1268" s="21">
        <v>40</v>
      </c>
      <c r="E1268" s="21">
        <v>41.12</v>
      </c>
      <c r="F1268" s="21">
        <v>5397200</v>
      </c>
      <c r="G1268" s="21">
        <v>35.69</v>
      </c>
    </row>
    <row r="1269" spans="1:7">
      <c r="A1269" s="47">
        <v>39801</v>
      </c>
      <c r="B1269" s="21">
        <v>41.32</v>
      </c>
      <c r="C1269" s="21">
        <v>42.39</v>
      </c>
      <c r="D1269" s="21">
        <v>41</v>
      </c>
      <c r="E1269" s="21">
        <v>41.24</v>
      </c>
      <c r="F1269" s="21">
        <v>9903900</v>
      </c>
      <c r="G1269" s="21">
        <v>35.79</v>
      </c>
    </row>
    <row r="1270" spans="1:7">
      <c r="A1270" s="47">
        <v>39800</v>
      </c>
      <c r="B1270" s="21">
        <v>41.31</v>
      </c>
      <c r="C1270" s="21">
        <v>41.75</v>
      </c>
      <c r="D1270" s="21">
        <v>40.69</v>
      </c>
      <c r="E1270" s="21">
        <v>41.07</v>
      </c>
      <c r="F1270" s="21">
        <v>8652600</v>
      </c>
      <c r="G1270" s="21">
        <v>35.64</v>
      </c>
    </row>
    <row r="1271" spans="1:7">
      <c r="A1271" s="47">
        <v>39799</v>
      </c>
      <c r="B1271" s="21">
        <v>41.16</v>
      </c>
      <c r="C1271" s="21">
        <v>41.5</v>
      </c>
      <c r="D1271" s="21">
        <v>40.15</v>
      </c>
      <c r="E1271" s="21">
        <v>41.02</v>
      </c>
      <c r="F1271" s="21">
        <v>7270600</v>
      </c>
      <c r="G1271" s="21">
        <v>35.6</v>
      </c>
    </row>
    <row r="1272" spans="1:7">
      <c r="A1272" s="47">
        <v>39798</v>
      </c>
      <c r="B1272" s="21">
        <v>39.21</v>
      </c>
      <c r="C1272" s="21">
        <v>42</v>
      </c>
      <c r="D1272" s="21">
        <v>38.200000000000003</v>
      </c>
      <c r="E1272" s="21">
        <v>41.9</v>
      </c>
      <c r="F1272" s="21">
        <v>11041400</v>
      </c>
      <c r="G1272" s="21">
        <v>36.36</v>
      </c>
    </row>
    <row r="1273" spans="1:7">
      <c r="A1273" s="47">
        <v>39797</v>
      </c>
      <c r="B1273" s="21">
        <v>39.6</v>
      </c>
      <c r="C1273" s="21">
        <v>39.880000000000003</v>
      </c>
      <c r="D1273" s="21">
        <v>38.200000000000003</v>
      </c>
      <c r="E1273" s="21">
        <v>38.74</v>
      </c>
      <c r="F1273" s="21">
        <v>8228000</v>
      </c>
      <c r="G1273" s="21">
        <v>33.619999999999997</v>
      </c>
    </row>
    <row r="1274" spans="1:7">
      <c r="A1274" s="47">
        <v>39794</v>
      </c>
      <c r="B1274" s="21">
        <v>39.56</v>
      </c>
      <c r="C1274" s="21">
        <v>39.74</v>
      </c>
      <c r="D1274" s="21">
        <v>38.200000000000003</v>
      </c>
      <c r="E1274" s="21">
        <v>39.200000000000003</v>
      </c>
      <c r="F1274" s="21">
        <v>10337400</v>
      </c>
      <c r="G1274" s="21">
        <v>34.020000000000003</v>
      </c>
    </row>
    <row r="1275" spans="1:7">
      <c r="A1275" s="47">
        <v>39793</v>
      </c>
      <c r="B1275" s="21">
        <v>40.65</v>
      </c>
      <c r="C1275" s="21">
        <v>42.01</v>
      </c>
      <c r="D1275" s="21">
        <v>40.020000000000003</v>
      </c>
      <c r="E1275" s="21">
        <v>40.270000000000003</v>
      </c>
      <c r="F1275" s="21">
        <v>7691900</v>
      </c>
      <c r="G1275" s="21">
        <v>34.950000000000003</v>
      </c>
    </row>
    <row r="1276" spans="1:7">
      <c r="A1276" s="47">
        <v>39792</v>
      </c>
      <c r="B1276" s="21">
        <v>41.49</v>
      </c>
      <c r="C1276" s="21">
        <v>42.69</v>
      </c>
      <c r="D1276" s="21">
        <v>40.94</v>
      </c>
      <c r="E1276" s="21">
        <v>41.68</v>
      </c>
      <c r="F1276" s="21">
        <v>5181000</v>
      </c>
      <c r="G1276" s="21">
        <v>36.17</v>
      </c>
    </row>
    <row r="1277" spans="1:7">
      <c r="A1277" s="47">
        <v>39791</v>
      </c>
      <c r="B1277" s="21">
        <v>41.57</v>
      </c>
      <c r="C1277" s="21">
        <v>42.44</v>
      </c>
      <c r="D1277" s="21">
        <v>40.65</v>
      </c>
      <c r="E1277" s="21">
        <v>40.82</v>
      </c>
      <c r="F1277" s="21">
        <v>8306100</v>
      </c>
      <c r="G1277" s="21">
        <v>35.42</v>
      </c>
    </row>
    <row r="1278" spans="1:7">
      <c r="A1278" s="47">
        <v>39790</v>
      </c>
      <c r="B1278" s="21">
        <v>40.35</v>
      </c>
      <c r="C1278" s="21">
        <v>43.69</v>
      </c>
      <c r="D1278" s="21">
        <v>40.04</v>
      </c>
      <c r="E1278" s="21">
        <v>42.85</v>
      </c>
      <c r="F1278" s="21">
        <v>13096400</v>
      </c>
      <c r="G1278" s="21">
        <v>37.19</v>
      </c>
    </row>
    <row r="1279" spans="1:7">
      <c r="A1279" s="47">
        <v>39787</v>
      </c>
      <c r="B1279" s="21">
        <v>38</v>
      </c>
      <c r="C1279" s="21">
        <v>39.57</v>
      </c>
      <c r="D1279" s="21">
        <v>36.28</v>
      </c>
      <c r="E1279" s="21">
        <v>39.53</v>
      </c>
      <c r="F1279" s="21">
        <v>10564600</v>
      </c>
      <c r="G1279" s="21">
        <v>34.31</v>
      </c>
    </row>
    <row r="1280" spans="1:7">
      <c r="A1280" s="47">
        <v>39786</v>
      </c>
      <c r="B1280" s="21">
        <v>39.840000000000003</v>
      </c>
      <c r="C1280" s="21">
        <v>41.33</v>
      </c>
      <c r="D1280" s="21">
        <v>38.5</v>
      </c>
      <c r="E1280" s="21">
        <v>39.19</v>
      </c>
      <c r="F1280" s="21">
        <v>7244200</v>
      </c>
      <c r="G1280" s="21">
        <v>34.01</v>
      </c>
    </row>
    <row r="1281" spans="1:7">
      <c r="A1281" s="47">
        <v>39785</v>
      </c>
      <c r="B1281" s="21">
        <v>40.229999999999997</v>
      </c>
      <c r="C1281" s="21">
        <v>41.1</v>
      </c>
      <c r="D1281" s="21">
        <v>39.15</v>
      </c>
      <c r="E1281" s="21">
        <v>40.47</v>
      </c>
      <c r="F1281" s="21">
        <v>8007000</v>
      </c>
      <c r="G1281" s="21">
        <v>35.119999999999997</v>
      </c>
    </row>
    <row r="1282" spans="1:7">
      <c r="A1282" s="47">
        <v>39784</v>
      </c>
      <c r="B1282" s="21">
        <v>40.54</v>
      </c>
      <c r="C1282" s="21">
        <v>41</v>
      </c>
      <c r="D1282" s="21">
        <v>39.25</v>
      </c>
      <c r="E1282" s="21">
        <v>40.700000000000003</v>
      </c>
      <c r="F1282" s="21">
        <v>6029400</v>
      </c>
      <c r="G1282" s="21">
        <v>35.32</v>
      </c>
    </row>
    <row r="1283" spans="1:7">
      <c r="A1283" s="47">
        <v>39783</v>
      </c>
      <c r="B1283" s="21">
        <v>41.64</v>
      </c>
      <c r="C1283" s="21">
        <v>42</v>
      </c>
      <c r="D1283" s="21">
        <v>39.74</v>
      </c>
      <c r="E1283" s="21">
        <v>39.880000000000003</v>
      </c>
      <c r="F1283" s="21">
        <v>7817500</v>
      </c>
      <c r="G1283" s="21">
        <v>34.61</v>
      </c>
    </row>
    <row r="1284" spans="1:7">
      <c r="A1284" s="47">
        <v>39780</v>
      </c>
      <c r="B1284" s="21">
        <v>41.17</v>
      </c>
      <c r="C1284" s="21">
        <v>42.8</v>
      </c>
      <c r="D1284" s="21">
        <v>41.1</v>
      </c>
      <c r="E1284" s="21">
        <v>42.63</v>
      </c>
      <c r="F1284" s="21">
        <v>2608200</v>
      </c>
      <c r="G1284" s="21">
        <v>37</v>
      </c>
    </row>
    <row r="1285" spans="1:7">
      <c r="A1285" s="47">
        <v>39778</v>
      </c>
      <c r="B1285" s="21">
        <v>39.35</v>
      </c>
      <c r="C1285" s="21">
        <v>41.34</v>
      </c>
      <c r="D1285" s="21">
        <v>39.020000000000003</v>
      </c>
      <c r="E1285" s="21">
        <v>41.28</v>
      </c>
      <c r="F1285" s="21">
        <v>6256400</v>
      </c>
      <c r="G1285" s="21">
        <v>35.82</v>
      </c>
    </row>
    <row r="1286" spans="1:7">
      <c r="A1286" s="47">
        <v>39777</v>
      </c>
      <c r="B1286" s="21">
        <v>40.549999999999997</v>
      </c>
      <c r="C1286" s="21">
        <v>40.799999999999997</v>
      </c>
      <c r="D1286" s="21">
        <v>39.54</v>
      </c>
      <c r="E1286" s="21">
        <v>40.18</v>
      </c>
      <c r="F1286" s="21">
        <v>9618700</v>
      </c>
      <c r="G1286" s="21">
        <v>34.869999999999997</v>
      </c>
    </row>
    <row r="1287" spans="1:7">
      <c r="A1287" s="47">
        <v>39776</v>
      </c>
      <c r="B1287" s="21">
        <v>40.049999999999997</v>
      </c>
      <c r="C1287" s="21">
        <v>41.25</v>
      </c>
      <c r="D1287" s="21">
        <v>38.89</v>
      </c>
      <c r="E1287" s="21">
        <v>40.75</v>
      </c>
      <c r="F1287" s="21">
        <v>9682300</v>
      </c>
      <c r="G1287" s="21">
        <v>35.36</v>
      </c>
    </row>
    <row r="1288" spans="1:7">
      <c r="A1288" s="47">
        <v>39773</v>
      </c>
      <c r="B1288" s="21">
        <v>37.18</v>
      </c>
      <c r="C1288" s="21">
        <v>39.93</v>
      </c>
      <c r="D1288" s="21">
        <v>36.17</v>
      </c>
      <c r="E1288" s="21">
        <v>39.58</v>
      </c>
      <c r="F1288" s="21">
        <v>13259700</v>
      </c>
      <c r="G1288" s="21">
        <v>34.35</v>
      </c>
    </row>
    <row r="1289" spans="1:7">
      <c r="A1289" s="47">
        <v>39772</v>
      </c>
      <c r="B1289" s="21">
        <v>36.979999999999997</v>
      </c>
      <c r="C1289" s="21">
        <v>39.74</v>
      </c>
      <c r="D1289" s="21">
        <v>36.72</v>
      </c>
      <c r="E1289" s="21">
        <v>37.11</v>
      </c>
      <c r="F1289" s="21">
        <v>13406300</v>
      </c>
      <c r="G1289" s="21">
        <v>32.21</v>
      </c>
    </row>
    <row r="1290" spans="1:7">
      <c r="A1290" s="47">
        <v>39771</v>
      </c>
      <c r="B1290" s="21">
        <v>39.28</v>
      </c>
      <c r="C1290" s="21">
        <v>40.130000000000003</v>
      </c>
      <c r="D1290" s="21">
        <v>37.450000000000003</v>
      </c>
      <c r="E1290" s="21">
        <v>37.479999999999997</v>
      </c>
      <c r="F1290" s="21">
        <v>10614300</v>
      </c>
      <c r="G1290" s="21">
        <v>32.53</v>
      </c>
    </row>
    <row r="1291" spans="1:7">
      <c r="A1291" s="47">
        <v>39770</v>
      </c>
      <c r="B1291" s="21">
        <v>40.6</v>
      </c>
      <c r="C1291" s="21">
        <v>40.76</v>
      </c>
      <c r="D1291" s="21">
        <v>38.049999999999997</v>
      </c>
      <c r="E1291" s="21">
        <v>39.56</v>
      </c>
      <c r="F1291" s="21">
        <v>12209200</v>
      </c>
      <c r="G1291" s="21">
        <v>34.33</v>
      </c>
    </row>
    <row r="1292" spans="1:7">
      <c r="A1292" s="47">
        <v>39769</v>
      </c>
      <c r="B1292" s="21">
        <v>40.61</v>
      </c>
      <c r="C1292" s="21">
        <v>42.8</v>
      </c>
      <c r="D1292" s="21">
        <v>40.5</v>
      </c>
      <c r="E1292" s="21">
        <v>41.18</v>
      </c>
      <c r="F1292" s="21">
        <v>7042600</v>
      </c>
      <c r="G1292" s="21">
        <v>35.74</v>
      </c>
    </row>
    <row r="1293" spans="1:7">
      <c r="A1293" s="47">
        <v>39766</v>
      </c>
      <c r="B1293" s="21">
        <v>42.01</v>
      </c>
      <c r="C1293" s="21">
        <v>43.76</v>
      </c>
      <c r="D1293" s="21">
        <v>40.799999999999997</v>
      </c>
      <c r="E1293" s="21">
        <v>41.04</v>
      </c>
      <c r="F1293" s="21">
        <v>8908900</v>
      </c>
      <c r="G1293" s="21">
        <v>35.619999999999997</v>
      </c>
    </row>
    <row r="1294" spans="1:7">
      <c r="A1294" s="47">
        <v>39765</v>
      </c>
      <c r="B1294" s="21">
        <v>42.03</v>
      </c>
      <c r="C1294" s="21">
        <v>43.32</v>
      </c>
      <c r="D1294" s="21">
        <v>39.07</v>
      </c>
      <c r="E1294" s="21">
        <v>43.16</v>
      </c>
      <c r="F1294" s="21">
        <v>13997600</v>
      </c>
      <c r="G1294" s="21">
        <v>37.46</v>
      </c>
    </row>
    <row r="1295" spans="1:7">
      <c r="A1295" s="47">
        <v>39764</v>
      </c>
      <c r="B1295" s="21">
        <v>43.23</v>
      </c>
      <c r="C1295" s="21">
        <v>44.09</v>
      </c>
      <c r="D1295" s="21">
        <v>42</v>
      </c>
      <c r="E1295" s="21">
        <v>42.52</v>
      </c>
      <c r="F1295" s="21">
        <v>7739500</v>
      </c>
      <c r="G1295" s="21">
        <v>36.9</v>
      </c>
    </row>
    <row r="1296" spans="1:7">
      <c r="A1296" s="47">
        <v>39763</v>
      </c>
      <c r="B1296" s="21">
        <v>45.5</v>
      </c>
      <c r="C1296" s="21">
        <v>45.5</v>
      </c>
      <c r="D1296" s="21">
        <v>42.75</v>
      </c>
      <c r="E1296" s="21">
        <v>43.97</v>
      </c>
      <c r="F1296" s="21">
        <v>7928100</v>
      </c>
      <c r="G1296" s="21">
        <v>38.159999999999997</v>
      </c>
    </row>
    <row r="1297" spans="1:7">
      <c r="A1297" s="47">
        <v>39762</v>
      </c>
      <c r="B1297" s="21">
        <v>47.3</v>
      </c>
      <c r="C1297" s="21">
        <v>48.31</v>
      </c>
      <c r="D1297" s="21">
        <v>45.59</v>
      </c>
      <c r="E1297" s="21">
        <v>46.14</v>
      </c>
      <c r="F1297" s="21">
        <v>5304200</v>
      </c>
      <c r="G1297" s="21">
        <v>40.04</v>
      </c>
    </row>
    <row r="1298" spans="1:7">
      <c r="A1298" s="47">
        <v>39759</v>
      </c>
      <c r="B1298" s="21">
        <v>46.58</v>
      </c>
      <c r="C1298" s="21">
        <v>47.3</v>
      </c>
      <c r="D1298" s="21">
        <v>45.35</v>
      </c>
      <c r="E1298" s="21">
        <v>46.58</v>
      </c>
      <c r="F1298" s="21">
        <v>7150800</v>
      </c>
      <c r="G1298" s="21">
        <v>40.42</v>
      </c>
    </row>
    <row r="1299" spans="1:7">
      <c r="A1299" s="47">
        <v>39758</v>
      </c>
      <c r="B1299" s="21">
        <v>48.97</v>
      </c>
      <c r="C1299" s="21">
        <v>50.23</v>
      </c>
      <c r="D1299" s="21">
        <v>45.35</v>
      </c>
      <c r="E1299" s="21">
        <v>45.72</v>
      </c>
      <c r="F1299" s="21">
        <v>13721300</v>
      </c>
      <c r="G1299" s="21">
        <v>39.68</v>
      </c>
    </row>
    <row r="1300" spans="1:7">
      <c r="A1300" s="47">
        <v>39757</v>
      </c>
      <c r="B1300" s="21">
        <v>52.5</v>
      </c>
      <c r="C1300" s="21">
        <v>52.59</v>
      </c>
      <c r="D1300" s="21">
        <v>49</v>
      </c>
      <c r="E1300" s="21">
        <v>49.55</v>
      </c>
      <c r="F1300" s="21">
        <v>10002100</v>
      </c>
      <c r="G1300" s="21">
        <v>43</v>
      </c>
    </row>
    <row r="1301" spans="1:7">
      <c r="A1301" s="47">
        <v>39756</v>
      </c>
      <c r="B1301" s="21">
        <v>54.41</v>
      </c>
      <c r="C1301" s="21">
        <v>54.65</v>
      </c>
      <c r="D1301" s="21">
        <v>52.72</v>
      </c>
      <c r="E1301" s="21">
        <v>53.62</v>
      </c>
      <c r="F1301" s="21">
        <v>9284500</v>
      </c>
      <c r="G1301" s="21">
        <v>46.19</v>
      </c>
    </row>
    <row r="1302" spans="1:7">
      <c r="A1302" s="47">
        <v>39755</v>
      </c>
      <c r="B1302" s="21">
        <v>51.9</v>
      </c>
      <c r="C1302" s="21">
        <v>53.18</v>
      </c>
      <c r="D1302" s="21">
        <v>50.82</v>
      </c>
      <c r="E1302" s="21">
        <v>52.85</v>
      </c>
      <c r="F1302" s="21">
        <v>8412300</v>
      </c>
      <c r="G1302" s="21">
        <v>45.52</v>
      </c>
    </row>
    <row r="1303" spans="1:7">
      <c r="A1303" s="47">
        <v>39752</v>
      </c>
      <c r="B1303" s="21">
        <v>50.62</v>
      </c>
      <c r="C1303" s="21">
        <v>52.61</v>
      </c>
      <c r="D1303" s="21">
        <v>49.28</v>
      </c>
      <c r="E1303" s="21">
        <v>52.42</v>
      </c>
      <c r="F1303" s="21">
        <v>8419400</v>
      </c>
      <c r="G1303" s="21">
        <v>45.15</v>
      </c>
    </row>
    <row r="1304" spans="1:7">
      <c r="A1304" s="47">
        <v>39751</v>
      </c>
      <c r="B1304" s="21">
        <v>52.28</v>
      </c>
      <c r="C1304" s="21">
        <v>52.8</v>
      </c>
      <c r="D1304" s="21">
        <v>48.58</v>
      </c>
      <c r="E1304" s="21">
        <v>50.7</v>
      </c>
      <c r="F1304" s="21">
        <v>9559100</v>
      </c>
      <c r="G1304" s="21">
        <v>43.67</v>
      </c>
    </row>
    <row r="1305" spans="1:7">
      <c r="A1305" s="47">
        <v>39750</v>
      </c>
      <c r="B1305" s="21">
        <v>48.81</v>
      </c>
      <c r="C1305" s="21">
        <v>52.82</v>
      </c>
      <c r="D1305" s="21">
        <v>48.81</v>
      </c>
      <c r="E1305" s="21">
        <v>49.8</v>
      </c>
      <c r="F1305" s="21">
        <v>12835700</v>
      </c>
      <c r="G1305" s="21">
        <v>42.9</v>
      </c>
    </row>
    <row r="1306" spans="1:7">
      <c r="A1306" s="47">
        <v>39749</v>
      </c>
      <c r="B1306" s="21">
        <v>46.45</v>
      </c>
      <c r="C1306" s="21">
        <v>49.05</v>
      </c>
      <c r="D1306" s="21">
        <v>43.63</v>
      </c>
      <c r="E1306" s="21">
        <v>48.91</v>
      </c>
      <c r="F1306" s="21">
        <v>14396800</v>
      </c>
      <c r="G1306" s="21">
        <v>42.13</v>
      </c>
    </row>
    <row r="1307" spans="1:7">
      <c r="A1307" s="47">
        <v>39748</v>
      </c>
      <c r="B1307" s="21">
        <v>45.7</v>
      </c>
      <c r="C1307" s="21">
        <v>46.13</v>
      </c>
      <c r="D1307" s="21">
        <v>42.26</v>
      </c>
      <c r="E1307" s="21">
        <v>42.36</v>
      </c>
      <c r="F1307" s="21">
        <v>9236200</v>
      </c>
      <c r="G1307" s="21">
        <v>36.49</v>
      </c>
    </row>
    <row r="1308" spans="1:7">
      <c r="A1308" s="47">
        <v>39745</v>
      </c>
      <c r="B1308" s="21">
        <v>42.5</v>
      </c>
      <c r="C1308" s="21">
        <v>47.24</v>
      </c>
      <c r="D1308" s="21">
        <v>41.75</v>
      </c>
      <c r="E1308" s="21">
        <v>45.24</v>
      </c>
      <c r="F1308" s="21">
        <v>9792200</v>
      </c>
      <c r="G1308" s="21">
        <v>38.97</v>
      </c>
    </row>
    <row r="1309" spans="1:7">
      <c r="A1309" s="47">
        <v>39744</v>
      </c>
      <c r="B1309" s="21">
        <v>43.2</v>
      </c>
      <c r="C1309" s="21">
        <v>46.81</v>
      </c>
      <c r="D1309" s="21">
        <v>42.81</v>
      </c>
      <c r="E1309" s="21">
        <v>46.52</v>
      </c>
      <c r="F1309" s="21">
        <v>13971200</v>
      </c>
      <c r="G1309" s="21">
        <v>40.07</v>
      </c>
    </row>
    <row r="1310" spans="1:7">
      <c r="A1310" s="47">
        <v>39743</v>
      </c>
      <c r="B1310" s="21">
        <v>44.16</v>
      </c>
      <c r="C1310" s="21">
        <v>44.9</v>
      </c>
      <c r="D1310" s="21">
        <v>41.8</v>
      </c>
      <c r="E1310" s="21">
        <v>42.91</v>
      </c>
      <c r="F1310" s="21">
        <v>10096700</v>
      </c>
      <c r="G1310" s="21">
        <v>36.96</v>
      </c>
    </row>
    <row r="1311" spans="1:7">
      <c r="A1311" s="47">
        <v>39742</v>
      </c>
      <c r="B1311" s="21">
        <v>46.32</v>
      </c>
      <c r="C1311" s="21">
        <v>47.69</v>
      </c>
      <c r="D1311" s="21">
        <v>45.53</v>
      </c>
      <c r="E1311" s="21">
        <v>46.4</v>
      </c>
      <c r="F1311" s="21">
        <v>7357000</v>
      </c>
      <c r="G1311" s="21">
        <v>39.97</v>
      </c>
    </row>
    <row r="1312" spans="1:7">
      <c r="A1312" s="47">
        <v>39741</v>
      </c>
      <c r="B1312" s="21">
        <v>44.74</v>
      </c>
      <c r="C1312" s="21">
        <v>46.77</v>
      </c>
      <c r="D1312" s="21">
        <v>43.72</v>
      </c>
      <c r="E1312" s="21">
        <v>46.71</v>
      </c>
      <c r="F1312" s="21">
        <v>7809200</v>
      </c>
      <c r="G1312" s="21">
        <v>40.229999999999997</v>
      </c>
    </row>
    <row r="1313" spans="1:7">
      <c r="A1313" s="47">
        <v>39738</v>
      </c>
      <c r="B1313" s="21">
        <v>43.95</v>
      </c>
      <c r="C1313" s="21">
        <v>46.82</v>
      </c>
      <c r="D1313" s="21">
        <v>43.21</v>
      </c>
      <c r="E1313" s="21">
        <v>44.55</v>
      </c>
      <c r="F1313" s="21">
        <v>10045100</v>
      </c>
      <c r="G1313" s="21">
        <v>38.369999999999997</v>
      </c>
    </row>
    <row r="1314" spans="1:7">
      <c r="A1314" s="47">
        <v>39737</v>
      </c>
      <c r="B1314" s="21">
        <v>42.64</v>
      </c>
      <c r="C1314" s="21">
        <v>45</v>
      </c>
      <c r="D1314" s="21">
        <v>39.99</v>
      </c>
      <c r="E1314" s="21">
        <v>44.79</v>
      </c>
      <c r="F1314" s="21">
        <v>11752000</v>
      </c>
      <c r="G1314" s="21">
        <v>38.58</v>
      </c>
    </row>
    <row r="1315" spans="1:7">
      <c r="A1315" s="47">
        <v>39736</v>
      </c>
      <c r="B1315" s="21">
        <v>44.18</v>
      </c>
      <c r="C1315" s="21">
        <v>45.48</v>
      </c>
      <c r="D1315" s="21">
        <v>41.54</v>
      </c>
      <c r="E1315" s="21">
        <v>42.33</v>
      </c>
      <c r="F1315" s="21">
        <v>10146800</v>
      </c>
      <c r="G1315" s="21">
        <v>36.46</v>
      </c>
    </row>
    <row r="1316" spans="1:7">
      <c r="A1316" s="47">
        <v>39735</v>
      </c>
      <c r="B1316" s="21">
        <v>48.63</v>
      </c>
      <c r="C1316" s="21">
        <v>49.47</v>
      </c>
      <c r="D1316" s="21">
        <v>43.61</v>
      </c>
      <c r="E1316" s="21">
        <v>45.07</v>
      </c>
      <c r="F1316" s="21">
        <v>12493900</v>
      </c>
      <c r="G1316" s="21">
        <v>38.82</v>
      </c>
    </row>
    <row r="1317" spans="1:7">
      <c r="A1317" s="47">
        <v>39734</v>
      </c>
      <c r="B1317" s="21">
        <v>43.57</v>
      </c>
      <c r="C1317" s="21">
        <v>47.31</v>
      </c>
      <c r="D1317" s="21">
        <v>42.5</v>
      </c>
      <c r="E1317" s="21">
        <v>47.08</v>
      </c>
      <c r="F1317" s="21">
        <v>14290600</v>
      </c>
      <c r="G1317" s="21">
        <v>40.549999999999997</v>
      </c>
    </row>
    <row r="1318" spans="1:7">
      <c r="A1318" s="47">
        <v>39731</v>
      </c>
      <c r="B1318" s="21">
        <v>40.130000000000003</v>
      </c>
      <c r="C1318" s="21">
        <v>44.25</v>
      </c>
      <c r="D1318" s="21">
        <v>40</v>
      </c>
      <c r="E1318" s="21">
        <v>41.8</v>
      </c>
      <c r="F1318" s="21">
        <v>20325600</v>
      </c>
      <c r="G1318" s="21">
        <v>36</v>
      </c>
    </row>
    <row r="1319" spans="1:7">
      <c r="A1319" s="47">
        <v>39730</v>
      </c>
      <c r="B1319" s="21">
        <v>47.83</v>
      </c>
      <c r="C1319" s="21">
        <v>48.94</v>
      </c>
      <c r="D1319" s="21">
        <v>44.41</v>
      </c>
      <c r="E1319" s="21">
        <v>44.41</v>
      </c>
      <c r="F1319" s="21">
        <v>12239000</v>
      </c>
      <c r="G1319" s="21">
        <v>38.25</v>
      </c>
    </row>
    <row r="1320" spans="1:7">
      <c r="A1320" s="47">
        <v>39729</v>
      </c>
      <c r="B1320" s="21">
        <v>48.41</v>
      </c>
      <c r="C1320" s="21">
        <v>50</v>
      </c>
      <c r="D1320" s="21">
        <v>47.18</v>
      </c>
      <c r="E1320" s="21">
        <v>47.7</v>
      </c>
      <c r="F1320" s="21">
        <v>11889300</v>
      </c>
      <c r="G1320" s="21">
        <v>41.09</v>
      </c>
    </row>
    <row r="1321" spans="1:7">
      <c r="A1321" s="47">
        <v>39728</v>
      </c>
      <c r="B1321" s="21">
        <v>51.79</v>
      </c>
      <c r="C1321" s="21">
        <v>52.56</v>
      </c>
      <c r="D1321" s="21">
        <v>48.71</v>
      </c>
      <c r="E1321" s="21">
        <v>49.28</v>
      </c>
      <c r="F1321" s="21">
        <v>10927800</v>
      </c>
      <c r="G1321" s="21">
        <v>42.45</v>
      </c>
    </row>
    <row r="1322" spans="1:7">
      <c r="A1322" s="47">
        <v>39727</v>
      </c>
      <c r="B1322" s="21">
        <v>51.77</v>
      </c>
      <c r="C1322" s="21">
        <v>53</v>
      </c>
      <c r="D1322" s="21">
        <v>47.88</v>
      </c>
      <c r="E1322" s="21">
        <v>51.29</v>
      </c>
      <c r="F1322" s="21">
        <v>12428500</v>
      </c>
      <c r="G1322" s="21">
        <v>44.18</v>
      </c>
    </row>
    <row r="1323" spans="1:7">
      <c r="A1323" s="47">
        <v>39724</v>
      </c>
      <c r="B1323" s="21">
        <v>54</v>
      </c>
      <c r="C1323" s="21">
        <v>56.4</v>
      </c>
      <c r="D1323" s="21">
        <v>53.76</v>
      </c>
      <c r="E1323" s="21">
        <v>53.83</v>
      </c>
      <c r="F1323" s="21">
        <v>9312300</v>
      </c>
      <c r="G1323" s="21">
        <v>46.37</v>
      </c>
    </row>
    <row r="1324" spans="1:7">
      <c r="A1324" s="47">
        <v>39723</v>
      </c>
      <c r="B1324" s="21">
        <v>56.33</v>
      </c>
      <c r="C1324" s="21">
        <v>56.97</v>
      </c>
      <c r="D1324" s="21">
        <v>53.34</v>
      </c>
      <c r="E1324" s="21">
        <v>53.58</v>
      </c>
      <c r="F1324" s="21">
        <v>8128100</v>
      </c>
      <c r="G1324" s="21">
        <v>46.15</v>
      </c>
    </row>
    <row r="1325" spans="1:7">
      <c r="A1325" s="47">
        <v>39722</v>
      </c>
      <c r="B1325" s="21">
        <v>56.76</v>
      </c>
      <c r="C1325" s="21">
        <v>58</v>
      </c>
      <c r="D1325" s="21">
        <v>55.37</v>
      </c>
      <c r="E1325" s="21">
        <v>56.62</v>
      </c>
      <c r="F1325" s="21">
        <v>6221800</v>
      </c>
      <c r="G1325" s="21">
        <v>48.77</v>
      </c>
    </row>
    <row r="1326" spans="1:7">
      <c r="A1326" s="47">
        <v>39721</v>
      </c>
      <c r="B1326" s="21">
        <v>56.29</v>
      </c>
      <c r="C1326" s="21">
        <v>57.65</v>
      </c>
      <c r="D1326" s="21">
        <v>55.62</v>
      </c>
      <c r="E1326" s="21">
        <v>57.35</v>
      </c>
      <c r="F1326" s="21">
        <v>6412200</v>
      </c>
      <c r="G1326" s="21">
        <v>49.4</v>
      </c>
    </row>
    <row r="1327" spans="1:7">
      <c r="A1327" s="47">
        <v>39720</v>
      </c>
      <c r="B1327" s="21">
        <v>57.5</v>
      </c>
      <c r="C1327" s="21">
        <v>57.95</v>
      </c>
      <c r="D1327" s="21">
        <v>54.75</v>
      </c>
      <c r="E1327" s="21">
        <v>55.47</v>
      </c>
      <c r="F1327" s="21">
        <v>9604900</v>
      </c>
      <c r="G1327" s="21">
        <v>47.78</v>
      </c>
    </row>
    <row r="1328" spans="1:7">
      <c r="A1328" s="47">
        <v>39717</v>
      </c>
      <c r="B1328" s="21">
        <v>56.74</v>
      </c>
      <c r="C1328" s="21">
        <v>58.5</v>
      </c>
      <c r="D1328" s="21">
        <v>56.01</v>
      </c>
      <c r="E1328" s="21">
        <v>58.32</v>
      </c>
      <c r="F1328" s="21">
        <v>5866500</v>
      </c>
      <c r="G1328" s="21">
        <v>50.23</v>
      </c>
    </row>
    <row r="1329" spans="1:7">
      <c r="A1329" s="47">
        <v>39716</v>
      </c>
      <c r="B1329" s="21">
        <v>57.67</v>
      </c>
      <c r="C1329" s="21">
        <v>58.2</v>
      </c>
      <c r="D1329" s="21">
        <v>56.8</v>
      </c>
      <c r="E1329" s="21">
        <v>57.42</v>
      </c>
      <c r="F1329" s="21">
        <v>6381800</v>
      </c>
      <c r="G1329" s="21">
        <v>49.46</v>
      </c>
    </row>
    <row r="1330" spans="1:7">
      <c r="A1330" s="47">
        <v>39715</v>
      </c>
      <c r="B1330" s="21">
        <v>57.54</v>
      </c>
      <c r="C1330" s="21">
        <v>58.87</v>
      </c>
      <c r="D1330" s="21">
        <v>56.93</v>
      </c>
      <c r="E1330" s="21">
        <v>57.36</v>
      </c>
      <c r="F1330" s="21">
        <v>5484100</v>
      </c>
      <c r="G1330" s="21">
        <v>49.41</v>
      </c>
    </row>
    <row r="1331" spans="1:7">
      <c r="A1331" s="47">
        <v>39714</v>
      </c>
      <c r="B1331" s="21">
        <v>58.91</v>
      </c>
      <c r="C1331" s="21">
        <v>60.39</v>
      </c>
      <c r="D1331" s="21">
        <v>57.19</v>
      </c>
      <c r="E1331" s="21">
        <v>57.31</v>
      </c>
      <c r="F1331" s="21">
        <v>6634600</v>
      </c>
      <c r="G1331" s="21">
        <v>49.36</v>
      </c>
    </row>
    <row r="1332" spans="1:7">
      <c r="A1332" s="47">
        <v>39713</v>
      </c>
      <c r="B1332" s="21">
        <v>59.33</v>
      </c>
      <c r="C1332" s="21">
        <v>60.41</v>
      </c>
      <c r="D1332" s="21">
        <v>58.26</v>
      </c>
      <c r="E1332" s="21">
        <v>58.81</v>
      </c>
      <c r="F1332" s="21">
        <v>6031400</v>
      </c>
      <c r="G1332" s="21">
        <v>50.66</v>
      </c>
    </row>
    <row r="1333" spans="1:7">
      <c r="A1333" s="47">
        <v>39710</v>
      </c>
      <c r="B1333" s="21">
        <v>60.74</v>
      </c>
      <c r="C1333" s="21">
        <v>61</v>
      </c>
      <c r="D1333" s="21">
        <v>57.6</v>
      </c>
      <c r="E1333" s="21">
        <v>59.76</v>
      </c>
      <c r="F1333" s="21">
        <v>10863200</v>
      </c>
      <c r="G1333" s="21">
        <v>51.47</v>
      </c>
    </row>
    <row r="1334" spans="1:7">
      <c r="A1334" s="47">
        <v>39709</v>
      </c>
      <c r="B1334" s="21">
        <v>57.69</v>
      </c>
      <c r="C1334" s="21">
        <v>58.66</v>
      </c>
      <c r="D1334" s="21">
        <v>54.2</v>
      </c>
      <c r="E1334" s="21">
        <v>58.11</v>
      </c>
      <c r="F1334" s="21">
        <v>14031600</v>
      </c>
      <c r="G1334" s="21">
        <v>50.05</v>
      </c>
    </row>
    <row r="1335" spans="1:7">
      <c r="A1335" s="47">
        <v>39708</v>
      </c>
      <c r="B1335" s="21">
        <v>60.88</v>
      </c>
      <c r="C1335" s="21">
        <v>61</v>
      </c>
      <c r="D1335" s="21">
        <v>56.43</v>
      </c>
      <c r="E1335" s="21">
        <v>57</v>
      </c>
      <c r="F1335" s="21">
        <v>14830200</v>
      </c>
      <c r="G1335" s="21">
        <v>49.1</v>
      </c>
    </row>
    <row r="1336" spans="1:7">
      <c r="A1336" s="47">
        <v>39707</v>
      </c>
      <c r="B1336" s="21">
        <v>61.02</v>
      </c>
      <c r="C1336" s="21">
        <v>63</v>
      </c>
      <c r="D1336" s="21">
        <v>60.16</v>
      </c>
      <c r="E1336" s="21">
        <v>61.72</v>
      </c>
      <c r="F1336" s="21">
        <v>8591700</v>
      </c>
      <c r="G1336" s="21">
        <v>53.16</v>
      </c>
    </row>
    <row r="1337" spans="1:7">
      <c r="A1337" s="47">
        <v>39706</v>
      </c>
      <c r="B1337" s="21">
        <v>61.81</v>
      </c>
      <c r="C1337" s="21">
        <v>62.8</v>
      </c>
      <c r="D1337" s="21">
        <v>61</v>
      </c>
      <c r="E1337" s="21">
        <v>62.25</v>
      </c>
      <c r="F1337" s="21">
        <v>9809800</v>
      </c>
      <c r="G1337" s="21">
        <v>53.62</v>
      </c>
    </row>
    <row r="1338" spans="1:7">
      <c r="A1338" s="47">
        <v>39703</v>
      </c>
      <c r="B1338" s="21">
        <v>62.38</v>
      </c>
      <c r="C1338" s="21">
        <v>63.42</v>
      </c>
      <c r="D1338" s="21">
        <v>61.7</v>
      </c>
      <c r="E1338" s="21">
        <v>63.3</v>
      </c>
      <c r="F1338" s="21">
        <v>5084500</v>
      </c>
      <c r="G1338" s="21">
        <v>54.52</v>
      </c>
    </row>
    <row r="1339" spans="1:7">
      <c r="A1339" s="47">
        <v>39702</v>
      </c>
      <c r="B1339" s="21">
        <v>61.13</v>
      </c>
      <c r="C1339" s="21">
        <v>62.71</v>
      </c>
      <c r="D1339" s="21">
        <v>61.13</v>
      </c>
      <c r="E1339" s="21">
        <v>62.57</v>
      </c>
      <c r="F1339" s="21">
        <v>6101100</v>
      </c>
      <c r="G1339" s="21">
        <v>53.9</v>
      </c>
    </row>
    <row r="1340" spans="1:7">
      <c r="A1340" s="47">
        <v>39701</v>
      </c>
      <c r="B1340" s="21">
        <v>63.58</v>
      </c>
      <c r="C1340" s="21">
        <v>63.81</v>
      </c>
      <c r="D1340" s="21">
        <v>61.58</v>
      </c>
      <c r="E1340" s="21">
        <v>61.71</v>
      </c>
      <c r="F1340" s="21">
        <v>9138500</v>
      </c>
      <c r="G1340" s="21">
        <v>53.15</v>
      </c>
    </row>
    <row r="1341" spans="1:7">
      <c r="A1341" s="47">
        <v>39700</v>
      </c>
      <c r="B1341" s="21">
        <v>63.92</v>
      </c>
      <c r="C1341" s="21">
        <v>65.22</v>
      </c>
      <c r="D1341" s="21">
        <v>63.92</v>
      </c>
      <c r="E1341" s="21">
        <v>64.02</v>
      </c>
      <c r="F1341" s="21">
        <v>7752800</v>
      </c>
      <c r="G1341" s="21">
        <v>55.14</v>
      </c>
    </row>
    <row r="1342" spans="1:7">
      <c r="A1342" s="47">
        <v>39699</v>
      </c>
      <c r="B1342" s="21">
        <v>62.47</v>
      </c>
      <c r="C1342" s="21">
        <v>64.069999999999993</v>
      </c>
      <c r="D1342" s="21">
        <v>61.86</v>
      </c>
      <c r="E1342" s="21">
        <v>63.91</v>
      </c>
      <c r="F1342" s="21">
        <v>8309100</v>
      </c>
      <c r="G1342" s="21">
        <v>55.05</v>
      </c>
    </row>
    <row r="1343" spans="1:7">
      <c r="A1343" s="47">
        <v>39696</v>
      </c>
      <c r="B1343" s="21">
        <v>62.52</v>
      </c>
      <c r="C1343" s="21">
        <v>63.49</v>
      </c>
      <c r="D1343" s="21">
        <v>61.89</v>
      </c>
      <c r="E1343" s="21">
        <v>62.89</v>
      </c>
      <c r="F1343" s="21">
        <v>5608800</v>
      </c>
      <c r="G1343" s="21">
        <v>54.17</v>
      </c>
    </row>
    <row r="1344" spans="1:7">
      <c r="A1344" s="47">
        <v>39695</v>
      </c>
      <c r="B1344" s="21">
        <v>65.010000000000005</v>
      </c>
      <c r="C1344" s="21">
        <v>65.3</v>
      </c>
      <c r="D1344" s="21">
        <v>62.04</v>
      </c>
      <c r="E1344" s="21">
        <v>63.03</v>
      </c>
      <c r="F1344" s="21">
        <v>10921800</v>
      </c>
      <c r="G1344" s="21">
        <v>54.29</v>
      </c>
    </row>
    <row r="1345" spans="1:7">
      <c r="A1345" s="47">
        <v>39694</v>
      </c>
      <c r="B1345" s="21">
        <v>65.69</v>
      </c>
      <c r="C1345" s="21">
        <v>67.08</v>
      </c>
      <c r="D1345" s="21">
        <v>64.14</v>
      </c>
      <c r="E1345" s="21">
        <v>66.069999999999993</v>
      </c>
      <c r="F1345" s="21">
        <v>5252900</v>
      </c>
      <c r="G1345" s="21">
        <v>56.91</v>
      </c>
    </row>
    <row r="1346" spans="1:7">
      <c r="A1346" s="47">
        <v>39693</v>
      </c>
      <c r="B1346" s="21">
        <v>67</v>
      </c>
      <c r="C1346" s="21">
        <v>68.47</v>
      </c>
      <c r="D1346" s="21">
        <v>65.430000000000007</v>
      </c>
      <c r="E1346" s="21">
        <v>65.87</v>
      </c>
      <c r="F1346" s="21">
        <v>6464200</v>
      </c>
      <c r="G1346" s="21">
        <v>56.74</v>
      </c>
    </row>
    <row r="1347" spans="1:7">
      <c r="A1347" s="47">
        <v>39689</v>
      </c>
      <c r="B1347" s="21">
        <v>66.25</v>
      </c>
      <c r="C1347" s="21">
        <v>66.430000000000007</v>
      </c>
      <c r="D1347" s="21">
        <v>65.099999999999994</v>
      </c>
      <c r="E1347" s="21">
        <v>65.56</v>
      </c>
      <c r="F1347" s="21">
        <v>3912800</v>
      </c>
      <c r="G1347" s="21">
        <v>56.47</v>
      </c>
    </row>
    <row r="1348" spans="1:7">
      <c r="A1348" s="47">
        <v>39688</v>
      </c>
      <c r="B1348" s="21">
        <v>64.78</v>
      </c>
      <c r="C1348" s="21">
        <v>66.98</v>
      </c>
      <c r="D1348" s="21">
        <v>64.260000000000005</v>
      </c>
      <c r="E1348" s="21">
        <v>66.34</v>
      </c>
      <c r="F1348" s="21">
        <v>4448600</v>
      </c>
      <c r="G1348" s="21">
        <v>57.14</v>
      </c>
    </row>
    <row r="1349" spans="1:7">
      <c r="A1349" s="47">
        <v>39687</v>
      </c>
      <c r="B1349" s="21">
        <v>63.57</v>
      </c>
      <c r="C1349" s="21">
        <v>65.2</v>
      </c>
      <c r="D1349" s="21">
        <v>63.2</v>
      </c>
      <c r="E1349" s="21">
        <v>64.52</v>
      </c>
      <c r="F1349" s="21">
        <v>4034300</v>
      </c>
      <c r="G1349" s="21">
        <v>55.57</v>
      </c>
    </row>
    <row r="1350" spans="1:7">
      <c r="A1350" s="47">
        <v>39686</v>
      </c>
      <c r="B1350" s="21">
        <v>64.09</v>
      </c>
      <c r="C1350" s="21">
        <v>64.39</v>
      </c>
      <c r="D1350" s="21">
        <v>62.87</v>
      </c>
      <c r="E1350" s="21">
        <v>63.46</v>
      </c>
      <c r="F1350" s="21">
        <v>4488800</v>
      </c>
      <c r="G1350" s="21">
        <v>54.66</v>
      </c>
    </row>
    <row r="1351" spans="1:7">
      <c r="A1351" s="47">
        <v>39685</v>
      </c>
      <c r="B1351" s="21">
        <v>64.91</v>
      </c>
      <c r="C1351" s="21">
        <v>65.489999999999995</v>
      </c>
      <c r="D1351" s="21">
        <v>63.58</v>
      </c>
      <c r="E1351" s="21">
        <v>64.069999999999993</v>
      </c>
      <c r="F1351" s="21">
        <v>4578300</v>
      </c>
      <c r="G1351" s="21">
        <v>55.19</v>
      </c>
    </row>
    <row r="1352" spans="1:7">
      <c r="A1352" s="47">
        <v>39682</v>
      </c>
      <c r="B1352" s="21">
        <v>63.94</v>
      </c>
      <c r="C1352" s="21">
        <v>65.709999999999994</v>
      </c>
      <c r="D1352" s="21">
        <v>63.51</v>
      </c>
      <c r="E1352" s="21">
        <v>65.55</v>
      </c>
      <c r="F1352" s="21">
        <v>5490800</v>
      </c>
      <c r="G1352" s="21">
        <v>56.46</v>
      </c>
    </row>
    <row r="1353" spans="1:7">
      <c r="A1353" s="47">
        <v>39681</v>
      </c>
      <c r="B1353" s="21">
        <v>62.97</v>
      </c>
      <c r="C1353" s="21">
        <v>63.79</v>
      </c>
      <c r="D1353" s="21">
        <v>62.21</v>
      </c>
      <c r="E1353" s="21">
        <v>63.55</v>
      </c>
      <c r="F1353" s="21">
        <v>4048500</v>
      </c>
      <c r="G1353" s="21">
        <v>54.74</v>
      </c>
    </row>
    <row r="1354" spans="1:7">
      <c r="A1354" s="47">
        <v>39680</v>
      </c>
      <c r="B1354" s="21">
        <v>62.99</v>
      </c>
      <c r="C1354" s="21">
        <v>63.97</v>
      </c>
      <c r="D1354" s="21">
        <v>62.21</v>
      </c>
      <c r="E1354" s="21">
        <v>63.21</v>
      </c>
      <c r="F1354" s="21">
        <v>3964400</v>
      </c>
      <c r="G1354" s="21">
        <v>54.45</v>
      </c>
    </row>
    <row r="1355" spans="1:7">
      <c r="A1355" s="47">
        <v>39679</v>
      </c>
      <c r="B1355" s="21">
        <v>63.48</v>
      </c>
      <c r="C1355" s="21">
        <v>64.19</v>
      </c>
      <c r="D1355" s="21">
        <v>62.62</v>
      </c>
      <c r="E1355" s="21">
        <v>62.95</v>
      </c>
      <c r="F1355" s="21">
        <v>8101400</v>
      </c>
      <c r="G1355" s="21">
        <v>54.22</v>
      </c>
    </row>
    <row r="1356" spans="1:7">
      <c r="A1356" s="47">
        <v>39678</v>
      </c>
      <c r="B1356" s="21">
        <v>64.5</v>
      </c>
      <c r="C1356" s="21">
        <v>65.22</v>
      </c>
      <c r="D1356" s="21">
        <v>63.18</v>
      </c>
      <c r="E1356" s="21">
        <v>63.64</v>
      </c>
      <c r="F1356" s="21">
        <v>4903400</v>
      </c>
      <c r="G1356" s="21">
        <v>54.82</v>
      </c>
    </row>
    <row r="1357" spans="1:7">
      <c r="A1357" s="47">
        <v>39675</v>
      </c>
      <c r="B1357" s="21">
        <v>64.77</v>
      </c>
      <c r="C1357" s="21">
        <v>65.33</v>
      </c>
      <c r="D1357" s="21">
        <v>63.82</v>
      </c>
      <c r="E1357" s="21">
        <v>64.45</v>
      </c>
      <c r="F1357" s="21">
        <v>7672600</v>
      </c>
      <c r="G1357" s="21">
        <v>55.51</v>
      </c>
    </row>
    <row r="1358" spans="1:7">
      <c r="A1358" s="47">
        <v>39674</v>
      </c>
      <c r="B1358" s="21">
        <v>63.74</v>
      </c>
      <c r="C1358" s="21">
        <v>65.430000000000007</v>
      </c>
      <c r="D1358" s="21">
        <v>63.45</v>
      </c>
      <c r="E1358" s="21">
        <v>64.77</v>
      </c>
      <c r="F1358" s="21">
        <v>9356600</v>
      </c>
      <c r="G1358" s="21">
        <v>55.79</v>
      </c>
    </row>
    <row r="1359" spans="1:7">
      <c r="A1359" s="47">
        <v>39673</v>
      </c>
      <c r="B1359" s="21">
        <v>66.069999999999993</v>
      </c>
      <c r="C1359" s="21">
        <v>66.23</v>
      </c>
      <c r="D1359" s="21">
        <v>64</v>
      </c>
      <c r="E1359" s="21">
        <v>64.260000000000005</v>
      </c>
      <c r="F1359" s="21">
        <v>8990000</v>
      </c>
      <c r="G1359" s="21">
        <v>55.35</v>
      </c>
    </row>
    <row r="1360" spans="1:7">
      <c r="A1360" s="47">
        <v>39672</v>
      </c>
      <c r="B1360" s="21">
        <v>66.89</v>
      </c>
      <c r="C1360" s="21">
        <v>66.95</v>
      </c>
      <c r="D1360" s="21">
        <v>65.569999999999993</v>
      </c>
      <c r="E1360" s="21">
        <v>65.930000000000007</v>
      </c>
      <c r="F1360" s="21">
        <v>6422200</v>
      </c>
      <c r="G1360" s="21">
        <v>56.79</v>
      </c>
    </row>
    <row r="1361" spans="1:7">
      <c r="A1361" s="47">
        <v>39671</v>
      </c>
      <c r="B1361" s="21">
        <v>67.89</v>
      </c>
      <c r="C1361" s="21">
        <v>67.900000000000006</v>
      </c>
      <c r="D1361" s="21">
        <v>66.209999999999994</v>
      </c>
      <c r="E1361" s="21">
        <v>66.62</v>
      </c>
      <c r="F1361" s="21">
        <v>6875200</v>
      </c>
      <c r="G1361" s="21">
        <v>57.38</v>
      </c>
    </row>
    <row r="1362" spans="1:7">
      <c r="A1362" s="47">
        <v>39668</v>
      </c>
      <c r="B1362" s="21">
        <v>64.87</v>
      </c>
      <c r="C1362" s="21">
        <v>68.75</v>
      </c>
      <c r="D1362" s="21">
        <v>64.31</v>
      </c>
      <c r="E1362" s="21">
        <v>67.86</v>
      </c>
      <c r="F1362" s="21">
        <v>10088400</v>
      </c>
      <c r="G1362" s="21">
        <v>58.45</v>
      </c>
    </row>
    <row r="1363" spans="1:7">
      <c r="A1363" s="47">
        <v>39667</v>
      </c>
      <c r="B1363" s="21">
        <v>65.06</v>
      </c>
      <c r="C1363" s="21">
        <v>66.180000000000007</v>
      </c>
      <c r="D1363" s="21">
        <v>64.650000000000006</v>
      </c>
      <c r="E1363" s="21">
        <v>64.69</v>
      </c>
      <c r="F1363" s="21">
        <v>7389300</v>
      </c>
      <c r="G1363" s="21">
        <v>55.72</v>
      </c>
    </row>
    <row r="1364" spans="1:7">
      <c r="A1364" s="47">
        <v>39666</v>
      </c>
      <c r="B1364" s="21">
        <v>64.900000000000006</v>
      </c>
      <c r="C1364" s="21">
        <v>66.02</v>
      </c>
      <c r="D1364" s="21">
        <v>64</v>
      </c>
      <c r="E1364" s="21">
        <v>65.400000000000006</v>
      </c>
      <c r="F1364" s="21">
        <v>6240000</v>
      </c>
      <c r="G1364" s="21">
        <v>56.33</v>
      </c>
    </row>
    <row r="1365" spans="1:7">
      <c r="A1365" s="47">
        <v>39665</v>
      </c>
      <c r="B1365" s="21">
        <v>61.87</v>
      </c>
      <c r="C1365" s="21">
        <v>65.680000000000007</v>
      </c>
      <c r="D1365" s="21">
        <v>61.86</v>
      </c>
      <c r="E1365" s="21">
        <v>65.2</v>
      </c>
      <c r="F1365" s="21">
        <v>8941000</v>
      </c>
      <c r="G1365" s="21">
        <v>55.82</v>
      </c>
    </row>
    <row r="1366" spans="1:7">
      <c r="A1366" s="47">
        <v>39664</v>
      </c>
      <c r="B1366" s="21">
        <v>62.08</v>
      </c>
      <c r="C1366" s="21">
        <v>62.33</v>
      </c>
      <c r="D1366" s="21">
        <v>61.13</v>
      </c>
      <c r="E1366" s="21">
        <v>61.36</v>
      </c>
      <c r="F1366" s="21">
        <v>6074500</v>
      </c>
      <c r="G1366" s="21">
        <v>52.53</v>
      </c>
    </row>
    <row r="1367" spans="1:7">
      <c r="A1367" s="47">
        <v>39661</v>
      </c>
      <c r="B1367" s="21">
        <v>61.39</v>
      </c>
      <c r="C1367" s="21">
        <v>62.28</v>
      </c>
      <c r="D1367" s="21">
        <v>60.77</v>
      </c>
      <c r="E1367" s="21">
        <v>62.01</v>
      </c>
      <c r="F1367" s="21">
        <v>7016800</v>
      </c>
      <c r="G1367" s="21">
        <v>53.09</v>
      </c>
    </row>
    <row r="1368" spans="1:7">
      <c r="A1368" s="47">
        <v>39660</v>
      </c>
      <c r="B1368" s="21">
        <v>63</v>
      </c>
      <c r="C1368" s="21">
        <v>63</v>
      </c>
      <c r="D1368" s="21">
        <v>61.01</v>
      </c>
      <c r="E1368" s="21">
        <v>61.11</v>
      </c>
      <c r="F1368" s="21">
        <v>10585300</v>
      </c>
      <c r="G1368" s="21">
        <v>52.31</v>
      </c>
    </row>
    <row r="1369" spans="1:7">
      <c r="A1369" s="47">
        <v>39659</v>
      </c>
      <c r="B1369" s="21">
        <v>63.59</v>
      </c>
      <c r="C1369" s="21">
        <v>63.93</v>
      </c>
      <c r="D1369" s="21">
        <v>63</v>
      </c>
      <c r="E1369" s="21">
        <v>63.82</v>
      </c>
      <c r="F1369" s="21">
        <v>6011000</v>
      </c>
      <c r="G1369" s="21">
        <v>54.63</v>
      </c>
    </row>
    <row r="1370" spans="1:7">
      <c r="A1370" s="47">
        <v>39658</v>
      </c>
      <c r="B1370" s="21">
        <v>62.64</v>
      </c>
      <c r="C1370" s="21">
        <v>63.5</v>
      </c>
      <c r="D1370" s="21">
        <v>62.32</v>
      </c>
      <c r="E1370" s="21">
        <v>63.21</v>
      </c>
      <c r="F1370" s="21">
        <v>5620700</v>
      </c>
      <c r="G1370" s="21">
        <v>54.11</v>
      </c>
    </row>
    <row r="1371" spans="1:7">
      <c r="A1371" s="47">
        <v>39657</v>
      </c>
      <c r="B1371" s="21">
        <v>63.82</v>
      </c>
      <c r="C1371" s="21">
        <v>64.06</v>
      </c>
      <c r="D1371" s="21">
        <v>62.26</v>
      </c>
      <c r="E1371" s="21">
        <v>62.34</v>
      </c>
      <c r="F1371" s="21">
        <v>6253100</v>
      </c>
      <c r="G1371" s="21">
        <v>53.37</v>
      </c>
    </row>
    <row r="1372" spans="1:7">
      <c r="A1372" s="47">
        <v>39654</v>
      </c>
      <c r="B1372" s="21">
        <v>63</v>
      </c>
      <c r="C1372" s="21">
        <v>64.14</v>
      </c>
      <c r="D1372" s="21">
        <v>62.34</v>
      </c>
      <c r="E1372" s="21">
        <v>63.83</v>
      </c>
      <c r="F1372" s="21">
        <v>9167400</v>
      </c>
      <c r="G1372" s="21">
        <v>54.64</v>
      </c>
    </row>
    <row r="1373" spans="1:7">
      <c r="A1373" s="47">
        <v>39653</v>
      </c>
      <c r="B1373" s="21">
        <v>65.599999999999994</v>
      </c>
      <c r="C1373" s="21">
        <v>66.09</v>
      </c>
      <c r="D1373" s="21">
        <v>62.05</v>
      </c>
      <c r="E1373" s="21">
        <v>62.53</v>
      </c>
      <c r="F1373" s="21">
        <v>14072900</v>
      </c>
      <c r="G1373" s="21">
        <v>53.53</v>
      </c>
    </row>
    <row r="1374" spans="1:7">
      <c r="A1374" s="47">
        <v>39652</v>
      </c>
      <c r="B1374" s="21">
        <v>67.319999999999993</v>
      </c>
      <c r="C1374" s="21">
        <v>68.010000000000005</v>
      </c>
      <c r="D1374" s="21">
        <v>65.62</v>
      </c>
      <c r="E1374" s="21">
        <v>66.72</v>
      </c>
      <c r="F1374" s="21">
        <v>11043900</v>
      </c>
      <c r="G1374" s="21">
        <v>57.12</v>
      </c>
    </row>
    <row r="1375" spans="1:7">
      <c r="A1375" s="47">
        <v>39651</v>
      </c>
      <c r="B1375" s="21">
        <v>68.58</v>
      </c>
      <c r="C1375" s="21">
        <v>69.5</v>
      </c>
      <c r="D1375" s="21">
        <v>67.760000000000005</v>
      </c>
      <c r="E1375" s="21">
        <v>69.260000000000005</v>
      </c>
      <c r="F1375" s="21">
        <v>6168500</v>
      </c>
      <c r="G1375" s="21">
        <v>59.29</v>
      </c>
    </row>
    <row r="1376" spans="1:7">
      <c r="A1376" s="47">
        <v>39650</v>
      </c>
      <c r="B1376" s="21">
        <v>68.5</v>
      </c>
      <c r="C1376" s="21">
        <v>68.91</v>
      </c>
      <c r="D1376" s="21">
        <v>67.3</v>
      </c>
      <c r="E1376" s="21">
        <v>68.239999999999995</v>
      </c>
      <c r="F1376" s="21">
        <v>5025700</v>
      </c>
      <c r="G1376" s="21">
        <v>58.42</v>
      </c>
    </row>
    <row r="1377" spans="1:7">
      <c r="A1377" s="47">
        <v>39647</v>
      </c>
      <c r="B1377" s="21">
        <v>67.11</v>
      </c>
      <c r="C1377" s="21">
        <v>68.34</v>
      </c>
      <c r="D1377" s="21">
        <v>66.540000000000006</v>
      </c>
      <c r="E1377" s="21">
        <v>68.14</v>
      </c>
      <c r="F1377" s="21">
        <v>8452100</v>
      </c>
      <c r="G1377" s="21">
        <v>58.33</v>
      </c>
    </row>
    <row r="1378" spans="1:7">
      <c r="A1378" s="47">
        <v>39646</v>
      </c>
      <c r="B1378" s="21">
        <v>66.05</v>
      </c>
      <c r="C1378" s="21">
        <v>67.22</v>
      </c>
      <c r="D1378" s="21">
        <v>65.05</v>
      </c>
      <c r="E1378" s="21">
        <v>66.92</v>
      </c>
      <c r="F1378" s="21">
        <v>7105200</v>
      </c>
      <c r="G1378" s="21">
        <v>57.29</v>
      </c>
    </row>
    <row r="1379" spans="1:7">
      <c r="A1379" s="47">
        <v>39645</v>
      </c>
      <c r="B1379" s="21">
        <v>63.91</v>
      </c>
      <c r="C1379" s="21">
        <v>65.680000000000007</v>
      </c>
      <c r="D1379" s="21">
        <v>63.5</v>
      </c>
      <c r="E1379" s="21">
        <v>65.58</v>
      </c>
      <c r="F1379" s="21">
        <v>5644100</v>
      </c>
      <c r="G1379" s="21">
        <v>56.14</v>
      </c>
    </row>
    <row r="1380" spans="1:7">
      <c r="A1380" s="47">
        <v>39644</v>
      </c>
      <c r="B1380" s="21">
        <v>62.06</v>
      </c>
      <c r="C1380" s="21">
        <v>64.36</v>
      </c>
      <c r="D1380" s="21">
        <v>62.02</v>
      </c>
      <c r="E1380" s="21">
        <v>63.88</v>
      </c>
      <c r="F1380" s="21">
        <v>7925200</v>
      </c>
      <c r="G1380" s="21">
        <v>54.69</v>
      </c>
    </row>
    <row r="1381" spans="1:7">
      <c r="A1381" s="47">
        <v>39643</v>
      </c>
      <c r="B1381" s="21">
        <v>64.400000000000006</v>
      </c>
      <c r="C1381" s="21">
        <v>64.400000000000006</v>
      </c>
      <c r="D1381" s="21">
        <v>62.63</v>
      </c>
      <c r="E1381" s="21">
        <v>63.19</v>
      </c>
      <c r="F1381" s="21">
        <v>5545500</v>
      </c>
      <c r="G1381" s="21">
        <v>54.1</v>
      </c>
    </row>
    <row r="1382" spans="1:7">
      <c r="A1382" s="47">
        <v>39640</v>
      </c>
      <c r="B1382" s="21">
        <v>65.349999999999994</v>
      </c>
      <c r="C1382" s="21">
        <v>65.349999999999994</v>
      </c>
      <c r="D1382" s="21">
        <v>62.86</v>
      </c>
      <c r="E1382" s="21">
        <v>63.28</v>
      </c>
      <c r="F1382" s="21">
        <v>9787400</v>
      </c>
      <c r="G1382" s="21">
        <v>54.17</v>
      </c>
    </row>
    <row r="1383" spans="1:7">
      <c r="A1383" s="47">
        <v>39639</v>
      </c>
      <c r="B1383" s="21">
        <v>65.95</v>
      </c>
      <c r="C1383" s="21">
        <v>66.5</v>
      </c>
      <c r="D1383" s="21">
        <v>65.010000000000005</v>
      </c>
      <c r="E1383" s="21">
        <v>65.989999999999995</v>
      </c>
      <c r="F1383" s="21">
        <v>7304100</v>
      </c>
      <c r="G1383" s="21">
        <v>56.49</v>
      </c>
    </row>
    <row r="1384" spans="1:7">
      <c r="A1384" s="47">
        <v>39638</v>
      </c>
      <c r="B1384" s="21">
        <v>66.06</v>
      </c>
      <c r="C1384" s="21">
        <v>67.23</v>
      </c>
      <c r="D1384" s="21">
        <v>65.319999999999993</v>
      </c>
      <c r="E1384" s="21">
        <v>65.59</v>
      </c>
      <c r="F1384" s="21">
        <v>9614900</v>
      </c>
      <c r="G1384" s="21">
        <v>56.15</v>
      </c>
    </row>
    <row r="1385" spans="1:7">
      <c r="A1385" s="47">
        <v>39637</v>
      </c>
      <c r="B1385" s="21">
        <v>64.430000000000007</v>
      </c>
      <c r="C1385" s="21">
        <v>66</v>
      </c>
      <c r="D1385" s="21">
        <v>64.209999999999994</v>
      </c>
      <c r="E1385" s="21">
        <v>65.92</v>
      </c>
      <c r="F1385" s="21">
        <v>6689800</v>
      </c>
      <c r="G1385" s="21">
        <v>56.43</v>
      </c>
    </row>
    <row r="1386" spans="1:7">
      <c r="A1386" s="47">
        <v>39636</v>
      </c>
      <c r="B1386" s="21">
        <v>64.66</v>
      </c>
      <c r="C1386" s="21">
        <v>65.69</v>
      </c>
      <c r="D1386" s="21">
        <v>63.57</v>
      </c>
      <c r="E1386" s="21">
        <v>64.290000000000006</v>
      </c>
      <c r="F1386" s="21">
        <v>6175400</v>
      </c>
      <c r="G1386" s="21">
        <v>55.04</v>
      </c>
    </row>
    <row r="1387" spans="1:7">
      <c r="A1387" s="47">
        <v>39632</v>
      </c>
      <c r="B1387" s="21">
        <v>64.010000000000005</v>
      </c>
      <c r="C1387" s="21">
        <v>64.599999999999994</v>
      </c>
      <c r="D1387" s="21">
        <v>63.54</v>
      </c>
      <c r="E1387" s="21">
        <v>64.47</v>
      </c>
      <c r="F1387" s="21">
        <v>4058400</v>
      </c>
      <c r="G1387" s="21">
        <v>55.19</v>
      </c>
    </row>
    <row r="1388" spans="1:7">
      <c r="A1388" s="47">
        <v>39631</v>
      </c>
      <c r="B1388" s="21">
        <v>65.819999999999993</v>
      </c>
      <c r="C1388" s="21">
        <v>65.989999999999995</v>
      </c>
      <c r="D1388" s="21">
        <v>63.9</v>
      </c>
      <c r="E1388" s="21">
        <v>63.9</v>
      </c>
      <c r="F1388" s="21">
        <v>10136400</v>
      </c>
      <c r="G1388" s="21">
        <v>54.7</v>
      </c>
    </row>
    <row r="1389" spans="1:7">
      <c r="A1389" s="47">
        <v>39630</v>
      </c>
      <c r="B1389" s="21">
        <v>64.95</v>
      </c>
      <c r="C1389" s="21">
        <v>66.22</v>
      </c>
      <c r="D1389" s="21">
        <v>64.56</v>
      </c>
      <c r="E1389" s="21">
        <v>65.45</v>
      </c>
      <c r="F1389" s="21">
        <v>9758400</v>
      </c>
      <c r="G1389" s="21">
        <v>56.03</v>
      </c>
    </row>
    <row r="1390" spans="1:7">
      <c r="A1390" s="47">
        <v>39629</v>
      </c>
      <c r="B1390" s="21">
        <v>66.63</v>
      </c>
      <c r="C1390" s="21">
        <v>66.75</v>
      </c>
      <c r="D1390" s="21">
        <v>65.55</v>
      </c>
      <c r="E1390" s="21">
        <v>65.72</v>
      </c>
      <c r="F1390" s="21">
        <v>8562400</v>
      </c>
      <c r="G1390" s="21">
        <v>56.26</v>
      </c>
    </row>
    <row r="1391" spans="1:7">
      <c r="A1391" s="47">
        <v>39626</v>
      </c>
      <c r="B1391" s="21">
        <v>67.739999999999995</v>
      </c>
      <c r="C1391" s="21">
        <v>67.930000000000007</v>
      </c>
      <c r="D1391" s="21">
        <v>66.38</v>
      </c>
      <c r="E1391" s="21">
        <v>66.92</v>
      </c>
      <c r="F1391" s="21">
        <v>10369500</v>
      </c>
      <c r="G1391" s="21">
        <v>57.29</v>
      </c>
    </row>
    <row r="1392" spans="1:7">
      <c r="A1392" s="47">
        <v>39625</v>
      </c>
      <c r="B1392" s="21">
        <v>68.75</v>
      </c>
      <c r="C1392" s="21">
        <v>70.39</v>
      </c>
      <c r="D1392" s="21">
        <v>68.05</v>
      </c>
      <c r="E1392" s="21">
        <v>68.209999999999994</v>
      </c>
      <c r="F1392" s="21">
        <v>10984200</v>
      </c>
      <c r="G1392" s="21">
        <v>58.39</v>
      </c>
    </row>
    <row r="1393" spans="1:7">
      <c r="A1393" s="47">
        <v>39624</v>
      </c>
      <c r="B1393" s="21">
        <v>72.28</v>
      </c>
      <c r="C1393" s="21">
        <v>72.790000000000006</v>
      </c>
      <c r="D1393" s="21">
        <v>69.349999999999994</v>
      </c>
      <c r="E1393" s="21">
        <v>69.64</v>
      </c>
      <c r="F1393" s="21">
        <v>21124600</v>
      </c>
      <c r="G1393" s="21">
        <v>59.62</v>
      </c>
    </row>
    <row r="1394" spans="1:7">
      <c r="A1394" s="47">
        <v>39623</v>
      </c>
      <c r="B1394" s="21">
        <v>75.239999999999995</v>
      </c>
      <c r="C1394" s="21">
        <v>75.61</v>
      </c>
      <c r="D1394" s="21">
        <v>74.13</v>
      </c>
      <c r="E1394" s="21">
        <v>74.790000000000006</v>
      </c>
      <c r="F1394" s="21">
        <v>4949800</v>
      </c>
      <c r="G1394" s="21">
        <v>64.03</v>
      </c>
    </row>
    <row r="1395" spans="1:7">
      <c r="A1395" s="47">
        <v>39622</v>
      </c>
      <c r="B1395" s="21">
        <v>76.23</v>
      </c>
      <c r="C1395" s="21">
        <v>76.48</v>
      </c>
      <c r="D1395" s="21">
        <v>75.12</v>
      </c>
      <c r="E1395" s="21">
        <v>75.59</v>
      </c>
      <c r="F1395" s="21">
        <v>4036600</v>
      </c>
      <c r="G1395" s="21">
        <v>64.709999999999994</v>
      </c>
    </row>
    <row r="1396" spans="1:7">
      <c r="A1396" s="47">
        <v>39619</v>
      </c>
      <c r="B1396" s="21">
        <v>77.8</v>
      </c>
      <c r="C1396" s="21">
        <v>77.8</v>
      </c>
      <c r="D1396" s="21">
        <v>75.66</v>
      </c>
      <c r="E1396" s="21">
        <v>75.83</v>
      </c>
      <c r="F1396" s="21">
        <v>8868600</v>
      </c>
      <c r="G1396" s="21">
        <v>64.92</v>
      </c>
    </row>
    <row r="1397" spans="1:7">
      <c r="A1397" s="47">
        <v>39618</v>
      </c>
      <c r="B1397" s="21">
        <v>75.05</v>
      </c>
      <c r="C1397" s="21">
        <v>77.209999999999994</v>
      </c>
      <c r="D1397" s="21">
        <v>74.680000000000007</v>
      </c>
      <c r="E1397" s="21">
        <v>76.95</v>
      </c>
      <c r="F1397" s="21">
        <v>7539700</v>
      </c>
      <c r="G1397" s="21">
        <v>65.87</v>
      </c>
    </row>
    <row r="1398" spans="1:7">
      <c r="A1398" s="47">
        <v>39617</v>
      </c>
      <c r="B1398" s="21">
        <v>73.37</v>
      </c>
      <c r="C1398" s="21">
        <v>76.34</v>
      </c>
      <c r="D1398" s="21">
        <v>73.37</v>
      </c>
      <c r="E1398" s="21">
        <v>74.650000000000006</v>
      </c>
      <c r="F1398" s="21">
        <v>11534700</v>
      </c>
      <c r="G1398" s="21">
        <v>63.91</v>
      </c>
    </row>
    <row r="1399" spans="1:7">
      <c r="A1399" s="47">
        <v>39616</v>
      </c>
      <c r="B1399" s="21">
        <v>75.38</v>
      </c>
      <c r="C1399" s="21">
        <v>75.5</v>
      </c>
      <c r="D1399" s="21">
        <v>73.81</v>
      </c>
      <c r="E1399" s="21">
        <v>74.38</v>
      </c>
      <c r="F1399" s="21">
        <v>6503700</v>
      </c>
      <c r="G1399" s="21">
        <v>63.67</v>
      </c>
    </row>
    <row r="1400" spans="1:7">
      <c r="A1400" s="47">
        <v>39615</v>
      </c>
      <c r="B1400" s="21">
        <v>74.77</v>
      </c>
      <c r="C1400" s="21">
        <v>75.45</v>
      </c>
      <c r="D1400" s="21">
        <v>74.03</v>
      </c>
      <c r="E1400" s="21">
        <v>75.02</v>
      </c>
      <c r="F1400" s="21">
        <v>3481100</v>
      </c>
      <c r="G1400" s="21">
        <v>64.22</v>
      </c>
    </row>
    <row r="1401" spans="1:7">
      <c r="A1401" s="47">
        <v>39612</v>
      </c>
      <c r="B1401" s="21">
        <v>74.760000000000005</v>
      </c>
      <c r="C1401" s="21">
        <v>75.489999999999995</v>
      </c>
      <c r="D1401" s="21">
        <v>74.38</v>
      </c>
      <c r="E1401" s="21">
        <v>75.12</v>
      </c>
      <c r="F1401" s="21">
        <v>6087100</v>
      </c>
      <c r="G1401" s="21">
        <v>64.31</v>
      </c>
    </row>
    <row r="1402" spans="1:7">
      <c r="A1402" s="47">
        <v>39611</v>
      </c>
      <c r="B1402" s="21">
        <v>74.010000000000005</v>
      </c>
      <c r="C1402" s="21">
        <v>77.05</v>
      </c>
      <c r="D1402" s="21">
        <v>73.790000000000006</v>
      </c>
      <c r="E1402" s="21">
        <v>74.12</v>
      </c>
      <c r="F1402" s="21">
        <v>9794900</v>
      </c>
      <c r="G1402" s="21">
        <v>63.45</v>
      </c>
    </row>
    <row r="1403" spans="1:7">
      <c r="A1403" s="47">
        <v>39610</v>
      </c>
      <c r="B1403" s="21">
        <v>73.44</v>
      </c>
      <c r="C1403" s="21">
        <v>73.77</v>
      </c>
      <c r="D1403" s="21">
        <v>72.930000000000007</v>
      </c>
      <c r="E1403" s="21">
        <v>73.31</v>
      </c>
      <c r="F1403" s="21">
        <v>6544800</v>
      </c>
      <c r="G1403" s="21">
        <v>62.76</v>
      </c>
    </row>
    <row r="1404" spans="1:7">
      <c r="A1404" s="47">
        <v>39609</v>
      </c>
      <c r="B1404" s="21">
        <v>73.459999999999994</v>
      </c>
      <c r="C1404" s="21">
        <v>74.11</v>
      </c>
      <c r="D1404" s="21">
        <v>72.760000000000005</v>
      </c>
      <c r="E1404" s="21">
        <v>73.67</v>
      </c>
      <c r="F1404" s="21">
        <v>5675000</v>
      </c>
      <c r="G1404" s="21">
        <v>63.07</v>
      </c>
    </row>
    <row r="1405" spans="1:7">
      <c r="A1405" s="47">
        <v>39608</v>
      </c>
      <c r="B1405" s="21">
        <v>73.400000000000006</v>
      </c>
      <c r="C1405" s="21">
        <v>74.12</v>
      </c>
      <c r="D1405" s="21">
        <v>73.14</v>
      </c>
      <c r="E1405" s="21">
        <v>73.95</v>
      </c>
      <c r="F1405" s="21">
        <v>6629000</v>
      </c>
      <c r="G1405" s="21">
        <v>63.31</v>
      </c>
    </row>
    <row r="1406" spans="1:7">
      <c r="A1406" s="47">
        <v>39605</v>
      </c>
      <c r="B1406" s="21">
        <v>76.540000000000006</v>
      </c>
      <c r="C1406" s="21">
        <v>76.569999999999993</v>
      </c>
      <c r="D1406" s="21">
        <v>73</v>
      </c>
      <c r="E1406" s="21">
        <v>73.16</v>
      </c>
      <c r="F1406" s="21">
        <v>12786400</v>
      </c>
      <c r="G1406" s="21">
        <v>62.63</v>
      </c>
    </row>
    <row r="1407" spans="1:7">
      <c r="A1407" s="47">
        <v>39604</v>
      </c>
      <c r="B1407" s="21">
        <v>78.19</v>
      </c>
      <c r="C1407" s="21">
        <v>78.2</v>
      </c>
      <c r="D1407" s="21">
        <v>76.8</v>
      </c>
      <c r="E1407" s="21">
        <v>77.31</v>
      </c>
      <c r="F1407" s="21">
        <v>5787700</v>
      </c>
      <c r="G1407" s="21">
        <v>66.180000000000007</v>
      </c>
    </row>
    <row r="1408" spans="1:7">
      <c r="A1408" s="47">
        <v>39603</v>
      </c>
      <c r="B1408" s="21">
        <v>77.540000000000006</v>
      </c>
      <c r="C1408" s="21">
        <v>78.819999999999993</v>
      </c>
      <c r="D1408" s="21">
        <v>77.48</v>
      </c>
      <c r="E1408" s="21">
        <v>78.02</v>
      </c>
      <c r="F1408" s="21">
        <v>6750100</v>
      </c>
      <c r="G1408" s="21">
        <v>66.790000000000006</v>
      </c>
    </row>
    <row r="1409" spans="1:7">
      <c r="A1409" s="47">
        <v>39602</v>
      </c>
      <c r="B1409" s="21">
        <v>81.5</v>
      </c>
      <c r="C1409" s="21">
        <v>81.8</v>
      </c>
      <c r="D1409" s="21">
        <v>77.3</v>
      </c>
      <c r="E1409" s="21">
        <v>78.12</v>
      </c>
      <c r="F1409" s="21">
        <v>10185000</v>
      </c>
      <c r="G1409" s="21">
        <v>66.88</v>
      </c>
    </row>
    <row r="1410" spans="1:7">
      <c r="A1410" s="47">
        <v>39601</v>
      </c>
      <c r="B1410" s="21">
        <v>82.61</v>
      </c>
      <c r="C1410" s="21">
        <v>82.61</v>
      </c>
      <c r="D1410" s="21">
        <v>80.47</v>
      </c>
      <c r="E1410" s="21">
        <v>81.150000000000006</v>
      </c>
      <c r="F1410" s="21">
        <v>4492000</v>
      </c>
      <c r="G1410" s="21">
        <v>69.47</v>
      </c>
    </row>
    <row r="1411" spans="1:7">
      <c r="A1411" s="47">
        <v>39598</v>
      </c>
      <c r="B1411" s="21">
        <v>82.4</v>
      </c>
      <c r="C1411" s="21">
        <v>82.94</v>
      </c>
      <c r="D1411" s="21">
        <v>81.010000000000005</v>
      </c>
      <c r="E1411" s="21">
        <v>82.77</v>
      </c>
      <c r="F1411" s="21">
        <v>4660200</v>
      </c>
      <c r="G1411" s="21">
        <v>70.86</v>
      </c>
    </row>
    <row r="1412" spans="1:7">
      <c r="A1412" s="47">
        <v>39597</v>
      </c>
      <c r="B1412" s="21">
        <v>81.819999999999993</v>
      </c>
      <c r="C1412" s="21">
        <v>83</v>
      </c>
      <c r="D1412" s="21">
        <v>81.05</v>
      </c>
      <c r="E1412" s="21">
        <v>82.11</v>
      </c>
      <c r="F1412" s="21">
        <v>3465200</v>
      </c>
      <c r="G1412" s="21">
        <v>70.290000000000006</v>
      </c>
    </row>
    <row r="1413" spans="1:7">
      <c r="A1413" s="47">
        <v>39596</v>
      </c>
      <c r="B1413" s="21">
        <v>83.25</v>
      </c>
      <c r="C1413" s="21">
        <v>83.25</v>
      </c>
      <c r="D1413" s="21">
        <v>81.08</v>
      </c>
      <c r="E1413" s="21">
        <v>82.13</v>
      </c>
      <c r="F1413" s="21">
        <v>4135400</v>
      </c>
      <c r="G1413" s="21">
        <v>70.31</v>
      </c>
    </row>
    <row r="1414" spans="1:7">
      <c r="A1414" s="47">
        <v>39595</v>
      </c>
      <c r="B1414" s="21">
        <v>81.599999999999994</v>
      </c>
      <c r="C1414" s="21">
        <v>83.3</v>
      </c>
      <c r="D1414" s="21">
        <v>81.599999999999994</v>
      </c>
      <c r="E1414" s="21">
        <v>82.87</v>
      </c>
      <c r="F1414" s="21">
        <v>4528900</v>
      </c>
      <c r="G1414" s="21">
        <v>70.94</v>
      </c>
    </row>
    <row r="1415" spans="1:7">
      <c r="A1415" s="47">
        <v>39591</v>
      </c>
      <c r="B1415" s="21">
        <v>81.209999999999994</v>
      </c>
      <c r="C1415" s="21">
        <v>82.09</v>
      </c>
      <c r="D1415" s="21">
        <v>80.849999999999994</v>
      </c>
      <c r="E1415" s="21">
        <v>81.48</v>
      </c>
      <c r="F1415" s="21">
        <v>4476600</v>
      </c>
      <c r="G1415" s="21">
        <v>69.75</v>
      </c>
    </row>
    <row r="1416" spans="1:7">
      <c r="A1416" s="47">
        <v>39590</v>
      </c>
      <c r="B1416" s="21">
        <v>81.05</v>
      </c>
      <c r="C1416" s="21">
        <v>81.72</v>
      </c>
      <c r="D1416" s="21">
        <v>80.55</v>
      </c>
      <c r="E1416" s="21">
        <v>81.41</v>
      </c>
      <c r="F1416" s="21">
        <v>6333300</v>
      </c>
      <c r="G1416" s="21">
        <v>69.69</v>
      </c>
    </row>
    <row r="1417" spans="1:7">
      <c r="A1417" s="47">
        <v>39589</v>
      </c>
      <c r="B1417" s="21">
        <v>85.41</v>
      </c>
      <c r="C1417" s="21">
        <v>85.6</v>
      </c>
      <c r="D1417" s="21">
        <v>80.78</v>
      </c>
      <c r="E1417" s="21">
        <v>81.19</v>
      </c>
      <c r="F1417" s="21">
        <v>10847200</v>
      </c>
      <c r="G1417" s="21">
        <v>69.5</v>
      </c>
    </row>
    <row r="1418" spans="1:7">
      <c r="A1418" s="47">
        <v>39588</v>
      </c>
      <c r="B1418" s="21">
        <v>87.05</v>
      </c>
      <c r="C1418" s="21">
        <v>87.05</v>
      </c>
      <c r="D1418" s="21">
        <v>84.61</v>
      </c>
      <c r="E1418" s="21">
        <v>85.14</v>
      </c>
      <c r="F1418" s="21">
        <v>5698000</v>
      </c>
      <c r="G1418" s="21">
        <v>72.89</v>
      </c>
    </row>
    <row r="1419" spans="1:7">
      <c r="A1419" s="47">
        <v>39587</v>
      </c>
      <c r="B1419" s="21">
        <v>85.56</v>
      </c>
      <c r="C1419" s="21">
        <v>88.29</v>
      </c>
      <c r="D1419" s="21">
        <v>85</v>
      </c>
      <c r="E1419" s="21">
        <v>87.07</v>
      </c>
      <c r="F1419" s="21">
        <v>7176300</v>
      </c>
      <c r="G1419" s="21">
        <v>74.540000000000006</v>
      </c>
    </row>
    <row r="1420" spans="1:7">
      <c r="A1420" s="47">
        <v>39584</v>
      </c>
      <c r="B1420" s="21">
        <v>85.84</v>
      </c>
      <c r="C1420" s="21">
        <v>85.84</v>
      </c>
      <c r="D1420" s="21">
        <v>84.74</v>
      </c>
      <c r="E1420" s="21">
        <v>85.17</v>
      </c>
      <c r="F1420" s="21">
        <v>7129900</v>
      </c>
      <c r="G1420" s="21">
        <v>72.91</v>
      </c>
    </row>
    <row r="1421" spans="1:7">
      <c r="A1421" s="47">
        <v>39583</v>
      </c>
      <c r="B1421" s="21">
        <v>85.71</v>
      </c>
      <c r="C1421" s="21">
        <v>86.14</v>
      </c>
      <c r="D1421" s="21">
        <v>85</v>
      </c>
      <c r="E1421" s="21">
        <v>85.55</v>
      </c>
      <c r="F1421" s="21">
        <v>6006300</v>
      </c>
      <c r="G1421" s="21">
        <v>73.239999999999995</v>
      </c>
    </row>
    <row r="1422" spans="1:7">
      <c r="A1422" s="47">
        <v>39582</v>
      </c>
      <c r="B1422" s="21">
        <v>85.3</v>
      </c>
      <c r="C1422" s="21">
        <v>86.67</v>
      </c>
      <c r="D1422" s="21">
        <v>85.08</v>
      </c>
      <c r="E1422" s="21">
        <v>85.69</v>
      </c>
      <c r="F1422" s="21">
        <v>4909900</v>
      </c>
      <c r="G1422" s="21">
        <v>73.36</v>
      </c>
    </row>
    <row r="1423" spans="1:7">
      <c r="A1423" s="47">
        <v>39581</v>
      </c>
      <c r="B1423" s="21">
        <v>84.99</v>
      </c>
      <c r="C1423" s="21">
        <v>85.29</v>
      </c>
      <c r="D1423" s="21">
        <v>84.11</v>
      </c>
      <c r="E1423" s="21">
        <v>85.08</v>
      </c>
      <c r="F1423" s="21">
        <v>4292400</v>
      </c>
      <c r="G1423" s="21">
        <v>72.83</v>
      </c>
    </row>
    <row r="1424" spans="1:7">
      <c r="A1424" s="47">
        <v>39580</v>
      </c>
      <c r="B1424" s="21">
        <v>84.4</v>
      </c>
      <c r="C1424" s="21">
        <v>85</v>
      </c>
      <c r="D1424" s="21">
        <v>83.28</v>
      </c>
      <c r="E1424" s="21">
        <v>84.8</v>
      </c>
      <c r="F1424" s="21">
        <v>5367400</v>
      </c>
      <c r="G1424" s="21">
        <v>72.599999999999994</v>
      </c>
    </row>
    <row r="1425" spans="1:7">
      <c r="A1425" s="47">
        <v>39577</v>
      </c>
      <c r="B1425" s="21">
        <v>84.43</v>
      </c>
      <c r="C1425" s="21">
        <v>84.75</v>
      </c>
      <c r="D1425" s="21">
        <v>83.75</v>
      </c>
      <c r="E1425" s="21">
        <v>84.06</v>
      </c>
      <c r="F1425" s="21">
        <v>3328200</v>
      </c>
      <c r="G1425" s="21">
        <v>71.959999999999994</v>
      </c>
    </row>
    <row r="1426" spans="1:7">
      <c r="A1426" s="47">
        <v>39576</v>
      </c>
      <c r="B1426" s="21">
        <v>84.71</v>
      </c>
      <c r="C1426" s="21">
        <v>85.2</v>
      </c>
      <c r="D1426" s="21">
        <v>84</v>
      </c>
      <c r="E1426" s="21">
        <v>84.76</v>
      </c>
      <c r="F1426" s="21">
        <v>3671600</v>
      </c>
      <c r="G1426" s="21">
        <v>72.56</v>
      </c>
    </row>
    <row r="1427" spans="1:7">
      <c r="A1427" s="47">
        <v>39575</v>
      </c>
      <c r="B1427" s="21">
        <v>86.03</v>
      </c>
      <c r="C1427" s="21">
        <v>86.1</v>
      </c>
      <c r="D1427" s="21">
        <v>84.42</v>
      </c>
      <c r="E1427" s="21">
        <v>84.55</v>
      </c>
      <c r="F1427" s="21">
        <v>5060300</v>
      </c>
      <c r="G1427" s="21">
        <v>72.38</v>
      </c>
    </row>
    <row r="1428" spans="1:7">
      <c r="A1428" s="47">
        <v>39574</v>
      </c>
      <c r="B1428" s="21">
        <v>85.59</v>
      </c>
      <c r="C1428" s="21">
        <v>86.21</v>
      </c>
      <c r="D1428" s="21">
        <v>85.13</v>
      </c>
      <c r="E1428" s="21">
        <v>86.15</v>
      </c>
      <c r="F1428" s="21">
        <v>5079200</v>
      </c>
      <c r="G1428" s="21">
        <v>73.41</v>
      </c>
    </row>
    <row r="1429" spans="1:7">
      <c r="A1429" s="47">
        <v>39573</v>
      </c>
      <c r="B1429" s="21">
        <v>85.32</v>
      </c>
      <c r="C1429" s="21">
        <v>86.07</v>
      </c>
      <c r="D1429" s="21">
        <v>85</v>
      </c>
      <c r="E1429" s="21">
        <v>85.92</v>
      </c>
      <c r="F1429" s="21">
        <v>3886400</v>
      </c>
      <c r="G1429" s="21">
        <v>73.209999999999994</v>
      </c>
    </row>
    <row r="1430" spans="1:7">
      <c r="A1430" s="47">
        <v>39570</v>
      </c>
      <c r="B1430" s="21">
        <v>86.32</v>
      </c>
      <c r="C1430" s="21">
        <v>86.5</v>
      </c>
      <c r="D1430" s="21">
        <v>84.98</v>
      </c>
      <c r="E1430" s="21">
        <v>85.69</v>
      </c>
      <c r="F1430" s="21">
        <v>3784500</v>
      </c>
      <c r="G1430" s="21">
        <v>73.02</v>
      </c>
    </row>
    <row r="1431" spans="1:7">
      <c r="A1431" s="47">
        <v>39569</v>
      </c>
      <c r="B1431" s="21">
        <v>84.86</v>
      </c>
      <c r="C1431" s="21">
        <v>85.48</v>
      </c>
      <c r="D1431" s="21">
        <v>84.57</v>
      </c>
      <c r="E1431" s="21">
        <v>85.41</v>
      </c>
      <c r="F1431" s="21">
        <v>5083200</v>
      </c>
      <c r="G1431" s="21">
        <v>72.78</v>
      </c>
    </row>
    <row r="1432" spans="1:7">
      <c r="A1432" s="47">
        <v>39568</v>
      </c>
      <c r="B1432" s="21">
        <v>85.83</v>
      </c>
      <c r="C1432" s="21">
        <v>86.18</v>
      </c>
      <c r="D1432" s="21">
        <v>84.63</v>
      </c>
      <c r="E1432" s="21">
        <v>84.86</v>
      </c>
      <c r="F1432" s="21">
        <v>5220600</v>
      </c>
      <c r="G1432" s="21">
        <v>72.31</v>
      </c>
    </row>
    <row r="1433" spans="1:7">
      <c r="A1433" s="47">
        <v>39567</v>
      </c>
      <c r="B1433" s="21">
        <v>84.54</v>
      </c>
      <c r="C1433" s="21">
        <v>86.45</v>
      </c>
      <c r="D1433" s="21">
        <v>84.54</v>
      </c>
      <c r="E1433" s="21">
        <v>85.53</v>
      </c>
      <c r="F1433" s="21">
        <v>4485300</v>
      </c>
      <c r="G1433" s="21">
        <v>72.88</v>
      </c>
    </row>
    <row r="1434" spans="1:7">
      <c r="A1434" s="47">
        <v>39566</v>
      </c>
      <c r="B1434" s="21">
        <v>85.01</v>
      </c>
      <c r="C1434" s="21">
        <v>85.64</v>
      </c>
      <c r="D1434" s="21">
        <v>84.28</v>
      </c>
      <c r="E1434" s="21">
        <v>84.98</v>
      </c>
      <c r="F1434" s="21">
        <v>5378900</v>
      </c>
      <c r="G1434" s="21">
        <v>72.41</v>
      </c>
    </row>
    <row r="1435" spans="1:7">
      <c r="A1435" s="47">
        <v>39563</v>
      </c>
      <c r="B1435" s="21">
        <v>83.38</v>
      </c>
      <c r="C1435" s="21">
        <v>85.25</v>
      </c>
      <c r="D1435" s="21">
        <v>83.38</v>
      </c>
      <c r="E1435" s="21">
        <v>84.84</v>
      </c>
      <c r="F1435" s="21">
        <v>8355000</v>
      </c>
      <c r="G1435" s="21">
        <v>72.290000000000006</v>
      </c>
    </row>
    <row r="1436" spans="1:7">
      <c r="A1436" s="47">
        <v>39562</v>
      </c>
      <c r="B1436" s="21">
        <v>82.49</v>
      </c>
      <c r="C1436" s="21">
        <v>83.37</v>
      </c>
      <c r="D1436" s="21">
        <v>81.650000000000006</v>
      </c>
      <c r="E1436" s="21">
        <v>83</v>
      </c>
      <c r="F1436" s="21">
        <v>5755200</v>
      </c>
      <c r="G1436" s="21">
        <v>70.72</v>
      </c>
    </row>
    <row r="1437" spans="1:7">
      <c r="A1437" s="47">
        <v>39561</v>
      </c>
      <c r="B1437" s="21">
        <v>80.650000000000006</v>
      </c>
      <c r="C1437" s="21">
        <v>83.36</v>
      </c>
      <c r="D1437" s="21">
        <v>79.569999999999993</v>
      </c>
      <c r="E1437" s="21">
        <v>82.09</v>
      </c>
      <c r="F1437" s="21">
        <v>15488400</v>
      </c>
      <c r="G1437" s="21">
        <v>69.95</v>
      </c>
    </row>
    <row r="1438" spans="1:7">
      <c r="A1438" s="47">
        <v>39560</v>
      </c>
      <c r="B1438" s="21">
        <v>79.319999999999993</v>
      </c>
      <c r="C1438" s="21">
        <v>79.989999999999995</v>
      </c>
      <c r="D1438" s="21">
        <v>77.75</v>
      </c>
      <c r="E1438" s="21">
        <v>78.56</v>
      </c>
      <c r="F1438" s="21">
        <v>7615500</v>
      </c>
      <c r="G1438" s="21">
        <v>66.94</v>
      </c>
    </row>
    <row r="1439" spans="1:7">
      <c r="A1439" s="47">
        <v>39559</v>
      </c>
      <c r="B1439" s="21">
        <v>78.709999999999994</v>
      </c>
      <c r="C1439" s="21">
        <v>79.37</v>
      </c>
      <c r="D1439" s="21">
        <v>78.17</v>
      </c>
      <c r="E1439" s="21">
        <v>79.09</v>
      </c>
      <c r="F1439" s="21">
        <v>4744200</v>
      </c>
      <c r="G1439" s="21">
        <v>67.39</v>
      </c>
    </row>
    <row r="1440" spans="1:7">
      <c r="A1440" s="47">
        <v>39556</v>
      </c>
      <c r="B1440" s="21">
        <v>77.5</v>
      </c>
      <c r="C1440" s="21">
        <v>79.099999999999994</v>
      </c>
      <c r="D1440" s="21">
        <v>77.5</v>
      </c>
      <c r="E1440" s="21">
        <v>78.66</v>
      </c>
      <c r="F1440" s="21">
        <v>6742900</v>
      </c>
      <c r="G1440" s="21">
        <v>67.03</v>
      </c>
    </row>
    <row r="1441" spans="1:7">
      <c r="A1441" s="47">
        <v>39555</v>
      </c>
      <c r="B1441" s="21">
        <v>76.400000000000006</v>
      </c>
      <c r="C1441" s="21">
        <v>77.260000000000005</v>
      </c>
      <c r="D1441" s="21">
        <v>76.400000000000006</v>
      </c>
      <c r="E1441" s="21">
        <v>76.91</v>
      </c>
      <c r="F1441" s="21">
        <v>3466400</v>
      </c>
      <c r="G1441" s="21">
        <v>65.53</v>
      </c>
    </row>
    <row r="1442" spans="1:7">
      <c r="A1442" s="47">
        <v>39554</v>
      </c>
      <c r="B1442" s="21">
        <v>76.31</v>
      </c>
      <c r="C1442" s="21">
        <v>76.92</v>
      </c>
      <c r="D1442" s="21">
        <v>75.64</v>
      </c>
      <c r="E1442" s="21">
        <v>76.67</v>
      </c>
      <c r="F1442" s="21">
        <v>4895700</v>
      </c>
      <c r="G1442" s="21">
        <v>65.33</v>
      </c>
    </row>
    <row r="1443" spans="1:7">
      <c r="A1443" s="47">
        <v>39553</v>
      </c>
      <c r="B1443" s="21">
        <v>77.56</v>
      </c>
      <c r="C1443" s="21">
        <v>77.67</v>
      </c>
      <c r="D1443" s="21">
        <v>75.599999999999994</v>
      </c>
      <c r="E1443" s="21">
        <v>75.7</v>
      </c>
      <c r="F1443" s="21">
        <v>6337700</v>
      </c>
      <c r="G1443" s="21">
        <v>64.5</v>
      </c>
    </row>
    <row r="1444" spans="1:7">
      <c r="A1444" s="47">
        <v>39552</v>
      </c>
      <c r="B1444" s="21">
        <v>76.680000000000007</v>
      </c>
      <c r="C1444" s="21">
        <v>77.64</v>
      </c>
      <c r="D1444" s="21">
        <v>76.67</v>
      </c>
      <c r="E1444" s="21">
        <v>77.22</v>
      </c>
      <c r="F1444" s="21">
        <v>4926500</v>
      </c>
      <c r="G1444" s="21">
        <v>65.8</v>
      </c>
    </row>
    <row r="1445" spans="1:7">
      <c r="A1445" s="47">
        <v>39549</v>
      </c>
      <c r="B1445" s="21">
        <v>77.650000000000006</v>
      </c>
      <c r="C1445" s="21">
        <v>78.41</v>
      </c>
      <c r="D1445" s="21">
        <v>76.72</v>
      </c>
      <c r="E1445" s="21">
        <v>76.86</v>
      </c>
      <c r="F1445" s="21">
        <v>5427700</v>
      </c>
      <c r="G1445" s="21">
        <v>65.489999999999995</v>
      </c>
    </row>
    <row r="1446" spans="1:7">
      <c r="A1446" s="47">
        <v>39548</v>
      </c>
      <c r="B1446" s="21">
        <v>78.45</v>
      </c>
      <c r="C1446" s="21">
        <v>79.05</v>
      </c>
      <c r="D1446" s="21">
        <v>77.790000000000006</v>
      </c>
      <c r="E1446" s="21">
        <v>78.430000000000007</v>
      </c>
      <c r="F1446" s="21">
        <v>7873800</v>
      </c>
      <c r="G1446" s="21">
        <v>66.83</v>
      </c>
    </row>
    <row r="1447" spans="1:7">
      <c r="A1447" s="47">
        <v>39547</v>
      </c>
      <c r="B1447" s="21">
        <v>76.72</v>
      </c>
      <c r="C1447" s="21">
        <v>79.900000000000006</v>
      </c>
      <c r="D1447" s="21">
        <v>76.31</v>
      </c>
      <c r="E1447" s="21">
        <v>78.599999999999994</v>
      </c>
      <c r="F1447" s="21">
        <v>19513400</v>
      </c>
      <c r="G1447" s="21">
        <v>66.97</v>
      </c>
    </row>
    <row r="1448" spans="1:7">
      <c r="A1448" s="47">
        <v>39546</v>
      </c>
      <c r="B1448" s="21">
        <v>74.510000000000005</v>
      </c>
      <c r="C1448" s="21">
        <v>75.39</v>
      </c>
      <c r="D1448" s="21">
        <v>74.040000000000006</v>
      </c>
      <c r="E1448" s="21">
        <v>75.02</v>
      </c>
      <c r="F1448" s="21">
        <v>5597200</v>
      </c>
      <c r="G1448" s="21">
        <v>63.92</v>
      </c>
    </row>
    <row r="1449" spans="1:7">
      <c r="A1449" s="47">
        <v>39545</v>
      </c>
      <c r="B1449" s="21">
        <v>76.53</v>
      </c>
      <c r="C1449" s="21">
        <v>76.53</v>
      </c>
      <c r="D1449" s="21">
        <v>74.88</v>
      </c>
      <c r="E1449" s="21">
        <v>74.98</v>
      </c>
      <c r="F1449" s="21">
        <v>5388700</v>
      </c>
      <c r="G1449" s="21">
        <v>63.89</v>
      </c>
    </row>
    <row r="1450" spans="1:7">
      <c r="A1450" s="47">
        <v>39542</v>
      </c>
      <c r="B1450" s="21">
        <v>76.040000000000006</v>
      </c>
      <c r="C1450" s="21">
        <v>76.63</v>
      </c>
      <c r="D1450" s="21">
        <v>75.33</v>
      </c>
      <c r="E1450" s="21">
        <v>75.650000000000006</v>
      </c>
      <c r="F1450" s="21">
        <v>5086600</v>
      </c>
      <c r="G1450" s="21">
        <v>64.459999999999994</v>
      </c>
    </row>
    <row r="1451" spans="1:7">
      <c r="A1451" s="47">
        <v>39541</v>
      </c>
      <c r="B1451" s="21">
        <v>76.55</v>
      </c>
      <c r="C1451" s="21">
        <v>77.22</v>
      </c>
      <c r="D1451" s="21">
        <v>75.900000000000006</v>
      </c>
      <c r="E1451" s="21">
        <v>76.14</v>
      </c>
      <c r="F1451" s="21">
        <v>5597100</v>
      </c>
      <c r="G1451" s="21">
        <v>64.88</v>
      </c>
    </row>
    <row r="1452" spans="1:7">
      <c r="A1452" s="47">
        <v>39540</v>
      </c>
      <c r="B1452" s="21">
        <v>76.099999999999994</v>
      </c>
      <c r="C1452" s="21">
        <v>77.19</v>
      </c>
      <c r="D1452" s="21">
        <v>75.73</v>
      </c>
      <c r="E1452" s="21">
        <v>76.849999999999994</v>
      </c>
      <c r="F1452" s="21">
        <v>6121500</v>
      </c>
      <c r="G1452" s="21">
        <v>65.48</v>
      </c>
    </row>
    <row r="1453" spans="1:7">
      <c r="A1453" s="47">
        <v>39539</v>
      </c>
      <c r="B1453" s="21">
        <v>75.02</v>
      </c>
      <c r="C1453" s="21">
        <v>75.89</v>
      </c>
      <c r="D1453" s="21">
        <v>74.8</v>
      </c>
      <c r="E1453" s="21">
        <v>75.88</v>
      </c>
      <c r="F1453" s="21">
        <v>5956000</v>
      </c>
      <c r="G1453" s="21">
        <v>64.66</v>
      </c>
    </row>
    <row r="1454" spans="1:7">
      <c r="A1454" s="47">
        <v>39538</v>
      </c>
      <c r="B1454" s="21">
        <v>74</v>
      </c>
      <c r="C1454" s="21">
        <v>74.58</v>
      </c>
      <c r="D1454" s="21">
        <v>73.400000000000006</v>
      </c>
      <c r="E1454" s="21">
        <v>74.37</v>
      </c>
      <c r="F1454" s="21">
        <v>7394800</v>
      </c>
      <c r="G1454" s="21">
        <v>63.37</v>
      </c>
    </row>
    <row r="1455" spans="1:7">
      <c r="A1455" s="47">
        <v>39535</v>
      </c>
      <c r="B1455" s="21">
        <v>74.44</v>
      </c>
      <c r="C1455" s="21">
        <v>74.63</v>
      </c>
      <c r="D1455" s="21">
        <v>73.08</v>
      </c>
      <c r="E1455" s="21">
        <v>73.47</v>
      </c>
      <c r="F1455" s="21">
        <v>4616800</v>
      </c>
      <c r="G1455" s="21">
        <v>62.6</v>
      </c>
    </row>
    <row r="1456" spans="1:7">
      <c r="A1456" s="47">
        <v>39534</v>
      </c>
      <c r="B1456" s="21">
        <v>75.86</v>
      </c>
      <c r="C1456" s="21">
        <v>76.36</v>
      </c>
      <c r="D1456" s="21">
        <v>74.14</v>
      </c>
      <c r="E1456" s="21">
        <v>74.22</v>
      </c>
      <c r="F1456" s="21">
        <v>7709400</v>
      </c>
      <c r="G1456" s="21">
        <v>63.24</v>
      </c>
    </row>
    <row r="1457" spans="1:7">
      <c r="A1457" s="47">
        <v>39533</v>
      </c>
      <c r="B1457" s="21">
        <v>75.66</v>
      </c>
      <c r="C1457" s="21">
        <v>76.5</v>
      </c>
      <c r="D1457" s="21">
        <v>75.599999999999994</v>
      </c>
      <c r="E1457" s="21">
        <v>76.3</v>
      </c>
      <c r="F1457" s="21">
        <v>4350600</v>
      </c>
      <c r="G1457" s="21">
        <v>65.02</v>
      </c>
    </row>
    <row r="1458" spans="1:7">
      <c r="A1458" s="47">
        <v>39532</v>
      </c>
      <c r="B1458" s="21">
        <v>76.88</v>
      </c>
      <c r="C1458" s="21">
        <v>76.88</v>
      </c>
      <c r="D1458" s="21">
        <v>75.14</v>
      </c>
      <c r="E1458" s="21">
        <v>75.900000000000006</v>
      </c>
      <c r="F1458" s="21">
        <v>5969200</v>
      </c>
      <c r="G1458" s="21">
        <v>64.67</v>
      </c>
    </row>
    <row r="1459" spans="1:7">
      <c r="A1459" s="47">
        <v>39531</v>
      </c>
      <c r="B1459" s="21">
        <v>75.25</v>
      </c>
      <c r="C1459" s="21">
        <v>76.48</v>
      </c>
      <c r="D1459" s="21">
        <v>74.790000000000006</v>
      </c>
      <c r="E1459" s="21">
        <v>76.290000000000006</v>
      </c>
      <c r="F1459" s="21">
        <v>4853800</v>
      </c>
      <c r="G1459" s="21">
        <v>65.010000000000005</v>
      </c>
    </row>
    <row r="1460" spans="1:7">
      <c r="A1460" s="47">
        <v>39527</v>
      </c>
      <c r="B1460" s="21">
        <v>73.55</v>
      </c>
      <c r="C1460" s="21">
        <v>75</v>
      </c>
      <c r="D1460" s="21">
        <v>72.72</v>
      </c>
      <c r="E1460" s="21">
        <v>74.8</v>
      </c>
      <c r="F1460" s="21">
        <v>8086000</v>
      </c>
      <c r="G1460" s="21">
        <v>63.74</v>
      </c>
    </row>
    <row r="1461" spans="1:7">
      <c r="A1461" s="47">
        <v>39526</v>
      </c>
      <c r="B1461" s="21">
        <v>76.98</v>
      </c>
      <c r="C1461" s="21">
        <v>77</v>
      </c>
      <c r="D1461" s="21">
        <v>73.45</v>
      </c>
      <c r="E1461" s="21">
        <v>73.45</v>
      </c>
      <c r="F1461" s="21">
        <v>9195600</v>
      </c>
      <c r="G1461" s="21">
        <v>62.59</v>
      </c>
    </row>
    <row r="1462" spans="1:7">
      <c r="A1462" s="47">
        <v>39525</v>
      </c>
      <c r="B1462" s="21">
        <v>77</v>
      </c>
      <c r="C1462" s="21">
        <v>77</v>
      </c>
      <c r="D1462" s="21">
        <v>75.260000000000005</v>
      </c>
      <c r="E1462" s="21">
        <v>76.53</v>
      </c>
      <c r="F1462" s="21">
        <v>5644000</v>
      </c>
      <c r="G1462" s="21">
        <v>65.209999999999994</v>
      </c>
    </row>
    <row r="1463" spans="1:7">
      <c r="A1463" s="47">
        <v>39524</v>
      </c>
      <c r="B1463" s="21">
        <v>74.459999999999994</v>
      </c>
      <c r="C1463" s="21">
        <v>76.2</v>
      </c>
      <c r="D1463" s="21">
        <v>74.14</v>
      </c>
      <c r="E1463" s="21">
        <v>75.489999999999995</v>
      </c>
      <c r="F1463" s="21">
        <v>5463100</v>
      </c>
      <c r="G1463" s="21">
        <v>64.319999999999993</v>
      </c>
    </row>
    <row r="1464" spans="1:7">
      <c r="A1464" s="47">
        <v>39521</v>
      </c>
      <c r="B1464" s="21">
        <v>75.790000000000006</v>
      </c>
      <c r="C1464" s="21">
        <v>77.19</v>
      </c>
      <c r="D1464" s="21">
        <v>75.13</v>
      </c>
      <c r="E1464" s="21">
        <v>76.23</v>
      </c>
      <c r="F1464" s="21">
        <v>13225400</v>
      </c>
      <c r="G1464" s="21">
        <v>64.959999999999994</v>
      </c>
    </row>
    <row r="1465" spans="1:7">
      <c r="A1465" s="47">
        <v>39520</v>
      </c>
      <c r="B1465" s="21">
        <v>71.81</v>
      </c>
      <c r="C1465" s="21">
        <v>74.42</v>
      </c>
      <c r="D1465" s="21">
        <v>71.59</v>
      </c>
      <c r="E1465" s="21">
        <v>74.180000000000007</v>
      </c>
      <c r="F1465" s="21">
        <v>10850600</v>
      </c>
      <c r="G1465" s="21">
        <v>63.21</v>
      </c>
    </row>
    <row r="1466" spans="1:7">
      <c r="A1466" s="47">
        <v>39519</v>
      </c>
      <c r="B1466" s="21">
        <v>73.709999999999994</v>
      </c>
      <c r="C1466" s="21">
        <v>74.75</v>
      </c>
      <c r="D1466" s="21">
        <v>72.13</v>
      </c>
      <c r="E1466" s="21">
        <v>72.45</v>
      </c>
      <c r="F1466" s="21">
        <v>8966800</v>
      </c>
      <c r="G1466" s="21">
        <v>61.73</v>
      </c>
    </row>
    <row r="1467" spans="1:7">
      <c r="A1467" s="47">
        <v>39518</v>
      </c>
      <c r="B1467" s="21">
        <v>74.78</v>
      </c>
      <c r="C1467" s="21">
        <v>75.75</v>
      </c>
      <c r="D1467" s="21">
        <v>72.39</v>
      </c>
      <c r="E1467" s="21">
        <v>73.400000000000006</v>
      </c>
      <c r="F1467" s="21">
        <v>14137400</v>
      </c>
      <c r="G1467" s="21">
        <v>62.54</v>
      </c>
    </row>
    <row r="1468" spans="1:7">
      <c r="A1468" s="47">
        <v>39517</v>
      </c>
      <c r="B1468" s="21">
        <v>76.53</v>
      </c>
      <c r="C1468" s="21">
        <v>76.709999999999994</v>
      </c>
      <c r="D1468" s="21">
        <v>74.38</v>
      </c>
      <c r="E1468" s="21">
        <v>74.38</v>
      </c>
      <c r="F1468" s="21">
        <v>9930500</v>
      </c>
      <c r="G1468" s="21">
        <v>63.38</v>
      </c>
    </row>
    <row r="1469" spans="1:7">
      <c r="A1469" s="47">
        <v>39514</v>
      </c>
      <c r="B1469" s="21">
        <v>78.989999999999995</v>
      </c>
      <c r="C1469" s="21">
        <v>79</v>
      </c>
      <c r="D1469" s="21">
        <v>76.37</v>
      </c>
      <c r="E1469" s="21">
        <v>76.599999999999994</v>
      </c>
      <c r="F1469" s="21">
        <v>9657100</v>
      </c>
      <c r="G1469" s="21">
        <v>65.27</v>
      </c>
    </row>
    <row r="1470" spans="1:7">
      <c r="A1470" s="47">
        <v>39513</v>
      </c>
      <c r="B1470" s="21">
        <v>80.55</v>
      </c>
      <c r="C1470" s="21">
        <v>80.72</v>
      </c>
      <c r="D1470" s="21">
        <v>79.38</v>
      </c>
      <c r="E1470" s="21">
        <v>79.510000000000005</v>
      </c>
      <c r="F1470" s="21">
        <v>4503500</v>
      </c>
      <c r="G1470" s="21">
        <v>67.75</v>
      </c>
    </row>
    <row r="1471" spans="1:7">
      <c r="A1471" s="47">
        <v>39512</v>
      </c>
      <c r="B1471" s="21">
        <v>79.819999999999993</v>
      </c>
      <c r="C1471" s="21">
        <v>81.319999999999993</v>
      </c>
      <c r="D1471" s="21">
        <v>79.67</v>
      </c>
      <c r="E1471" s="21">
        <v>80.709999999999994</v>
      </c>
      <c r="F1471" s="21">
        <v>5669600</v>
      </c>
      <c r="G1471" s="21">
        <v>68.77</v>
      </c>
    </row>
    <row r="1472" spans="1:7">
      <c r="A1472" s="47">
        <v>39511</v>
      </c>
      <c r="B1472" s="21">
        <v>79.78</v>
      </c>
      <c r="C1472" s="21">
        <v>79.989999999999995</v>
      </c>
      <c r="D1472" s="21">
        <v>78.34</v>
      </c>
      <c r="E1472" s="21">
        <v>79.62</v>
      </c>
      <c r="F1472" s="21">
        <v>8209200</v>
      </c>
      <c r="G1472" s="21">
        <v>67.84</v>
      </c>
    </row>
    <row r="1473" spans="1:7">
      <c r="A1473" s="47">
        <v>39510</v>
      </c>
      <c r="B1473" s="21">
        <v>79.319999999999993</v>
      </c>
      <c r="C1473" s="21">
        <v>80.89</v>
      </c>
      <c r="D1473" s="21">
        <v>79.25</v>
      </c>
      <c r="E1473" s="21">
        <v>80.67</v>
      </c>
      <c r="F1473" s="21">
        <v>9575400</v>
      </c>
      <c r="G1473" s="21">
        <v>68.739999999999995</v>
      </c>
    </row>
    <row r="1474" spans="1:7">
      <c r="A1474" s="47">
        <v>39507</v>
      </c>
      <c r="B1474" s="21">
        <v>84.03</v>
      </c>
      <c r="C1474" s="21">
        <v>84.5</v>
      </c>
      <c r="D1474" s="21">
        <v>82.4</v>
      </c>
      <c r="E1474" s="21">
        <v>82.79</v>
      </c>
      <c r="F1474" s="21">
        <v>7667800</v>
      </c>
      <c r="G1474" s="21">
        <v>70.55</v>
      </c>
    </row>
    <row r="1475" spans="1:7">
      <c r="A1475" s="47">
        <v>39506</v>
      </c>
      <c r="B1475" s="21">
        <v>83.51</v>
      </c>
      <c r="C1475" s="21">
        <v>85</v>
      </c>
      <c r="D1475" s="21">
        <v>82.73</v>
      </c>
      <c r="E1475" s="21">
        <v>84.8</v>
      </c>
      <c r="F1475" s="21">
        <v>5727400</v>
      </c>
      <c r="G1475" s="21">
        <v>72.260000000000005</v>
      </c>
    </row>
    <row r="1476" spans="1:7">
      <c r="A1476" s="47">
        <v>39505</v>
      </c>
      <c r="B1476" s="21">
        <v>84.22</v>
      </c>
      <c r="C1476" s="21">
        <v>85.19</v>
      </c>
      <c r="D1476" s="21">
        <v>83.4</v>
      </c>
      <c r="E1476" s="21">
        <v>83.95</v>
      </c>
      <c r="F1476" s="21">
        <v>4675100</v>
      </c>
      <c r="G1476" s="21">
        <v>71.53</v>
      </c>
    </row>
    <row r="1477" spans="1:7">
      <c r="A1477" s="47">
        <v>39504</v>
      </c>
      <c r="B1477" s="21">
        <v>85.12</v>
      </c>
      <c r="C1477" s="21">
        <v>85.12</v>
      </c>
      <c r="D1477" s="21">
        <v>83.9</v>
      </c>
      <c r="E1477" s="21">
        <v>84.57</v>
      </c>
      <c r="F1477" s="21">
        <v>5171700</v>
      </c>
      <c r="G1477" s="21">
        <v>72.06</v>
      </c>
    </row>
    <row r="1478" spans="1:7">
      <c r="A1478" s="47">
        <v>39503</v>
      </c>
      <c r="B1478" s="21">
        <v>83.26</v>
      </c>
      <c r="C1478" s="21">
        <v>84.74</v>
      </c>
      <c r="D1478" s="21">
        <v>83.12</v>
      </c>
      <c r="E1478" s="21">
        <v>84.66</v>
      </c>
      <c r="F1478" s="21">
        <v>5450600</v>
      </c>
      <c r="G1478" s="21">
        <v>72.14</v>
      </c>
    </row>
    <row r="1479" spans="1:7">
      <c r="A1479" s="47">
        <v>39500</v>
      </c>
      <c r="B1479" s="21">
        <v>82.51</v>
      </c>
      <c r="C1479" s="21">
        <v>83.21</v>
      </c>
      <c r="D1479" s="21">
        <v>81.75</v>
      </c>
      <c r="E1479" s="21">
        <v>83.04</v>
      </c>
      <c r="F1479" s="21">
        <v>5229100</v>
      </c>
      <c r="G1479" s="21">
        <v>70.760000000000005</v>
      </c>
    </row>
    <row r="1480" spans="1:7">
      <c r="A1480" s="47">
        <v>39499</v>
      </c>
      <c r="B1480" s="21">
        <v>84.12</v>
      </c>
      <c r="C1480" s="21">
        <v>84.96</v>
      </c>
      <c r="D1480" s="21">
        <v>81.87</v>
      </c>
      <c r="E1480" s="21">
        <v>82.01</v>
      </c>
      <c r="F1480" s="21">
        <v>6688300</v>
      </c>
      <c r="G1480" s="21">
        <v>69.88</v>
      </c>
    </row>
    <row r="1481" spans="1:7">
      <c r="A1481" s="47">
        <v>39498</v>
      </c>
      <c r="B1481" s="21">
        <v>84.47</v>
      </c>
      <c r="C1481" s="21">
        <v>84.69</v>
      </c>
      <c r="D1481" s="21">
        <v>82.95</v>
      </c>
      <c r="E1481" s="21">
        <v>84</v>
      </c>
      <c r="F1481" s="21">
        <v>7526400</v>
      </c>
      <c r="G1481" s="21">
        <v>71.58</v>
      </c>
    </row>
    <row r="1482" spans="1:7">
      <c r="A1482" s="47">
        <v>39497</v>
      </c>
      <c r="B1482" s="21">
        <v>86.11</v>
      </c>
      <c r="C1482" s="21">
        <v>86.88</v>
      </c>
      <c r="D1482" s="21">
        <v>84.83</v>
      </c>
      <c r="E1482" s="21">
        <v>85.37</v>
      </c>
      <c r="F1482" s="21">
        <v>4158300</v>
      </c>
      <c r="G1482" s="21">
        <v>72.739999999999995</v>
      </c>
    </row>
    <row r="1483" spans="1:7">
      <c r="A1483" s="47">
        <v>39493</v>
      </c>
      <c r="B1483" s="21">
        <v>85.06</v>
      </c>
      <c r="C1483" s="21">
        <v>85.42</v>
      </c>
      <c r="D1483" s="21">
        <v>84.17</v>
      </c>
      <c r="E1483" s="21">
        <v>85.18</v>
      </c>
      <c r="F1483" s="21">
        <v>5749300</v>
      </c>
      <c r="G1483" s="21">
        <v>72.58</v>
      </c>
    </row>
    <row r="1484" spans="1:7">
      <c r="A1484" s="47">
        <v>39492</v>
      </c>
      <c r="B1484" s="21">
        <v>85.67</v>
      </c>
      <c r="C1484" s="21">
        <v>86.06</v>
      </c>
      <c r="D1484" s="21">
        <v>84.9</v>
      </c>
      <c r="E1484" s="21">
        <v>85.22</v>
      </c>
      <c r="F1484" s="21">
        <v>6631600</v>
      </c>
      <c r="G1484" s="21">
        <v>72.62</v>
      </c>
    </row>
    <row r="1485" spans="1:7">
      <c r="A1485" s="47">
        <v>39491</v>
      </c>
      <c r="B1485" s="21">
        <v>84.35</v>
      </c>
      <c r="C1485" s="21">
        <v>85.63</v>
      </c>
      <c r="D1485" s="21">
        <v>84.01</v>
      </c>
      <c r="E1485" s="21">
        <v>85.48</v>
      </c>
      <c r="F1485" s="21">
        <v>6405000</v>
      </c>
      <c r="G1485" s="21">
        <v>72.84</v>
      </c>
    </row>
    <row r="1486" spans="1:7">
      <c r="A1486" s="47">
        <v>39490</v>
      </c>
      <c r="B1486" s="21">
        <v>81.8</v>
      </c>
      <c r="C1486" s="21">
        <v>84.53</v>
      </c>
      <c r="D1486" s="21">
        <v>81.44</v>
      </c>
      <c r="E1486" s="21">
        <v>83.56</v>
      </c>
      <c r="F1486" s="21">
        <v>7980000</v>
      </c>
      <c r="G1486" s="21">
        <v>71.2</v>
      </c>
    </row>
    <row r="1487" spans="1:7">
      <c r="A1487" s="47">
        <v>39489</v>
      </c>
      <c r="B1487" s="21">
        <v>79.459999999999994</v>
      </c>
      <c r="C1487" s="21">
        <v>81.39</v>
      </c>
      <c r="D1487" s="21">
        <v>78.849999999999994</v>
      </c>
      <c r="E1487" s="21">
        <v>81.13</v>
      </c>
      <c r="F1487" s="21">
        <v>4898200</v>
      </c>
      <c r="G1487" s="21">
        <v>69.13</v>
      </c>
    </row>
    <row r="1488" spans="1:7">
      <c r="A1488" s="47">
        <v>39486</v>
      </c>
      <c r="B1488" s="21">
        <v>79.48</v>
      </c>
      <c r="C1488" s="21">
        <v>80.14</v>
      </c>
      <c r="D1488" s="21">
        <v>78.81</v>
      </c>
      <c r="E1488" s="21">
        <v>79.33</v>
      </c>
      <c r="F1488" s="21">
        <v>4343300</v>
      </c>
      <c r="G1488" s="21">
        <v>67.599999999999994</v>
      </c>
    </row>
    <row r="1489" spans="1:7">
      <c r="A1489" s="47">
        <v>39485</v>
      </c>
      <c r="B1489" s="21">
        <v>78.709999999999994</v>
      </c>
      <c r="C1489" s="21">
        <v>80.239999999999995</v>
      </c>
      <c r="D1489" s="21">
        <v>78.709999999999994</v>
      </c>
      <c r="E1489" s="21">
        <v>79.75</v>
      </c>
      <c r="F1489" s="21">
        <v>6779000</v>
      </c>
      <c r="G1489" s="21">
        <v>67.95</v>
      </c>
    </row>
    <row r="1490" spans="1:7">
      <c r="A1490" s="47">
        <v>39484</v>
      </c>
      <c r="B1490" s="21">
        <v>81.900000000000006</v>
      </c>
      <c r="C1490" s="21">
        <v>81.95</v>
      </c>
      <c r="D1490" s="21">
        <v>79.599999999999994</v>
      </c>
      <c r="E1490" s="21">
        <v>79.91</v>
      </c>
      <c r="F1490" s="21">
        <v>5331700</v>
      </c>
      <c r="G1490" s="21">
        <v>68.09</v>
      </c>
    </row>
    <row r="1491" spans="1:7">
      <c r="A1491" s="47">
        <v>39483</v>
      </c>
      <c r="B1491" s="21">
        <v>81.61</v>
      </c>
      <c r="C1491" s="21">
        <v>82.78</v>
      </c>
      <c r="D1491" s="21">
        <v>81.349999999999994</v>
      </c>
      <c r="E1491" s="21">
        <v>81.69</v>
      </c>
      <c r="F1491" s="21">
        <v>4691600</v>
      </c>
      <c r="G1491" s="21">
        <v>69.27</v>
      </c>
    </row>
    <row r="1492" spans="1:7">
      <c r="A1492" s="47">
        <v>39482</v>
      </c>
      <c r="B1492" s="21">
        <v>82.78</v>
      </c>
      <c r="C1492" s="21">
        <v>83.36</v>
      </c>
      <c r="D1492" s="21">
        <v>81.91</v>
      </c>
      <c r="E1492" s="21">
        <v>82.9</v>
      </c>
      <c r="F1492" s="21">
        <v>3106300</v>
      </c>
      <c r="G1492" s="21">
        <v>70.290000000000006</v>
      </c>
    </row>
    <row r="1493" spans="1:7">
      <c r="A1493" s="47">
        <v>39479</v>
      </c>
      <c r="B1493" s="21">
        <v>83.37</v>
      </c>
      <c r="C1493" s="21">
        <v>83.99</v>
      </c>
      <c r="D1493" s="21">
        <v>81.849999999999994</v>
      </c>
      <c r="E1493" s="21">
        <v>82.76</v>
      </c>
      <c r="F1493" s="21">
        <v>6685900</v>
      </c>
      <c r="G1493" s="21">
        <v>70.17</v>
      </c>
    </row>
    <row r="1494" spans="1:7">
      <c r="A1494" s="47">
        <v>39478</v>
      </c>
      <c r="B1494" s="21">
        <v>81.78</v>
      </c>
      <c r="C1494" s="21">
        <v>83.84</v>
      </c>
      <c r="D1494" s="21">
        <v>80.8</v>
      </c>
      <c r="E1494" s="21">
        <v>83.18</v>
      </c>
      <c r="F1494" s="21">
        <v>7887700</v>
      </c>
      <c r="G1494" s="21">
        <v>70.53</v>
      </c>
    </row>
    <row r="1495" spans="1:7">
      <c r="A1495" s="47">
        <v>39477</v>
      </c>
      <c r="B1495" s="21">
        <v>79.7</v>
      </c>
      <c r="C1495" s="21">
        <v>84.87</v>
      </c>
      <c r="D1495" s="21">
        <v>79.69</v>
      </c>
      <c r="E1495" s="21">
        <v>82.87</v>
      </c>
      <c r="F1495" s="21">
        <v>11331100</v>
      </c>
      <c r="G1495" s="21">
        <v>70.27</v>
      </c>
    </row>
    <row r="1496" spans="1:7">
      <c r="A1496" s="47">
        <v>39476</v>
      </c>
      <c r="B1496" s="21">
        <v>78.569999999999993</v>
      </c>
      <c r="C1496" s="21">
        <v>81.06</v>
      </c>
      <c r="D1496" s="21">
        <v>78.27</v>
      </c>
      <c r="E1496" s="21">
        <v>80.959999999999994</v>
      </c>
      <c r="F1496" s="21">
        <v>9025500</v>
      </c>
      <c r="G1496" s="21">
        <v>68.650000000000006</v>
      </c>
    </row>
    <row r="1497" spans="1:7">
      <c r="A1497" s="47">
        <v>39475</v>
      </c>
      <c r="B1497" s="21">
        <v>77.150000000000006</v>
      </c>
      <c r="C1497" s="21">
        <v>77.72</v>
      </c>
      <c r="D1497" s="21">
        <v>76.48</v>
      </c>
      <c r="E1497" s="21">
        <v>77.599999999999994</v>
      </c>
      <c r="F1497" s="21">
        <v>4864300</v>
      </c>
      <c r="G1497" s="21">
        <v>65.8</v>
      </c>
    </row>
    <row r="1498" spans="1:7">
      <c r="A1498" s="47">
        <v>39472</v>
      </c>
      <c r="B1498" s="21">
        <v>78.650000000000006</v>
      </c>
      <c r="C1498" s="21">
        <v>79.67</v>
      </c>
      <c r="D1498" s="21">
        <v>76.97</v>
      </c>
      <c r="E1498" s="21">
        <v>77.03</v>
      </c>
      <c r="F1498" s="21">
        <v>7849500</v>
      </c>
      <c r="G1498" s="21">
        <v>65.319999999999993</v>
      </c>
    </row>
    <row r="1499" spans="1:7">
      <c r="A1499" s="47">
        <v>39471</v>
      </c>
      <c r="B1499" s="21">
        <v>77.56</v>
      </c>
      <c r="C1499" s="21">
        <v>78.34</v>
      </c>
      <c r="D1499" s="21">
        <v>76.48</v>
      </c>
      <c r="E1499" s="21">
        <v>77.62</v>
      </c>
      <c r="F1499" s="21">
        <v>7449300</v>
      </c>
      <c r="G1499" s="21">
        <v>65.819999999999993</v>
      </c>
    </row>
    <row r="1500" spans="1:7">
      <c r="A1500" s="47">
        <v>39470</v>
      </c>
      <c r="B1500" s="21">
        <v>75.5</v>
      </c>
      <c r="C1500" s="21">
        <v>77.19</v>
      </c>
      <c r="D1500" s="21">
        <v>74.12</v>
      </c>
      <c r="E1500" s="21">
        <v>76.569999999999993</v>
      </c>
      <c r="F1500" s="21">
        <v>13028100</v>
      </c>
      <c r="G1500" s="21">
        <v>64.930000000000007</v>
      </c>
    </row>
    <row r="1501" spans="1:7">
      <c r="A1501" s="47">
        <v>39469</v>
      </c>
      <c r="B1501" s="21">
        <v>74.53</v>
      </c>
      <c r="C1501" s="21">
        <v>78.739999999999995</v>
      </c>
      <c r="D1501" s="21">
        <v>74.400000000000006</v>
      </c>
      <c r="E1501" s="21">
        <v>77.599999999999994</v>
      </c>
      <c r="F1501" s="21">
        <v>8503300</v>
      </c>
      <c r="G1501" s="21">
        <v>65.8</v>
      </c>
    </row>
    <row r="1502" spans="1:7">
      <c r="A1502" s="47">
        <v>39465</v>
      </c>
      <c r="B1502" s="21">
        <v>80.25</v>
      </c>
      <c r="C1502" s="21">
        <v>80.819999999999993</v>
      </c>
      <c r="D1502" s="21">
        <v>77.760000000000005</v>
      </c>
      <c r="E1502" s="21">
        <v>78.400000000000006</v>
      </c>
      <c r="F1502" s="21">
        <v>7686800</v>
      </c>
      <c r="G1502" s="21">
        <v>66.48</v>
      </c>
    </row>
    <row r="1503" spans="1:7">
      <c r="A1503" s="47">
        <v>39464</v>
      </c>
      <c r="B1503" s="21">
        <v>81.2</v>
      </c>
      <c r="C1503" s="21">
        <v>82.49</v>
      </c>
      <c r="D1503" s="21">
        <v>79.02</v>
      </c>
      <c r="E1503" s="21">
        <v>79.52</v>
      </c>
      <c r="F1503" s="21">
        <v>9303800</v>
      </c>
      <c r="G1503" s="21">
        <v>67.430000000000007</v>
      </c>
    </row>
    <row r="1504" spans="1:7">
      <c r="A1504" s="47">
        <v>39463</v>
      </c>
      <c r="B1504" s="21">
        <v>77.81</v>
      </c>
      <c r="C1504" s="21">
        <v>81.31</v>
      </c>
      <c r="D1504" s="21">
        <v>76.5</v>
      </c>
      <c r="E1504" s="21">
        <v>79.87</v>
      </c>
      <c r="F1504" s="21">
        <v>13292400</v>
      </c>
      <c r="G1504" s="21">
        <v>67.72</v>
      </c>
    </row>
    <row r="1505" spans="1:7">
      <c r="A1505" s="47">
        <v>39462</v>
      </c>
      <c r="B1505" s="21">
        <v>81.47</v>
      </c>
      <c r="C1505" s="21">
        <v>81.8</v>
      </c>
      <c r="D1505" s="21">
        <v>76</v>
      </c>
      <c r="E1505" s="21">
        <v>77.86</v>
      </c>
      <c r="F1505" s="21">
        <v>16467100</v>
      </c>
      <c r="G1505" s="21">
        <v>66.02</v>
      </c>
    </row>
    <row r="1506" spans="1:7">
      <c r="A1506" s="47">
        <v>39461</v>
      </c>
      <c r="B1506" s="21">
        <v>81.33</v>
      </c>
      <c r="C1506" s="21">
        <v>82.37</v>
      </c>
      <c r="D1506" s="21">
        <v>80.150000000000006</v>
      </c>
      <c r="E1506" s="21">
        <v>81.67</v>
      </c>
      <c r="F1506" s="21">
        <v>7732600</v>
      </c>
      <c r="G1506" s="21">
        <v>69.25</v>
      </c>
    </row>
    <row r="1507" spans="1:7">
      <c r="A1507" s="47">
        <v>39458</v>
      </c>
      <c r="B1507" s="21">
        <v>81.77</v>
      </c>
      <c r="C1507" s="21">
        <v>81.78</v>
      </c>
      <c r="D1507" s="21">
        <v>80</v>
      </c>
      <c r="E1507" s="21">
        <v>80.52</v>
      </c>
      <c r="F1507" s="21">
        <v>6556600</v>
      </c>
      <c r="G1507" s="21">
        <v>68.28</v>
      </c>
    </row>
    <row r="1508" spans="1:7">
      <c r="A1508" s="47">
        <v>39457</v>
      </c>
      <c r="B1508" s="21">
        <v>79.86</v>
      </c>
      <c r="C1508" s="21">
        <v>83.19</v>
      </c>
      <c r="D1508" s="21">
        <v>79.86</v>
      </c>
      <c r="E1508" s="21">
        <v>82.36</v>
      </c>
      <c r="F1508" s="21">
        <v>9411400</v>
      </c>
      <c r="G1508" s="21">
        <v>69.84</v>
      </c>
    </row>
    <row r="1509" spans="1:7">
      <c r="A1509" s="47">
        <v>39456</v>
      </c>
      <c r="B1509" s="21">
        <v>79.7</v>
      </c>
      <c r="C1509" s="21">
        <v>80.430000000000007</v>
      </c>
      <c r="D1509" s="21">
        <v>77.81</v>
      </c>
      <c r="E1509" s="21">
        <v>80.3</v>
      </c>
      <c r="F1509" s="21">
        <v>10307100</v>
      </c>
      <c r="G1509" s="21">
        <v>68.09</v>
      </c>
    </row>
    <row r="1510" spans="1:7">
      <c r="A1510" s="47">
        <v>39455</v>
      </c>
      <c r="B1510" s="21">
        <v>83.11</v>
      </c>
      <c r="C1510" s="21">
        <v>83.37</v>
      </c>
      <c r="D1510" s="21">
        <v>79.650000000000006</v>
      </c>
      <c r="E1510" s="21">
        <v>79.91</v>
      </c>
      <c r="F1510" s="21">
        <v>9810600</v>
      </c>
      <c r="G1510" s="21">
        <v>67.760000000000005</v>
      </c>
    </row>
    <row r="1511" spans="1:7">
      <c r="A1511" s="47">
        <v>39454</v>
      </c>
      <c r="B1511" s="21">
        <v>86.25</v>
      </c>
      <c r="C1511" s="21">
        <v>86.3</v>
      </c>
      <c r="D1511" s="21">
        <v>82.17</v>
      </c>
      <c r="E1511" s="21">
        <v>82.87</v>
      </c>
      <c r="F1511" s="21">
        <v>9961800</v>
      </c>
      <c r="G1511" s="21">
        <v>70.27</v>
      </c>
    </row>
    <row r="1512" spans="1:7">
      <c r="A1512" s="47">
        <v>39451</v>
      </c>
      <c r="B1512" s="21">
        <v>86.32</v>
      </c>
      <c r="C1512" s="21">
        <v>87.16</v>
      </c>
      <c r="D1512" s="21">
        <v>85.69</v>
      </c>
      <c r="E1512" s="21">
        <v>85.82</v>
      </c>
      <c r="F1512" s="21">
        <v>5393400</v>
      </c>
      <c r="G1512" s="21">
        <v>72.77</v>
      </c>
    </row>
    <row r="1513" spans="1:7">
      <c r="A1513" s="47">
        <v>39450</v>
      </c>
      <c r="B1513" s="21">
        <v>87.07</v>
      </c>
      <c r="C1513" s="21">
        <v>87.64</v>
      </c>
      <c r="D1513" s="21">
        <v>86.74</v>
      </c>
      <c r="E1513" s="21">
        <v>86.98</v>
      </c>
      <c r="F1513" s="21">
        <v>3427900</v>
      </c>
      <c r="G1513" s="21">
        <v>73.75</v>
      </c>
    </row>
    <row r="1514" spans="1:7">
      <c r="A1514" s="47">
        <v>39449</v>
      </c>
      <c r="B1514" s="21">
        <v>87.57</v>
      </c>
      <c r="C1514" s="21">
        <v>87.84</v>
      </c>
      <c r="D1514" s="21">
        <v>86</v>
      </c>
      <c r="E1514" s="21">
        <v>86.62</v>
      </c>
      <c r="F1514" s="21">
        <v>4303000</v>
      </c>
      <c r="G1514" s="21">
        <v>73.45</v>
      </c>
    </row>
    <row r="1515" spans="1:7">
      <c r="A1515" s="47">
        <v>39447</v>
      </c>
      <c r="B1515" s="21">
        <v>88.14</v>
      </c>
      <c r="C1515" s="21">
        <v>88.28</v>
      </c>
      <c r="D1515" s="21">
        <v>87.24</v>
      </c>
      <c r="E1515" s="21">
        <v>87.46</v>
      </c>
      <c r="F1515" s="21">
        <v>3184200</v>
      </c>
      <c r="G1515" s="21">
        <v>74.16</v>
      </c>
    </row>
    <row r="1516" spans="1:7">
      <c r="A1516" s="47">
        <v>39444</v>
      </c>
      <c r="B1516" s="21">
        <v>89</v>
      </c>
      <c r="C1516" s="21">
        <v>89.11</v>
      </c>
      <c r="D1516" s="21">
        <v>87.48</v>
      </c>
      <c r="E1516" s="21">
        <v>88.25</v>
      </c>
      <c r="F1516" s="21">
        <v>2928100</v>
      </c>
      <c r="G1516" s="21">
        <v>74.83</v>
      </c>
    </row>
    <row r="1517" spans="1:7">
      <c r="A1517" s="47">
        <v>39443</v>
      </c>
      <c r="B1517" s="21">
        <v>89.99</v>
      </c>
      <c r="C1517" s="21">
        <v>89.99</v>
      </c>
      <c r="D1517" s="21">
        <v>88.33</v>
      </c>
      <c r="E1517" s="21">
        <v>88.88</v>
      </c>
      <c r="F1517" s="21">
        <v>2890200</v>
      </c>
      <c r="G1517" s="21">
        <v>75.36</v>
      </c>
    </row>
    <row r="1518" spans="1:7">
      <c r="A1518" s="47">
        <v>39442</v>
      </c>
      <c r="B1518" s="21">
        <v>90</v>
      </c>
      <c r="C1518" s="21">
        <v>90.13</v>
      </c>
      <c r="D1518" s="21">
        <v>89.28</v>
      </c>
      <c r="E1518" s="21">
        <v>90</v>
      </c>
      <c r="F1518" s="21">
        <v>2734400</v>
      </c>
      <c r="G1518" s="21">
        <v>76.31</v>
      </c>
    </row>
    <row r="1519" spans="1:7">
      <c r="A1519" s="47">
        <v>39440</v>
      </c>
      <c r="B1519" s="21">
        <v>89.55</v>
      </c>
      <c r="C1519" s="21">
        <v>90.38</v>
      </c>
      <c r="D1519" s="21">
        <v>89.55</v>
      </c>
      <c r="E1519" s="21">
        <v>90.02</v>
      </c>
      <c r="F1519" s="21">
        <v>1946900</v>
      </c>
      <c r="G1519" s="21">
        <v>76.33</v>
      </c>
    </row>
    <row r="1520" spans="1:7">
      <c r="A1520" s="47">
        <v>39437</v>
      </c>
      <c r="B1520" s="21">
        <v>88.04</v>
      </c>
      <c r="C1520" s="21">
        <v>89.34</v>
      </c>
      <c r="D1520" s="21">
        <v>87.8</v>
      </c>
      <c r="E1520" s="21">
        <v>89.07</v>
      </c>
      <c r="F1520" s="21">
        <v>7661800</v>
      </c>
      <c r="G1520" s="21">
        <v>75.52</v>
      </c>
    </row>
    <row r="1521" spans="1:7">
      <c r="A1521" s="47">
        <v>39436</v>
      </c>
      <c r="B1521" s="21">
        <v>87.08</v>
      </c>
      <c r="C1521" s="21">
        <v>87.41</v>
      </c>
      <c r="D1521" s="21">
        <v>86.48</v>
      </c>
      <c r="E1521" s="21">
        <v>87.19</v>
      </c>
      <c r="F1521" s="21">
        <v>3333500</v>
      </c>
      <c r="G1521" s="21">
        <v>73.930000000000007</v>
      </c>
    </row>
    <row r="1522" spans="1:7">
      <c r="A1522" s="47">
        <v>39435</v>
      </c>
      <c r="B1522" s="21">
        <v>87.75</v>
      </c>
      <c r="C1522" s="21">
        <v>88.17</v>
      </c>
      <c r="D1522" s="21">
        <v>86.47</v>
      </c>
      <c r="E1522" s="21">
        <v>86.62</v>
      </c>
      <c r="F1522" s="21">
        <v>8620600</v>
      </c>
      <c r="G1522" s="21">
        <v>73.45</v>
      </c>
    </row>
    <row r="1523" spans="1:7">
      <c r="A1523" s="47">
        <v>39434</v>
      </c>
      <c r="B1523" s="21">
        <v>87.87</v>
      </c>
      <c r="C1523" s="21">
        <v>87.87</v>
      </c>
      <c r="D1523" s="21">
        <v>86.2</v>
      </c>
      <c r="E1523" s="21">
        <v>87.17</v>
      </c>
      <c r="F1523" s="21">
        <v>5732000</v>
      </c>
      <c r="G1523" s="21">
        <v>73.91</v>
      </c>
    </row>
    <row r="1524" spans="1:7">
      <c r="A1524" s="47">
        <v>39433</v>
      </c>
      <c r="B1524" s="21">
        <v>88.21</v>
      </c>
      <c r="C1524" s="21">
        <v>88.9</v>
      </c>
      <c r="D1524" s="21">
        <v>87.2</v>
      </c>
      <c r="E1524" s="21">
        <v>87.4</v>
      </c>
      <c r="F1524" s="21">
        <v>4946000</v>
      </c>
      <c r="G1524" s="21">
        <v>74.11</v>
      </c>
    </row>
    <row r="1525" spans="1:7">
      <c r="A1525" s="47">
        <v>39430</v>
      </c>
      <c r="B1525" s="21">
        <v>88.54</v>
      </c>
      <c r="C1525" s="21">
        <v>89.99</v>
      </c>
      <c r="D1525" s="21">
        <v>88.03</v>
      </c>
      <c r="E1525" s="21">
        <v>88.42</v>
      </c>
      <c r="F1525" s="21">
        <v>4988900</v>
      </c>
      <c r="G1525" s="21">
        <v>74.97</v>
      </c>
    </row>
    <row r="1526" spans="1:7">
      <c r="A1526" s="47">
        <v>39429</v>
      </c>
      <c r="B1526" s="21">
        <v>86.67</v>
      </c>
      <c r="C1526" s="21">
        <v>88.91</v>
      </c>
      <c r="D1526" s="21">
        <v>86.4</v>
      </c>
      <c r="E1526" s="21">
        <v>88.55</v>
      </c>
      <c r="F1526" s="21">
        <v>7522100</v>
      </c>
      <c r="G1526" s="21">
        <v>75.08</v>
      </c>
    </row>
    <row r="1527" spans="1:7">
      <c r="A1527" s="47">
        <v>39428</v>
      </c>
      <c r="B1527" s="21">
        <v>88</v>
      </c>
      <c r="C1527" s="21">
        <v>89.53</v>
      </c>
      <c r="D1527" s="21">
        <v>85.55</v>
      </c>
      <c r="E1527" s="21">
        <v>86.92</v>
      </c>
      <c r="F1527" s="21">
        <v>18701100</v>
      </c>
      <c r="G1527" s="21">
        <v>73.7</v>
      </c>
    </row>
    <row r="1528" spans="1:7">
      <c r="A1528" s="47">
        <v>39427</v>
      </c>
      <c r="B1528" s="21">
        <v>92.64</v>
      </c>
      <c r="C1528" s="21">
        <v>93</v>
      </c>
      <c r="D1528" s="21">
        <v>88.12</v>
      </c>
      <c r="E1528" s="21">
        <v>88.7</v>
      </c>
      <c r="F1528" s="21">
        <v>10328400</v>
      </c>
      <c r="G1528" s="21">
        <v>75.209999999999994</v>
      </c>
    </row>
    <row r="1529" spans="1:7">
      <c r="A1529" s="47">
        <v>39426</v>
      </c>
      <c r="B1529" s="21">
        <v>93.25</v>
      </c>
      <c r="C1529" s="21">
        <v>93.25</v>
      </c>
      <c r="D1529" s="21">
        <v>91.79</v>
      </c>
      <c r="E1529" s="21">
        <v>92.64</v>
      </c>
      <c r="F1529" s="21">
        <v>5971200</v>
      </c>
      <c r="G1529" s="21">
        <v>78.55</v>
      </c>
    </row>
    <row r="1530" spans="1:7">
      <c r="A1530" s="47">
        <v>39423</v>
      </c>
      <c r="B1530" s="21">
        <v>92.36</v>
      </c>
      <c r="C1530" s="21">
        <v>93.64</v>
      </c>
      <c r="D1530" s="21">
        <v>92</v>
      </c>
      <c r="E1530" s="21">
        <v>93.16</v>
      </c>
      <c r="F1530" s="21">
        <v>5363800</v>
      </c>
      <c r="G1530" s="21">
        <v>78.989999999999995</v>
      </c>
    </row>
    <row r="1531" spans="1:7">
      <c r="A1531" s="47">
        <v>39422</v>
      </c>
      <c r="B1531" s="21">
        <v>91.5</v>
      </c>
      <c r="C1531" s="21">
        <v>92.44</v>
      </c>
      <c r="D1531" s="21">
        <v>90.83</v>
      </c>
      <c r="E1531" s="21">
        <v>91.78</v>
      </c>
      <c r="F1531" s="21">
        <v>5813100</v>
      </c>
      <c r="G1531" s="21">
        <v>77.819999999999993</v>
      </c>
    </row>
    <row r="1532" spans="1:7">
      <c r="A1532" s="47">
        <v>39421</v>
      </c>
      <c r="B1532" s="21">
        <v>90.9</v>
      </c>
      <c r="C1532" s="21">
        <v>92.16</v>
      </c>
      <c r="D1532" s="21">
        <v>90.36</v>
      </c>
      <c r="E1532" s="21">
        <v>90.7</v>
      </c>
      <c r="F1532" s="21">
        <v>9175900</v>
      </c>
      <c r="G1532" s="21">
        <v>76.91</v>
      </c>
    </row>
    <row r="1533" spans="1:7">
      <c r="A1533" s="47">
        <v>39420</v>
      </c>
      <c r="B1533" s="21">
        <v>91.43</v>
      </c>
      <c r="C1533" s="21">
        <v>91.79</v>
      </c>
      <c r="D1533" s="21">
        <v>89.85</v>
      </c>
      <c r="E1533" s="21">
        <v>89.99</v>
      </c>
      <c r="F1533" s="21">
        <v>7080900</v>
      </c>
      <c r="G1533" s="21">
        <v>76.3</v>
      </c>
    </row>
    <row r="1534" spans="1:7">
      <c r="A1534" s="47">
        <v>39419</v>
      </c>
      <c r="B1534" s="21">
        <v>92.5</v>
      </c>
      <c r="C1534" s="21">
        <v>93.2</v>
      </c>
      <c r="D1534" s="21">
        <v>91.66</v>
      </c>
      <c r="E1534" s="21">
        <v>91.79</v>
      </c>
      <c r="F1534" s="21">
        <v>5423400</v>
      </c>
      <c r="G1534" s="21">
        <v>77.83</v>
      </c>
    </row>
    <row r="1535" spans="1:7">
      <c r="A1535" s="47">
        <v>39416</v>
      </c>
      <c r="B1535" s="21">
        <v>94.6</v>
      </c>
      <c r="C1535" s="21">
        <v>94.6</v>
      </c>
      <c r="D1535" s="21">
        <v>91.72</v>
      </c>
      <c r="E1535" s="21">
        <v>92.54</v>
      </c>
      <c r="F1535" s="21">
        <v>10111300</v>
      </c>
      <c r="G1535" s="21">
        <v>78.47</v>
      </c>
    </row>
    <row r="1536" spans="1:7">
      <c r="A1536" s="47">
        <v>39415</v>
      </c>
      <c r="B1536" s="21">
        <v>93.61</v>
      </c>
      <c r="C1536" s="21">
        <v>94.27</v>
      </c>
      <c r="D1536" s="21">
        <v>92.61</v>
      </c>
      <c r="E1536" s="21">
        <v>93.21</v>
      </c>
      <c r="F1536" s="21">
        <v>4692100</v>
      </c>
      <c r="G1536" s="21">
        <v>79.040000000000006</v>
      </c>
    </row>
    <row r="1537" spans="1:7">
      <c r="A1537" s="47">
        <v>39414</v>
      </c>
      <c r="B1537" s="21">
        <v>92.61</v>
      </c>
      <c r="C1537" s="21">
        <v>93.83</v>
      </c>
      <c r="D1537" s="21">
        <v>91.76</v>
      </c>
      <c r="E1537" s="21">
        <v>93.61</v>
      </c>
      <c r="F1537" s="21">
        <v>6937100</v>
      </c>
      <c r="G1537" s="21">
        <v>79.37</v>
      </c>
    </row>
    <row r="1538" spans="1:7">
      <c r="A1538" s="47">
        <v>39413</v>
      </c>
      <c r="B1538" s="21">
        <v>90.57</v>
      </c>
      <c r="C1538" s="21">
        <v>92.55</v>
      </c>
      <c r="D1538" s="21">
        <v>90.52</v>
      </c>
      <c r="E1538" s="21">
        <v>91.73</v>
      </c>
      <c r="F1538" s="21">
        <v>7092300</v>
      </c>
      <c r="G1538" s="21">
        <v>77.78</v>
      </c>
    </row>
    <row r="1539" spans="1:7">
      <c r="A1539" s="47">
        <v>39412</v>
      </c>
      <c r="B1539" s="21">
        <v>90.5</v>
      </c>
      <c r="C1539" s="21">
        <v>92.39</v>
      </c>
      <c r="D1539" s="21">
        <v>89.86</v>
      </c>
      <c r="E1539" s="21">
        <v>89.93</v>
      </c>
      <c r="F1539" s="21">
        <v>7087900</v>
      </c>
      <c r="G1539" s="21">
        <v>76.25</v>
      </c>
    </row>
    <row r="1540" spans="1:7">
      <c r="A1540" s="47">
        <v>39409</v>
      </c>
      <c r="B1540" s="21">
        <v>88.5</v>
      </c>
      <c r="C1540" s="21">
        <v>89.66</v>
      </c>
      <c r="D1540" s="21">
        <v>88.07</v>
      </c>
      <c r="E1540" s="21">
        <v>89.54</v>
      </c>
      <c r="F1540" s="21">
        <v>3317300</v>
      </c>
      <c r="G1540" s="21">
        <v>75.92</v>
      </c>
    </row>
    <row r="1541" spans="1:7">
      <c r="A1541" s="47">
        <v>39407</v>
      </c>
      <c r="B1541" s="21">
        <v>86.78</v>
      </c>
      <c r="C1541" s="21">
        <v>88.5</v>
      </c>
      <c r="D1541" s="21">
        <v>86.75</v>
      </c>
      <c r="E1541" s="21">
        <v>87.41</v>
      </c>
      <c r="F1541" s="21">
        <v>7088200</v>
      </c>
      <c r="G1541" s="21">
        <v>74.12</v>
      </c>
    </row>
    <row r="1542" spans="1:7">
      <c r="A1542" s="47">
        <v>39406</v>
      </c>
      <c r="B1542" s="21">
        <v>88.31</v>
      </c>
      <c r="C1542" s="21">
        <v>88.95</v>
      </c>
      <c r="D1542" s="21">
        <v>86.92</v>
      </c>
      <c r="E1542" s="21">
        <v>87.86</v>
      </c>
      <c r="F1542" s="21">
        <v>8743700</v>
      </c>
      <c r="G1542" s="21">
        <v>74.5</v>
      </c>
    </row>
    <row r="1543" spans="1:7">
      <c r="A1543" s="47">
        <v>39405</v>
      </c>
      <c r="B1543" s="21">
        <v>89.6</v>
      </c>
      <c r="C1543" s="21">
        <v>89.92</v>
      </c>
      <c r="D1543" s="21">
        <v>88.12</v>
      </c>
      <c r="E1543" s="21">
        <v>88.27</v>
      </c>
      <c r="F1543" s="21">
        <v>9344800</v>
      </c>
      <c r="G1543" s="21">
        <v>74.849999999999994</v>
      </c>
    </row>
    <row r="1544" spans="1:7">
      <c r="A1544" s="47">
        <v>39402</v>
      </c>
      <c r="B1544" s="21">
        <v>92</v>
      </c>
      <c r="C1544" s="21">
        <v>92.05</v>
      </c>
      <c r="D1544" s="21">
        <v>89.45</v>
      </c>
      <c r="E1544" s="21">
        <v>89.99</v>
      </c>
      <c r="F1544" s="21">
        <v>9249100</v>
      </c>
      <c r="G1544" s="21">
        <v>76.3</v>
      </c>
    </row>
    <row r="1545" spans="1:7">
      <c r="A1545" s="47">
        <v>39401</v>
      </c>
      <c r="B1545" s="21">
        <v>91.46</v>
      </c>
      <c r="C1545" s="21">
        <v>92.86</v>
      </c>
      <c r="D1545" s="21">
        <v>90.97</v>
      </c>
      <c r="E1545" s="21">
        <v>91.34</v>
      </c>
      <c r="F1545" s="21">
        <v>6693600</v>
      </c>
      <c r="G1545" s="21">
        <v>77.45</v>
      </c>
    </row>
    <row r="1546" spans="1:7">
      <c r="A1546" s="47">
        <v>39400</v>
      </c>
      <c r="B1546" s="21">
        <v>94.14</v>
      </c>
      <c r="C1546" s="21">
        <v>94.25</v>
      </c>
      <c r="D1546" s="21">
        <v>92.5</v>
      </c>
      <c r="E1546" s="21">
        <v>92.79</v>
      </c>
      <c r="F1546" s="21">
        <v>6536800</v>
      </c>
      <c r="G1546" s="21">
        <v>78.680000000000007</v>
      </c>
    </row>
    <row r="1547" spans="1:7">
      <c r="A1547" s="47">
        <v>39399</v>
      </c>
      <c r="B1547" s="21">
        <v>93.83</v>
      </c>
      <c r="C1547" s="21">
        <v>94.15</v>
      </c>
      <c r="D1547" s="21">
        <v>92.87</v>
      </c>
      <c r="E1547" s="21">
        <v>93.7</v>
      </c>
      <c r="F1547" s="21">
        <v>6512000</v>
      </c>
      <c r="G1547" s="21">
        <v>79.45</v>
      </c>
    </row>
    <row r="1548" spans="1:7">
      <c r="A1548" s="47">
        <v>39398</v>
      </c>
      <c r="B1548" s="21">
        <v>94.25</v>
      </c>
      <c r="C1548" s="21">
        <v>94.41</v>
      </c>
      <c r="D1548" s="21">
        <v>92.7</v>
      </c>
      <c r="E1548" s="21">
        <v>92.86</v>
      </c>
      <c r="F1548" s="21">
        <v>6382400</v>
      </c>
      <c r="G1548" s="21">
        <v>78.739999999999995</v>
      </c>
    </row>
    <row r="1549" spans="1:7">
      <c r="A1549" s="47">
        <v>39395</v>
      </c>
      <c r="B1549" s="21">
        <v>95.08</v>
      </c>
      <c r="C1549" s="21">
        <v>95.75</v>
      </c>
      <c r="D1549" s="21">
        <v>94.07</v>
      </c>
      <c r="E1549" s="21">
        <v>94.21</v>
      </c>
      <c r="F1549" s="21">
        <v>6131900</v>
      </c>
      <c r="G1549" s="21">
        <v>79.88</v>
      </c>
    </row>
    <row r="1550" spans="1:7">
      <c r="A1550" s="47">
        <v>39394</v>
      </c>
      <c r="B1550" s="21">
        <v>96.97</v>
      </c>
      <c r="C1550" s="21">
        <v>97.25</v>
      </c>
      <c r="D1550" s="21">
        <v>94.9</v>
      </c>
      <c r="E1550" s="21">
        <v>96.28</v>
      </c>
      <c r="F1550" s="21">
        <v>6991700</v>
      </c>
      <c r="G1550" s="21">
        <v>81.64</v>
      </c>
    </row>
    <row r="1551" spans="1:7">
      <c r="A1551" s="47">
        <v>39393</v>
      </c>
      <c r="B1551" s="21">
        <v>97</v>
      </c>
      <c r="C1551" s="21">
        <v>97.99</v>
      </c>
      <c r="D1551" s="21">
        <v>96.11</v>
      </c>
      <c r="E1551" s="21">
        <v>96.89</v>
      </c>
      <c r="F1551" s="21">
        <v>5730700</v>
      </c>
      <c r="G1551" s="21">
        <v>82.16</v>
      </c>
    </row>
    <row r="1552" spans="1:7">
      <c r="A1552" s="47">
        <v>39392</v>
      </c>
      <c r="B1552" s="21">
        <v>98</v>
      </c>
      <c r="C1552" s="21">
        <v>98.43</v>
      </c>
      <c r="D1552" s="21">
        <v>96.94</v>
      </c>
      <c r="E1552" s="21">
        <v>97.7</v>
      </c>
      <c r="F1552" s="21">
        <v>4090000</v>
      </c>
      <c r="G1552" s="21">
        <v>82.55</v>
      </c>
    </row>
    <row r="1553" spans="1:7">
      <c r="A1553" s="47">
        <v>39391</v>
      </c>
      <c r="B1553" s="21">
        <v>97.59</v>
      </c>
      <c r="C1553" s="21">
        <v>98.67</v>
      </c>
      <c r="D1553" s="21">
        <v>96.51</v>
      </c>
      <c r="E1553" s="21">
        <v>97.97</v>
      </c>
      <c r="F1553" s="21">
        <v>4459200</v>
      </c>
      <c r="G1553" s="21">
        <v>82.77</v>
      </c>
    </row>
    <row r="1554" spans="1:7">
      <c r="A1554" s="47">
        <v>39388</v>
      </c>
      <c r="B1554" s="21">
        <v>96.62</v>
      </c>
      <c r="C1554" s="21">
        <v>97.88</v>
      </c>
      <c r="D1554" s="21">
        <v>96.34</v>
      </c>
      <c r="E1554" s="21">
        <v>97.76</v>
      </c>
      <c r="F1554" s="21">
        <v>5610600</v>
      </c>
      <c r="G1554" s="21">
        <v>82.6</v>
      </c>
    </row>
    <row r="1555" spans="1:7">
      <c r="A1555" s="47">
        <v>39387</v>
      </c>
      <c r="B1555" s="21">
        <v>98.3</v>
      </c>
      <c r="C1555" s="21">
        <v>98.49</v>
      </c>
      <c r="D1555" s="21">
        <v>96.5</v>
      </c>
      <c r="E1555" s="21">
        <v>96.6</v>
      </c>
      <c r="F1555" s="21">
        <v>6408600</v>
      </c>
      <c r="G1555" s="21">
        <v>81.62</v>
      </c>
    </row>
    <row r="1556" spans="1:7">
      <c r="A1556" s="47">
        <v>39386</v>
      </c>
      <c r="B1556" s="21">
        <v>98.15</v>
      </c>
      <c r="C1556" s="21">
        <v>98.71</v>
      </c>
      <c r="D1556" s="21">
        <v>97.33</v>
      </c>
      <c r="E1556" s="21">
        <v>98.59</v>
      </c>
      <c r="F1556" s="21">
        <v>5940300</v>
      </c>
      <c r="G1556" s="21">
        <v>83.3</v>
      </c>
    </row>
    <row r="1557" spans="1:7">
      <c r="A1557" s="47">
        <v>39385</v>
      </c>
      <c r="B1557" s="21">
        <v>97.25</v>
      </c>
      <c r="C1557" s="21">
        <v>98.6</v>
      </c>
      <c r="D1557" s="21">
        <v>97</v>
      </c>
      <c r="E1557" s="21">
        <v>97.33</v>
      </c>
      <c r="F1557" s="21">
        <v>7543500</v>
      </c>
      <c r="G1557" s="21">
        <v>82.23</v>
      </c>
    </row>
    <row r="1558" spans="1:7">
      <c r="A1558" s="47">
        <v>39384</v>
      </c>
      <c r="B1558" s="21">
        <v>95.78</v>
      </c>
      <c r="C1558" s="21">
        <v>97.6</v>
      </c>
      <c r="D1558" s="21">
        <v>95.57</v>
      </c>
      <c r="E1558" s="21">
        <v>96.99</v>
      </c>
      <c r="F1558" s="21">
        <v>8932800</v>
      </c>
      <c r="G1558" s="21">
        <v>81.95</v>
      </c>
    </row>
    <row r="1559" spans="1:7">
      <c r="A1559" s="47">
        <v>39381</v>
      </c>
      <c r="B1559" s="21">
        <v>96.25</v>
      </c>
      <c r="C1559" s="21">
        <v>96.55</v>
      </c>
      <c r="D1559" s="21">
        <v>95.05</v>
      </c>
      <c r="E1559" s="21">
        <v>96.02</v>
      </c>
      <c r="F1559" s="21">
        <v>5185400</v>
      </c>
      <c r="G1559" s="21">
        <v>81.13</v>
      </c>
    </row>
    <row r="1560" spans="1:7">
      <c r="A1560" s="47">
        <v>39380</v>
      </c>
      <c r="B1560" s="21">
        <v>94.88</v>
      </c>
      <c r="C1560" s="21">
        <v>98.97</v>
      </c>
      <c r="D1560" s="21">
        <v>92</v>
      </c>
      <c r="E1560" s="21">
        <v>96</v>
      </c>
      <c r="F1560" s="21">
        <v>8169100</v>
      </c>
      <c r="G1560" s="21">
        <v>81.11</v>
      </c>
    </row>
    <row r="1561" spans="1:7">
      <c r="A1561" s="47">
        <v>39379</v>
      </c>
      <c r="B1561" s="21">
        <v>95.69</v>
      </c>
      <c r="C1561" s="21">
        <v>96.08</v>
      </c>
      <c r="D1561" s="21">
        <v>93.02</v>
      </c>
      <c r="E1561" s="21">
        <v>94.26</v>
      </c>
      <c r="F1561" s="21">
        <v>9715600</v>
      </c>
      <c r="G1561" s="21">
        <v>79.64</v>
      </c>
    </row>
    <row r="1562" spans="1:7">
      <c r="A1562" s="47">
        <v>39378</v>
      </c>
      <c r="B1562" s="21">
        <v>95.76</v>
      </c>
      <c r="C1562" s="21">
        <v>95.96</v>
      </c>
      <c r="D1562" s="21">
        <v>94.16</v>
      </c>
      <c r="E1562" s="21">
        <v>94.95</v>
      </c>
      <c r="F1562" s="21">
        <v>6109100</v>
      </c>
      <c r="G1562" s="21">
        <v>80.22</v>
      </c>
    </row>
    <row r="1563" spans="1:7">
      <c r="A1563" s="47">
        <v>39377</v>
      </c>
      <c r="B1563" s="21">
        <v>93.16</v>
      </c>
      <c r="C1563" s="21">
        <v>95.04</v>
      </c>
      <c r="D1563" s="21">
        <v>92.6</v>
      </c>
      <c r="E1563" s="21">
        <v>94.93</v>
      </c>
      <c r="F1563" s="21">
        <v>7938900</v>
      </c>
      <c r="G1563" s="21">
        <v>80.209999999999994</v>
      </c>
    </row>
    <row r="1564" spans="1:7">
      <c r="A1564" s="47">
        <v>39374</v>
      </c>
      <c r="B1564" s="21">
        <v>96.54</v>
      </c>
      <c r="C1564" s="21">
        <v>97</v>
      </c>
      <c r="D1564" s="21">
        <v>93.79</v>
      </c>
      <c r="E1564" s="21">
        <v>93.9</v>
      </c>
      <c r="F1564" s="21">
        <v>9205200</v>
      </c>
      <c r="G1564" s="21">
        <v>79.34</v>
      </c>
    </row>
    <row r="1565" spans="1:7">
      <c r="A1565" s="47">
        <v>39373</v>
      </c>
      <c r="B1565" s="21">
        <v>95.36</v>
      </c>
      <c r="C1565" s="21">
        <v>97.15</v>
      </c>
      <c r="D1565" s="21">
        <v>94.8</v>
      </c>
      <c r="E1565" s="21">
        <v>96.94</v>
      </c>
      <c r="F1565" s="21">
        <v>6762300</v>
      </c>
      <c r="G1565" s="21">
        <v>81.900000000000006</v>
      </c>
    </row>
    <row r="1566" spans="1:7">
      <c r="A1566" s="47">
        <v>39372</v>
      </c>
      <c r="B1566" s="21">
        <v>96.52</v>
      </c>
      <c r="C1566" s="21">
        <v>97.05</v>
      </c>
      <c r="D1566" s="21">
        <v>94.63</v>
      </c>
      <c r="E1566" s="21">
        <v>95.59</v>
      </c>
      <c r="F1566" s="21">
        <v>8097500</v>
      </c>
      <c r="G1566" s="21">
        <v>80.760000000000005</v>
      </c>
    </row>
    <row r="1567" spans="1:7">
      <c r="A1567" s="47">
        <v>39371</v>
      </c>
      <c r="B1567" s="21">
        <v>94.5</v>
      </c>
      <c r="C1567" s="21">
        <v>96.34</v>
      </c>
      <c r="D1567" s="21">
        <v>93.03</v>
      </c>
      <c r="E1567" s="21">
        <v>95.94</v>
      </c>
      <c r="F1567" s="21">
        <v>9845700</v>
      </c>
      <c r="G1567" s="21">
        <v>81.06</v>
      </c>
    </row>
    <row r="1568" spans="1:7">
      <c r="A1568" s="47">
        <v>39370</v>
      </c>
      <c r="B1568" s="21">
        <v>95.98</v>
      </c>
      <c r="C1568" s="21">
        <v>96.5</v>
      </c>
      <c r="D1568" s="21">
        <v>94.45</v>
      </c>
      <c r="E1568" s="21">
        <v>94.83</v>
      </c>
      <c r="F1568" s="21">
        <v>8073500</v>
      </c>
      <c r="G1568" s="21">
        <v>80.12</v>
      </c>
    </row>
    <row r="1569" spans="1:7">
      <c r="A1569" s="47">
        <v>39367</v>
      </c>
      <c r="B1569" s="21">
        <v>96.11</v>
      </c>
      <c r="C1569" s="21">
        <v>97.59</v>
      </c>
      <c r="D1569" s="21">
        <v>95.42</v>
      </c>
      <c r="E1569" s="21">
        <v>96.69</v>
      </c>
      <c r="F1569" s="21">
        <v>9506400</v>
      </c>
      <c r="G1569" s="21">
        <v>81.69</v>
      </c>
    </row>
    <row r="1570" spans="1:7">
      <c r="A1570" s="47">
        <v>39366</v>
      </c>
      <c r="B1570" s="21">
        <v>99.5</v>
      </c>
      <c r="C1570" s="21">
        <v>99.58</v>
      </c>
      <c r="D1570" s="21">
        <v>94.96</v>
      </c>
      <c r="E1570" s="21">
        <v>96.26</v>
      </c>
      <c r="F1570" s="21">
        <v>13195900</v>
      </c>
      <c r="G1570" s="21">
        <v>81.33</v>
      </c>
    </row>
    <row r="1571" spans="1:7">
      <c r="A1571" s="47">
        <v>39365</v>
      </c>
      <c r="B1571" s="21">
        <v>100.89</v>
      </c>
      <c r="C1571" s="21">
        <v>102.4</v>
      </c>
      <c r="D1571" s="21">
        <v>97.04</v>
      </c>
      <c r="E1571" s="21">
        <v>98.68</v>
      </c>
      <c r="F1571" s="21">
        <v>25303300</v>
      </c>
      <c r="G1571" s="21">
        <v>83.37</v>
      </c>
    </row>
    <row r="1572" spans="1:7">
      <c r="A1572" s="47">
        <v>39364</v>
      </c>
      <c r="B1572" s="21">
        <v>101.32</v>
      </c>
      <c r="C1572" s="21">
        <v>101.76</v>
      </c>
      <c r="D1572" s="21">
        <v>99.66</v>
      </c>
      <c r="E1572" s="21">
        <v>101.45</v>
      </c>
      <c r="F1572" s="21">
        <v>5564600</v>
      </c>
      <c r="G1572" s="21">
        <v>85.71</v>
      </c>
    </row>
    <row r="1573" spans="1:7">
      <c r="A1573" s="47">
        <v>39363</v>
      </c>
      <c r="B1573" s="21">
        <v>103.26</v>
      </c>
      <c r="C1573" s="21">
        <v>103.26</v>
      </c>
      <c r="D1573" s="21">
        <v>100.65</v>
      </c>
      <c r="E1573" s="21">
        <v>101.07</v>
      </c>
      <c r="F1573" s="21">
        <v>5318900</v>
      </c>
      <c r="G1573" s="21">
        <v>85.39</v>
      </c>
    </row>
    <row r="1574" spans="1:7">
      <c r="A1574" s="47">
        <v>39360</v>
      </c>
      <c r="B1574" s="21">
        <v>105.4</v>
      </c>
      <c r="C1574" s="21">
        <v>105.5</v>
      </c>
      <c r="D1574" s="21">
        <v>101.09</v>
      </c>
      <c r="E1574" s="21">
        <v>102.25</v>
      </c>
      <c r="F1574" s="21">
        <v>8306000</v>
      </c>
      <c r="G1574" s="21">
        <v>86.39</v>
      </c>
    </row>
    <row r="1575" spans="1:7">
      <c r="A1575" s="47">
        <v>39359</v>
      </c>
      <c r="B1575" s="21">
        <v>105.15</v>
      </c>
      <c r="C1575" s="21">
        <v>105.7</v>
      </c>
      <c r="D1575" s="21">
        <v>104.45</v>
      </c>
      <c r="E1575" s="21">
        <v>104.5</v>
      </c>
      <c r="F1575" s="21">
        <v>3450900</v>
      </c>
      <c r="G1575" s="21">
        <v>88.29</v>
      </c>
    </row>
    <row r="1576" spans="1:7">
      <c r="A1576" s="47">
        <v>39358</v>
      </c>
      <c r="B1576" s="21">
        <v>105.33</v>
      </c>
      <c r="C1576" s="21">
        <v>105.73</v>
      </c>
      <c r="D1576" s="21">
        <v>104.25</v>
      </c>
      <c r="E1576" s="21">
        <v>104.72</v>
      </c>
      <c r="F1576" s="21">
        <v>3655500</v>
      </c>
      <c r="G1576" s="21">
        <v>88.48</v>
      </c>
    </row>
    <row r="1577" spans="1:7">
      <c r="A1577" s="47">
        <v>39357</v>
      </c>
      <c r="B1577" s="21">
        <v>106.62</v>
      </c>
      <c r="C1577" s="21">
        <v>107.15</v>
      </c>
      <c r="D1577" s="21">
        <v>105.27</v>
      </c>
      <c r="E1577" s="21">
        <v>105.93</v>
      </c>
      <c r="F1577" s="21">
        <v>4595400</v>
      </c>
      <c r="G1577" s="21">
        <v>89.5</v>
      </c>
    </row>
    <row r="1578" spans="1:7">
      <c r="A1578" s="47">
        <v>39356</v>
      </c>
      <c r="B1578" s="21">
        <v>105.45</v>
      </c>
      <c r="C1578" s="21">
        <v>107</v>
      </c>
      <c r="D1578" s="21">
        <v>105.22</v>
      </c>
      <c r="E1578" s="21">
        <v>106.65</v>
      </c>
      <c r="F1578" s="21">
        <v>3675700</v>
      </c>
      <c r="G1578" s="21">
        <v>90.11</v>
      </c>
    </row>
    <row r="1579" spans="1:7">
      <c r="A1579" s="47">
        <v>39353</v>
      </c>
      <c r="B1579" s="21">
        <v>105.2</v>
      </c>
      <c r="C1579" s="21">
        <v>105.96</v>
      </c>
      <c r="D1579" s="21">
        <v>104.23</v>
      </c>
      <c r="E1579" s="21">
        <v>104.99</v>
      </c>
      <c r="F1579" s="21">
        <v>4549500</v>
      </c>
      <c r="G1579" s="21">
        <v>88.7</v>
      </c>
    </row>
    <row r="1580" spans="1:7">
      <c r="A1580" s="47">
        <v>39352</v>
      </c>
      <c r="B1580" s="21">
        <v>104.45</v>
      </c>
      <c r="C1580" s="21">
        <v>106.15</v>
      </c>
      <c r="D1580" s="21">
        <v>104</v>
      </c>
      <c r="E1580" s="21">
        <v>105.46</v>
      </c>
      <c r="F1580" s="21">
        <v>3984200</v>
      </c>
      <c r="G1580" s="21">
        <v>89.1</v>
      </c>
    </row>
    <row r="1581" spans="1:7">
      <c r="A1581" s="47">
        <v>39351</v>
      </c>
      <c r="B1581" s="21">
        <v>105.3</v>
      </c>
      <c r="C1581" s="21">
        <v>105.98</v>
      </c>
      <c r="D1581" s="21">
        <v>103.25</v>
      </c>
      <c r="E1581" s="21">
        <v>104.45</v>
      </c>
      <c r="F1581" s="21">
        <v>5036800</v>
      </c>
      <c r="G1581" s="21">
        <v>88.25</v>
      </c>
    </row>
    <row r="1582" spans="1:7">
      <c r="A1582" s="47">
        <v>39350</v>
      </c>
      <c r="B1582" s="21">
        <v>102.74</v>
      </c>
      <c r="C1582" s="21">
        <v>105.02</v>
      </c>
      <c r="D1582" s="21">
        <v>102.54</v>
      </c>
      <c r="E1582" s="21">
        <v>104.93</v>
      </c>
      <c r="F1582" s="21">
        <v>5031100</v>
      </c>
      <c r="G1582" s="21">
        <v>88.65</v>
      </c>
    </row>
    <row r="1583" spans="1:7">
      <c r="A1583" s="47">
        <v>39349</v>
      </c>
      <c r="B1583" s="21">
        <v>103</v>
      </c>
      <c r="C1583" s="21">
        <v>103.76</v>
      </c>
      <c r="D1583" s="21">
        <v>102.4</v>
      </c>
      <c r="E1583" s="21">
        <v>103.05</v>
      </c>
      <c r="F1583" s="21">
        <v>4912900</v>
      </c>
      <c r="G1583" s="21">
        <v>87.07</v>
      </c>
    </row>
    <row r="1584" spans="1:7">
      <c r="A1584" s="47">
        <v>39346</v>
      </c>
      <c r="B1584" s="21">
        <v>102.35</v>
      </c>
      <c r="C1584" s="21">
        <v>103.23</v>
      </c>
      <c r="D1584" s="21">
        <v>101.25</v>
      </c>
      <c r="E1584" s="21">
        <v>102.59</v>
      </c>
      <c r="F1584" s="21">
        <v>6631000</v>
      </c>
      <c r="G1584" s="21">
        <v>86.68</v>
      </c>
    </row>
    <row r="1585" spans="1:7">
      <c r="A1585" s="47">
        <v>39345</v>
      </c>
      <c r="B1585" s="21">
        <v>99.94</v>
      </c>
      <c r="C1585" s="21">
        <v>101.35</v>
      </c>
      <c r="D1585" s="21">
        <v>99.94</v>
      </c>
      <c r="E1585" s="21">
        <v>101.25</v>
      </c>
      <c r="F1585" s="21">
        <v>4723000</v>
      </c>
      <c r="G1585" s="21">
        <v>85.54</v>
      </c>
    </row>
    <row r="1586" spans="1:7">
      <c r="A1586" s="47">
        <v>39344</v>
      </c>
      <c r="B1586" s="21">
        <v>99.4</v>
      </c>
      <c r="C1586" s="21">
        <v>100.71</v>
      </c>
      <c r="D1586" s="21">
        <v>99.05</v>
      </c>
      <c r="E1586" s="21">
        <v>100.02</v>
      </c>
      <c r="F1586" s="21">
        <v>6915400</v>
      </c>
      <c r="G1586" s="21">
        <v>84.51</v>
      </c>
    </row>
    <row r="1587" spans="1:7">
      <c r="A1587" s="47">
        <v>39343</v>
      </c>
      <c r="B1587" s="21">
        <v>98.6</v>
      </c>
      <c r="C1587" s="21">
        <v>98.82</v>
      </c>
      <c r="D1587" s="21">
        <v>96.44</v>
      </c>
      <c r="E1587" s="21">
        <v>98.47</v>
      </c>
      <c r="F1587" s="21">
        <v>9975300</v>
      </c>
      <c r="G1587" s="21">
        <v>83.2</v>
      </c>
    </row>
    <row r="1588" spans="1:7">
      <c r="A1588" s="47">
        <v>39342</v>
      </c>
      <c r="B1588" s="21">
        <v>98.8</v>
      </c>
      <c r="C1588" s="21">
        <v>99.73</v>
      </c>
      <c r="D1588" s="21">
        <v>98.07</v>
      </c>
      <c r="E1588" s="21">
        <v>98.64</v>
      </c>
      <c r="F1588" s="21">
        <v>3788300</v>
      </c>
      <c r="G1588" s="21">
        <v>83.34</v>
      </c>
    </row>
    <row r="1589" spans="1:7">
      <c r="A1589" s="47">
        <v>39339</v>
      </c>
      <c r="B1589" s="21">
        <v>98.4</v>
      </c>
      <c r="C1589" s="21">
        <v>99.58</v>
      </c>
      <c r="D1589" s="21">
        <v>98.02</v>
      </c>
      <c r="E1589" s="21">
        <v>99.35</v>
      </c>
      <c r="F1589" s="21">
        <v>4217500</v>
      </c>
      <c r="G1589" s="21">
        <v>83.94</v>
      </c>
    </row>
    <row r="1590" spans="1:7">
      <c r="A1590" s="47">
        <v>39338</v>
      </c>
      <c r="B1590" s="21">
        <v>98.6</v>
      </c>
      <c r="C1590" s="21">
        <v>99.37</v>
      </c>
      <c r="D1590" s="21">
        <v>98.35</v>
      </c>
      <c r="E1590" s="21">
        <v>98.95</v>
      </c>
      <c r="F1590" s="21">
        <v>3993400</v>
      </c>
      <c r="G1590" s="21">
        <v>83.6</v>
      </c>
    </row>
    <row r="1591" spans="1:7">
      <c r="A1591" s="47">
        <v>39337</v>
      </c>
      <c r="B1591" s="21">
        <v>97.21</v>
      </c>
      <c r="C1591" s="21">
        <v>98.73</v>
      </c>
      <c r="D1591" s="21">
        <v>97</v>
      </c>
      <c r="E1591" s="21">
        <v>98.32</v>
      </c>
      <c r="F1591" s="21">
        <v>4407400</v>
      </c>
      <c r="G1591" s="21">
        <v>83.07</v>
      </c>
    </row>
    <row r="1592" spans="1:7">
      <c r="A1592" s="47">
        <v>39336</v>
      </c>
      <c r="B1592" s="21">
        <v>95.98</v>
      </c>
      <c r="C1592" s="21">
        <v>97.87</v>
      </c>
      <c r="D1592" s="21">
        <v>95.52</v>
      </c>
      <c r="E1592" s="21">
        <v>97.44</v>
      </c>
      <c r="F1592" s="21">
        <v>4804700</v>
      </c>
      <c r="G1592" s="21">
        <v>82.33</v>
      </c>
    </row>
    <row r="1593" spans="1:7">
      <c r="A1593" s="47">
        <v>39335</v>
      </c>
      <c r="B1593" s="21">
        <v>95.01</v>
      </c>
      <c r="C1593" s="21">
        <v>95.94</v>
      </c>
      <c r="D1593" s="21">
        <v>94.05</v>
      </c>
      <c r="E1593" s="21">
        <v>95.33</v>
      </c>
      <c r="F1593" s="21">
        <v>4741900</v>
      </c>
      <c r="G1593" s="21">
        <v>80.540000000000006</v>
      </c>
    </row>
    <row r="1594" spans="1:7">
      <c r="A1594" s="47">
        <v>39332</v>
      </c>
      <c r="B1594" s="21">
        <v>95.2</v>
      </c>
      <c r="C1594" s="21">
        <v>96.1</v>
      </c>
      <c r="D1594" s="21">
        <v>94.66</v>
      </c>
      <c r="E1594" s="21">
        <v>94.84</v>
      </c>
      <c r="F1594" s="21">
        <v>5669400</v>
      </c>
      <c r="G1594" s="21">
        <v>80.13</v>
      </c>
    </row>
    <row r="1595" spans="1:7">
      <c r="A1595" s="47">
        <v>39331</v>
      </c>
      <c r="B1595" s="21">
        <v>95.54</v>
      </c>
      <c r="C1595" s="21">
        <v>96.24</v>
      </c>
      <c r="D1595" s="21">
        <v>94.5</v>
      </c>
      <c r="E1595" s="21">
        <v>96.2</v>
      </c>
      <c r="F1595" s="21">
        <v>6660000</v>
      </c>
      <c r="G1595" s="21">
        <v>81.28</v>
      </c>
    </row>
    <row r="1596" spans="1:7">
      <c r="A1596" s="47">
        <v>39330</v>
      </c>
      <c r="B1596" s="21">
        <v>95.2</v>
      </c>
      <c r="C1596" s="21">
        <v>97.74</v>
      </c>
      <c r="D1596" s="21">
        <v>94.02</v>
      </c>
      <c r="E1596" s="21">
        <v>95.84</v>
      </c>
      <c r="F1596" s="21">
        <v>10775200</v>
      </c>
      <c r="G1596" s="21">
        <v>80.97</v>
      </c>
    </row>
    <row r="1597" spans="1:7">
      <c r="A1597" s="47">
        <v>39329</v>
      </c>
      <c r="B1597" s="21">
        <v>96.1</v>
      </c>
      <c r="C1597" s="21">
        <v>96.31</v>
      </c>
      <c r="D1597" s="21">
        <v>94.9</v>
      </c>
      <c r="E1597" s="21">
        <v>95.92</v>
      </c>
      <c r="F1597" s="21">
        <v>6767100</v>
      </c>
      <c r="G1597" s="21">
        <v>81.040000000000006</v>
      </c>
    </row>
    <row r="1598" spans="1:7">
      <c r="A1598" s="47">
        <v>39325</v>
      </c>
      <c r="B1598" s="21">
        <v>98</v>
      </c>
      <c r="C1598" s="21">
        <v>98.58</v>
      </c>
      <c r="D1598" s="21">
        <v>96.7</v>
      </c>
      <c r="E1598" s="21">
        <v>96.7</v>
      </c>
      <c r="F1598" s="21">
        <v>3963100</v>
      </c>
      <c r="G1598" s="21">
        <v>81.7</v>
      </c>
    </row>
    <row r="1599" spans="1:7">
      <c r="A1599" s="47">
        <v>39324</v>
      </c>
      <c r="B1599" s="21">
        <v>96.74</v>
      </c>
      <c r="C1599" s="21">
        <v>97.67</v>
      </c>
      <c r="D1599" s="21">
        <v>95.93</v>
      </c>
      <c r="E1599" s="21">
        <v>96.85</v>
      </c>
      <c r="F1599" s="21">
        <v>4113700</v>
      </c>
      <c r="G1599" s="21">
        <v>81.83</v>
      </c>
    </row>
    <row r="1600" spans="1:7">
      <c r="A1600" s="47">
        <v>39323</v>
      </c>
      <c r="B1600" s="21">
        <v>96.5</v>
      </c>
      <c r="C1600" s="21">
        <v>97.55</v>
      </c>
      <c r="D1600" s="21">
        <v>95.84</v>
      </c>
      <c r="E1600" s="21">
        <v>96.9</v>
      </c>
      <c r="F1600" s="21">
        <v>5131700</v>
      </c>
      <c r="G1600" s="21">
        <v>81.87</v>
      </c>
    </row>
    <row r="1601" spans="1:7">
      <c r="A1601" s="47">
        <v>39322</v>
      </c>
      <c r="B1601" s="21">
        <v>97.99</v>
      </c>
      <c r="C1601" s="21">
        <v>98.38</v>
      </c>
      <c r="D1601" s="21">
        <v>95.44</v>
      </c>
      <c r="E1601" s="21">
        <v>95.65</v>
      </c>
      <c r="F1601" s="21">
        <v>5336300</v>
      </c>
      <c r="G1601" s="21">
        <v>80.81</v>
      </c>
    </row>
    <row r="1602" spans="1:7">
      <c r="A1602" s="47">
        <v>39321</v>
      </c>
      <c r="B1602" s="21">
        <v>98.07</v>
      </c>
      <c r="C1602" s="21">
        <v>98.95</v>
      </c>
      <c r="D1602" s="21">
        <v>97.13</v>
      </c>
      <c r="E1602" s="21">
        <v>98.54</v>
      </c>
      <c r="F1602" s="21">
        <v>3269800</v>
      </c>
      <c r="G1602" s="21">
        <v>83.26</v>
      </c>
    </row>
    <row r="1603" spans="1:7">
      <c r="A1603" s="47">
        <v>39318</v>
      </c>
      <c r="B1603" s="21">
        <v>96.78</v>
      </c>
      <c r="C1603" s="21">
        <v>98.6</v>
      </c>
      <c r="D1603" s="21">
        <v>96.63</v>
      </c>
      <c r="E1603" s="21">
        <v>98.47</v>
      </c>
      <c r="F1603" s="21">
        <v>4350400</v>
      </c>
      <c r="G1603" s="21">
        <v>83.2</v>
      </c>
    </row>
    <row r="1604" spans="1:7">
      <c r="A1604" s="47">
        <v>39317</v>
      </c>
      <c r="B1604" s="21">
        <v>98.95</v>
      </c>
      <c r="C1604" s="21">
        <v>98.95</v>
      </c>
      <c r="D1604" s="21">
        <v>96.22</v>
      </c>
      <c r="E1604" s="21">
        <v>96.74</v>
      </c>
      <c r="F1604" s="21">
        <v>4377100</v>
      </c>
      <c r="G1604" s="21">
        <v>81.73</v>
      </c>
    </row>
    <row r="1605" spans="1:7">
      <c r="A1605" s="47">
        <v>39316</v>
      </c>
      <c r="B1605" s="21">
        <v>97.5</v>
      </c>
      <c r="C1605" s="21">
        <v>98.85</v>
      </c>
      <c r="D1605" s="21">
        <v>97</v>
      </c>
      <c r="E1605" s="21">
        <v>97.99</v>
      </c>
      <c r="F1605" s="21">
        <v>4185600</v>
      </c>
      <c r="G1605" s="21">
        <v>82.79</v>
      </c>
    </row>
    <row r="1606" spans="1:7">
      <c r="A1606" s="47">
        <v>39315</v>
      </c>
      <c r="B1606" s="21">
        <v>96.83</v>
      </c>
      <c r="C1606" s="21">
        <v>97.24</v>
      </c>
      <c r="D1606" s="21">
        <v>96.07</v>
      </c>
      <c r="E1606" s="21">
        <v>96.95</v>
      </c>
      <c r="F1606" s="21">
        <v>3254700</v>
      </c>
      <c r="G1606" s="21">
        <v>81.91</v>
      </c>
    </row>
    <row r="1607" spans="1:7">
      <c r="A1607" s="47">
        <v>39314</v>
      </c>
      <c r="B1607" s="21">
        <v>96.26</v>
      </c>
      <c r="C1607" s="21">
        <v>97.54</v>
      </c>
      <c r="D1607" s="21">
        <v>94.75</v>
      </c>
      <c r="E1607" s="21">
        <v>97.21</v>
      </c>
      <c r="F1607" s="21">
        <v>4813500</v>
      </c>
      <c r="G1607" s="21">
        <v>82.13</v>
      </c>
    </row>
    <row r="1608" spans="1:7">
      <c r="A1608" s="47">
        <v>39311</v>
      </c>
      <c r="B1608" s="21">
        <v>94.79</v>
      </c>
      <c r="C1608" s="21">
        <v>97.73</v>
      </c>
      <c r="D1608" s="21">
        <v>94.64</v>
      </c>
      <c r="E1608" s="21">
        <v>95.93</v>
      </c>
      <c r="F1608" s="21">
        <v>8418600</v>
      </c>
      <c r="G1608" s="21">
        <v>81.05</v>
      </c>
    </row>
    <row r="1609" spans="1:7">
      <c r="A1609" s="47">
        <v>39310</v>
      </c>
      <c r="B1609" s="21">
        <v>95.2</v>
      </c>
      <c r="C1609" s="21">
        <v>95.2</v>
      </c>
      <c r="D1609" s="21">
        <v>90.08</v>
      </c>
      <c r="E1609" s="21">
        <v>92.74</v>
      </c>
      <c r="F1609" s="21">
        <v>14712700</v>
      </c>
      <c r="G1609" s="21">
        <v>78.349999999999994</v>
      </c>
    </row>
    <row r="1610" spans="1:7">
      <c r="A1610" s="47">
        <v>39309</v>
      </c>
      <c r="B1610" s="21">
        <v>97</v>
      </c>
      <c r="C1610" s="21">
        <v>98.8</v>
      </c>
      <c r="D1610" s="21">
        <v>95.21</v>
      </c>
      <c r="E1610" s="21">
        <v>95.51</v>
      </c>
      <c r="F1610" s="21">
        <v>5327200</v>
      </c>
      <c r="G1610" s="21">
        <v>80.7</v>
      </c>
    </row>
    <row r="1611" spans="1:7">
      <c r="A1611" s="47">
        <v>39308</v>
      </c>
      <c r="B1611" s="21">
        <v>100.33</v>
      </c>
      <c r="C1611" s="21">
        <v>100.72</v>
      </c>
      <c r="D1611" s="21">
        <v>97.4</v>
      </c>
      <c r="E1611" s="21">
        <v>97.63</v>
      </c>
      <c r="F1611" s="21">
        <v>4854400</v>
      </c>
      <c r="G1611" s="21">
        <v>82.49</v>
      </c>
    </row>
    <row r="1612" spans="1:7">
      <c r="A1612" s="47">
        <v>39307</v>
      </c>
      <c r="B1612" s="21">
        <v>99.46</v>
      </c>
      <c r="C1612" s="21">
        <v>100.91</v>
      </c>
      <c r="D1612" s="21">
        <v>99.25</v>
      </c>
      <c r="E1612" s="21">
        <v>100.05</v>
      </c>
      <c r="F1612" s="21">
        <v>6144600</v>
      </c>
      <c r="G1612" s="21">
        <v>84.53</v>
      </c>
    </row>
    <row r="1613" spans="1:7">
      <c r="A1613" s="47">
        <v>39304</v>
      </c>
      <c r="B1613" s="21">
        <v>96.95</v>
      </c>
      <c r="C1613" s="21">
        <v>98.51</v>
      </c>
      <c r="D1613" s="21">
        <v>94</v>
      </c>
      <c r="E1613" s="21">
        <v>98.44</v>
      </c>
      <c r="F1613" s="21">
        <v>11406200</v>
      </c>
      <c r="G1613" s="21">
        <v>83.17</v>
      </c>
    </row>
    <row r="1614" spans="1:7">
      <c r="A1614" s="47">
        <v>39303</v>
      </c>
      <c r="B1614" s="21">
        <v>100.79</v>
      </c>
      <c r="C1614" s="21">
        <v>102.23</v>
      </c>
      <c r="D1614" s="21">
        <v>98.02</v>
      </c>
      <c r="E1614" s="21">
        <v>98.3</v>
      </c>
      <c r="F1614" s="21">
        <v>8723900</v>
      </c>
      <c r="G1614" s="21">
        <v>83.05</v>
      </c>
    </row>
    <row r="1615" spans="1:7">
      <c r="A1615" s="47">
        <v>39302</v>
      </c>
      <c r="B1615" s="21">
        <v>103.1</v>
      </c>
      <c r="C1615" s="21">
        <v>104.19</v>
      </c>
      <c r="D1615" s="21">
        <v>100.71</v>
      </c>
      <c r="E1615" s="21">
        <v>102.72</v>
      </c>
      <c r="F1615" s="21">
        <v>5820700</v>
      </c>
      <c r="G1615" s="21">
        <v>86.79</v>
      </c>
    </row>
    <row r="1616" spans="1:7">
      <c r="A1616" s="47">
        <v>39301</v>
      </c>
      <c r="B1616" s="21">
        <v>103.7</v>
      </c>
      <c r="C1616" s="21">
        <v>104.12</v>
      </c>
      <c r="D1616" s="21">
        <v>102.3</v>
      </c>
      <c r="E1616" s="21">
        <v>103.22</v>
      </c>
      <c r="F1616" s="21">
        <v>5250000</v>
      </c>
      <c r="G1616" s="21">
        <v>86.91</v>
      </c>
    </row>
    <row r="1617" spans="1:7">
      <c r="A1617" s="47">
        <v>39300</v>
      </c>
      <c r="B1617" s="21">
        <v>104.49</v>
      </c>
      <c r="C1617" s="21">
        <v>104.85</v>
      </c>
      <c r="D1617" s="21">
        <v>102.09</v>
      </c>
      <c r="E1617" s="21">
        <v>104.34</v>
      </c>
      <c r="F1617" s="21">
        <v>6308200</v>
      </c>
      <c r="G1617" s="21">
        <v>87.86</v>
      </c>
    </row>
    <row r="1618" spans="1:7">
      <c r="A1618" s="47">
        <v>39297</v>
      </c>
      <c r="B1618" s="21">
        <v>105.5</v>
      </c>
      <c r="C1618" s="21">
        <v>106.35</v>
      </c>
      <c r="D1618" s="21">
        <v>104.22</v>
      </c>
      <c r="E1618" s="21">
        <v>104.24</v>
      </c>
      <c r="F1618" s="21">
        <v>5466600</v>
      </c>
      <c r="G1618" s="21">
        <v>87.77</v>
      </c>
    </row>
    <row r="1619" spans="1:7">
      <c r="A1619" s="47">
        <v>39296</v>
      </c>
      <c r="B1619" s="21">
        <v>105.02</v>
      </c>
      <c r="C1619" s="21">
        <v>106</v>
      </c>
      <c r="D1619" s="21">
        <v>104.51</v>
      </c>
      <c r="E1619" s="21">
        <v>105.93</v>
      </c>
      <c r="F1619" s="21">
        <v>4755700</v>
      </c>
      <c r="G1619" s="21">
        <v>89.2</v>
      </c>
    </row>
    <row r="1620" spans="1:7">
      <c r="A1620" s="47">
        <v>39295</v>
      </c>
      <c r="B1620" s="21">
        <v>103.03</v>
      </c>
      <c r="C1620" s="21">
        <v>104.84</v>
      </c>
      <c r="D1620" s="21">
        <v>103</v>
      </c>
      <c r="E1620" s="21">
        <v>104.53</v>
      </c>
      <c r="F1620" s="21">
        <v>6943900</v>
      </c>
      <c r="G1620" s="21">
        <v>88.02</v>
      </c>
    </row>
    <row r="1621" spans="1:7">
      <c r="A1621" s="47">
        <v>39294</v>
      </c>
      <c r="B1621" s="21">
        <v>106.54</v>
      </c>
      <c r="C1621" s="21">
        <v>106.54</v>
      </c>
      <c r="D1621" s="21">
        <v>103.31</v>
      </c>
      <c r="E1621" s="21">
        <v>103.43</v>
      </c>
      <c r="F1621" s="21">
        <v>6895500</v>
      </c>
      <c r="G1621" s="21">
        <v>87.09</v>
      </c>
    </row>
    <row r="1622" spans="1:7">
      <c r="A1622" s="47">
        <v>39293</v>
      </c>
      <c r="B1622" s="21">
        <v>104.6</v>
      </c>
      <c r="C1622" s="21">
        <v>106.15</v>
      </c>
      <c r="D1622" s="21">
        <v>104</v>
      </c>
      <c r="E1622" s="21">
        <v>105.54</v>
      </c>
      <c r="F1622" s="21">
        <v>6300600</v>
      </c>
      <c r="G1622" s="21">
        <v>88.87</v>
      </c>
    </row>
    <row r="1623" spans="1:7">
      <c r="A1623" s="47">
        <v>39290</v>
      </c>
      <c r="B1623" s="21">
        <v>103.6</v>
      </c>
      <c r="C1623" s="21">
        <v>106.39</v>
      </c>
      <c r="D1623" s="21">
        <v>103.6</v>
      </c>
      <c r="E1623" s="21">
        <v>103.71</v>
      </c>
      <c r="F1623" s="21">
        <v>7753200</v>
      </c>
      <c r="G1623" s="21">
        <v>87.33</v>
      </c>
    </row>
    <row r="1624" spans="1:7">
      <c r="A1624" s="47">
        <v>39289</v>
      </c>
      <c r="B1624" s="21">
        <v>106.06</v>
      </c>
      <c r="C1624" s="21">
        <v>106.8</v>
      </c>
      <c r="D1624" s="21">
        <v>102.23</v>
      </c>
      <c r="E1624" s="21">
        <v>103.7</v>
      </c>
      <c r="F1624" s="21">
        <v>10480300</v>
      </c>
      <c r="G1624" s="21">
        <v>87.32</v>
      </c>
    </row>
    <row r="1625" spans="1:7">
      <c r="A1625" s="47">
        <v>39288</v>
      </c>
      <c r="B1625" s="21">
        <v>106.98</v>
      </c>
      <c r="C1625" s="21">
        <v>107.83</v>
      </c>
      <c r="D1625" s="21">
        <v>106.38</v>
      </c>
      <c r="E1625" s="21">
        <v>107.23</v>
      </c>
      <c r="F1625" s="21">
        <v>10402700</v>
      </c>
      <c r="G1625" s="21">
        <v>90.29</v>
      </c>
    </row>
    <row r="1626" spans="1:7">
      <c r="A1626" s="47">
        <v>39287</v>
      </c>
      <c r="B1626" s="21">
        <v>103.45</v>
      </c>
      <c r="C1626" s="21">
        <v>105.67</v>
      </c>
      <c r="D1626" s="21">
        <v>103.34</v>
      </c>
      <c r="E1626" s="21">
        <v>103.8</v>
      </c>
      <c r="F1626" s="21">
        <v>5535100</v>
      </c>
      <c r="G1626" s="21">
        <v>87.4</v>
      </c>
    </row>
    <row r="1627" spans="1:7">
      <c r="A1627" s="47">
        <v>39286</v>
      </c>
      <c r="B1627" s="21">
        <v>104.48</v>
      </c>
      <c r="C1627" s="21">
        <v>104.55</v>
      </c>
      <c r="D1627" s="21">
        <v>103.22</v>
      </c>
      <c r="E1627" s="21">
        <v>104.04</v>
      </c>
      <c r="F1627" s="21">
        <v>4041200</v>
      </c>
      <c r="G1627" s="21">
        <v>87.6</v>
      </c>
    </row>
    <row r="1628" spans="1:7">
      <c r="A1628" s="47">
        <v>39283</v>
      </c>
      <c r="B1628" s="21">
        <v>102.8</v>
      </c>
      <c r="C1628" s="21">
        <v>104.42</v>
      </c>
      <c r="D1628" s="21">
        <v>102.35</v>
      </c>
      <c r="E1628" s="21">
        <v>103.86</v>
      </c>
      <c r="F1628" s="21">
        <v>6651100</v>
      </c>
      <c r="G1628" s="21">
        <v>87.45</v>
      </c>
    </row>
    <row r="1629" spans="1:7">
      <c r="A1629" s="47">
        <v>39282</v>
      </c>
      <c r="B1629" s="21">
        <v>101.63</v>
      </c>
      <c r="C1629" s="21">
        <v>102.82</v>
      </c>
      <c r="D1629" s="21">
        <v>101.63</v>
      </c>
      <c r="E1629" s="21">
        <v>102.48</v>
      </c>
      <c r="F1629" s="21">
        <v>2603200</v>
      </c>
      <c r="G1629" s="21">
        <v>86.29</v>
      </c>
    </row>
    <row r="1630" spans="1:7">
      <c r="A1630" s="47">
        <v>39281</v>
      </c>
      <c r="B1630" s="21">
        <v>101.85</v>
      </c>
      <c r="C1630" s="21">
        <v>102.75</v>
      </c>
      <c r="D1630" s="21">
        <v>100.89</v>
      </c>
      <c r="E1630" s="21">
        <v>101.82</v>
      </c>
      <c r="F1630" s="21">
        <v>4331000</v>
      </c>
      <c r="G1630" s="21">
        <v>85.73</v>
      </c>
    </row>
    <row r="1631" spans="1:7">
      <c r="A1631" s="47">
        <v>39280</v>
      </c>
      <c r="B1631" s="21">
        <v>101.91</v>
      </c>
      <c r="C1631" s="21">
        <v>102.73</v>
      </c>
      <c r="D1631" s="21">
        <v>101.4</v>
      </c>
      <c r="E1631" s="21">
        <v>102.05</v>
      </c>
      <c r="F1631" s="21">
        <v>3352800</v>
      </c>
      <c r="G1631" s="21">
        <v>85.93</v>
      </c>
    </row>
    <row r="1632" spans="1:7">
      <c r="A1632" s="47">
        <v>39279</v>
      </c>
      <c r="B1632" s="21">
        <v>102</v>
      </c>
      <c r="C1632" s="21">
        <v>102.17</v>
      </c>
      <c r="D1632" s="21">
        <v>101</v>
      </c>
      <c r="E1632" s="21">
        <v>102.07</v>
      </c>
      <c r="F1632" s="21">
        <v>3406800</v>
      </c>
      <c r="G1632" s="21">
        <v>85.95</v>
      </c>
    </row>
    <row r="1633" spans="1:7">
      <c r="A1633" s="47">
        <v>39276</v>
      </c>
      <c r="B1633" s="21">
        <v>101.18</v>
      </c>
      <c r="C1633" s="21">
        <v>102.43</v>
      </c>
      <c r="D1633" s="21">
        <v>100.6</v>
      </c>
      <c r="E1633" s="21">
        <v>101.88</v>
      </c>
      <c r="F1633" s="21">
        <v>4249800</v>
      </c>
      <c r="G1633" s="21">
        <v>85.79</v>
      </c>
    </row>
    <row r="1634" spans="1:7">
      <c r="A1634" s="47">
        <v>39275</v>
      </c>
      <c r="B1634" s="21">
        <v>100.5</v>
      </c>
      <c r="C1634" s="21">
        <v>100.82</v>
      </c>
      <c r="D1634" s="21">
        <v>99.76</v>
      </c>
      <c r="E1634" s="21">
        <v>100.78</v>
      </c>
      <c r="F1634" s="21">
        <v>4571200</v>
      </c>
      <c r="G1634" s="21">
        <v>84.86</v>
      </c>
    </row>
    <row r="1635" spans="1:7">
      <c r="A1635" s="47">
        <v>39274</v>
      </c>
      <c r="B1635" s="21">
        <v>100.48</v>
      </c>
      <c r="C1635" s="21">
        <v>100.83</v>
      </c>
      <c r="D1635" s="21">
        <v>99.56</v>
      </c>
      <c r="E1635" s="21">
        <v>100.12</v>
      </c>
      <c r="F1635" s="21">
        <v>4608100</v>
      </c>
      <c r="G1635" s="21">
        <v>84.3</v>
      </c>
    </row>
    <row r="1636" spans="1:7">
      <c r="A1636" s="47">
        <v>39273</v>
      </c>
      <c r="B1636" s="21">
        <v>100.6</v>
      </c>
      <c r="C1636" s="21">
        <v>100.66</v>
      </c>
      <c r="D1636" s="21">
        <v>99.63</v>
      </c>
      <c r="E1636" s="21">
        <v>100.25</v>
      </c>
      <c r="F1636" s="21">
        <v>6681400</v>
      </c>
      <c r="G1636" s="21">
        <v>84.41</v>
      </c>
    </row>
    <row r="1637" spans="1:7">
      <c r="A1637" s="47">
        <v>39272</v>
      </c>
      <c r="B1637" s="21">
        <v>100.99</v>
      </c>
      <c r="C1637" s="21">
        <v>101.32</v>
      </c>
      <c r="D1637" s="21">
        <v>99.6</v>
      </c>
      <c r="E1637" s="21">
        <v>99.9</v>
      </c>
      <c r="F1637" s="21">
        <v>5717500</v>
      </c>
      <c r="G1637" s="21">
        <v>84.12</v>
      </c>
    </row>
    <row r="1638" spans="1:7">
      <c r="A1638" s="47">
        <v>39269</v>
      </c>
      <c r="B1638" s="21">
        <v>98.13</v>
      </c>
      <c r="C1638" s="21">
        <v>99.22</v>
      </c>
      <c r="D1638" s="21">
        <v>98.02</v>
      </c>
      <c r="E1638" s="21">
        <v>98.88</v>
      </c>
      <c r="F1638" s="21">
        <v>2591000</v>
      </c>
      <c r="G1638" s="21">
        <v>83.26</v>
      </c>
    </row>
    <row r="1639" spans="1:7">
      <c r="A1639" s="47">
        <v>39268</v>
      </c>
      <c r="B1639" s="21">
        <v>97.52</v>
      </c>
      <c r="C1639" s="21">
        <v>98.48</v>
      </c>
      <c r="D1639" s="21">
        <v>97.23</v>
      </c>
      <c r="E1639" s="21">
        <v>98.36</v>
      </c>
      <c r="F1639" s="21">
        <v>2569600</v>
      </c>
      <c r="G1639" s="21">
        <v>82.82</v>
      </c>
    </row>
    <row r="1640" spans="1:7">
      <c r="A1640" s="47">
        <v>39266</v>
      </c>
      <c r="B1640" s="21">
        <v>96.8</v>
      </c>
      <c r="C1640" s="21">
        <v>98.06</v>
      </c>
      <c r="D1640" s="21">
        <v>96.8</v>
      </c>
      <c r="E1640" s="21">
        <v>97.65</v>
      </c>
      <c r="F1640" s="21">
        <v>2132000</v>
      </c>
      <c r="G1640" s="21">
        <v>82.22</v>
      </c>
    </row>
    <row r="1641" spans="1:7">
      <c r="A1641" s="47">
        <v>39265</v>
      </c>
      <c r="B1641" s="21">
        <v>96.72</v>
      </c>
      <c r="C1641" s="21">
        <v>97.05</v>
      </c>
      <c r="D1641" s="21">
        <v>96.27</v>
      </c>
      <c r="E1641" s="21">
        <v>96.77</v>
      </c>
      <c r="F1641" s="21">
        <v>2818400</v>
      </c>
      <c r="G1641" s="21">
        <v>81.48</v>
      </c>
    </row>
    <row r="1642" spans="1:7">
      <c r="A1642" s="47">
        <v>39262</v>
      </c>
      <c r="B1642" s="21">
        <v>95.36</v>
      </c>
      <c r="C1642" s="21">
        <v>96.34</v>
      </c>
      <c r="D1642" s="21">
        <v>95.25</v>
      </c>
      <c r="E1642" s="21">
        <v>96.16</v>
      </c>
      <c r="F1642" s="21">
        <v>5786300</v>
      </c>
      <c r="G1642" s="21">
        <v>80.97</v>
      </c>
    </row>
    <row r="1643" spans="1:7">
      <c r="A1643" s="47">
        <v>39261</v>
      </c>
      <c r="B1643" s="21">
        <v>95</v>
      </c>
      <c r="C1643" s="21">
        <v>95.59</v>
      </c>
      <c r="D1643" s="21">
        <v>94.26</v>
      </c>
      <c r="E1643" s="21">
        <v>95.16</v>
      </c>
      <c r="F1643" s="21">
        <v>3507700</v>
      </c>
      <c r="G1643" s="21">
        <v>80.13</v>
      </c>
    </row>
    <row r="1644" spans="1:7">
      <c r="A1644" s="47">
        <v>39260</v>
      </c>
      <c r="B1644" s="21">
        <v>94.31</v>
      </c>
      <c r="C1644" s="21">
        <v>94.9</v>
      </c>
      <c r="D1644" s="21">
        <v>93.58</v>
      </c>
      <c r="E1644" s="21">
        <v>94.65</v>
      </c>
      <c r="F1644" s="21">
        <v>4492500</v>
      </c>
      <c r="G1644" s="21">
        <v>79.7</v>
      </c>
    </row>
    <row r="1645" spans="1:7">
      <c r="A1645" s="47">
        <v>39259</v>
      </c>
      <c r="B1645" s="21">
        <v>95.4</v>
      </c>
      <c r="C1645" s="21">
        <v>96.47</v>
      </c>
      <c r="D1645" s="21">
        <v>94.87</v>
      </c>
      <c r="E1645" s="21">
        <v>94.98</v>
      </c>
      <c r="F1645" s="21">
        <v>4364100</v>
      </c>
      <c r="G1645" s="21">
        <v>79.98</v>
      </c>
    </row>
    <row r="1646" spans="1:7">
      <c r="A1646" s="47">
        <v>39258</v>
      </c>
      <c r="B1646" s="21">
        <v>96</v>
      </c>
      <c r="C1646" s="21">
        <v>96.57</v>
      </c>
      <c r="D1646" s="21">
        <v>94.8</v>
      </c>
      <c r="E1646" s="21">
        <v>95.57</v>
      </c>
      <c r="F1646" s="21">
        <v>4334800</v>
      </c>
      <c r="G1646" s="21">
        <v>80.47</v>
      </c>
    </row>
    <row r="1647" spans="1:7">
      <c r="A1647" s="47">
        <v>39255</v>
      </c>
      <c r="B1647" s="21">
        <v>96.64</v>
      </c>
      <c r="C1647" s="21">
        <v>96.9</v>
      </c>
      <c r="D1647" s="21">
        <v>95.6</v>
      </c>
      <c r="E1647" s="21">
        <v>95.92</v>
      </c>
      <c r="F1647" s="21">
        <v>5358900</v>
      </c>
      <c r="G1647" s="21">
        <v>80.77</v>
      </c>
    </row>
    <row r="1648" spans="1:7">
      <c r="A1648" s="47">
        <v>39254</v>
      </c>
      <c r="B1648" s="21">
        <v>96.08</v>
      </c>
      <c r="C1648" s="21">
        <v>97.2</v>
      </c>
      <c r="D1648" s="21">
        <v>95.17</v>
      </c>
      <c r="E1648" s="21">
        <v>97.2</v>
      </c>
      <c r="F1648" s="21">
        <v>6288900</v>
      </c>
      <c r="G1648" s="21">
        <v>81.84</v>
      </c>
    </row>
    <row r="1649" spans="1:7">
      <c r="A1649" s="47">
        <v>39253</v>
      </c>
      <c r="B1649" s="21">
        <v>97.1</v>
      </c>
      <c r="C1649" s="21">
        <v>97.72</v>
      </c>
      <c r="D1649" s="21">
        <v>96.01</v>
      </c>
      <c r="E1649" s="21">
        <v>96.08</v>
      </c>
      <c r="F1649" s="21">
        <v>4733900</v>
      </c>
      <c r="G1649" s="21">
        <v>80.900000000000006</v>
      </c>
    </row>
    <row r="1650" spans="1:7">
      <c r="A1650" s="47">
        <v>39252</v>
      </c>
      <c r="B1650" s="21">
        <v>97.4</v>
      </c>
      <c r="C1650" s="21">
        <v>98.24</v>
      </c>
      <c r="D1650" s="21">
        <v>96.51</v>
      </c>
      <c r="E1650" s="21">
        <v>96.92</v>
      </c>
      <c r="F1650" s="21">
        <v>5120200</v>
      </c>
      <c r="G1650" s="21">
        <v>81.61</v>
      </c>
    </row>
    <row r="1651" spans="1:7">
      <c r="A1651" s="47">
        <v>39251</v>
      </c>
      <c r="B1651" s="21">
        <v>98.03</v>
      </c>
      <c r="C1651" s="21">
        <v>98.58</v>
      </c>
      <c r="D1651" s="21">
        <v>97.29</v>
      </c>
      <c r="E1651" s="21">
        <v>97.4</v>
      </c>
      <c r="F1651" s="21">
        <v>4109300</v>
      </c>
      <c r="G1651" s="21">
        <v>82.01</v>
      </c>
    </row>
    <row r="1652" spans="1:7">
      <c r="A1652" s="47">
        <v>39248</v>
      </c>
      <c r="B1652" s="21">
        <v>99.52</v>
      </c>
      <c r="C1652" s="21">
        <v>100</v>
      </c>
      <c r="D1652" s="21">
        <v>97.93</v>
      </c>
      <c r="E1652" s="21">
        <v>98.15</v>
      </c>
      <c r="F1652" s="21">
        <v>7178100</v>
      </c>
      <c r="G1652" s="21">
        <v>82.64</v>
      </c>
    </row>
    <row r="1653" spans="1:7">
      <c r="A1653" s="47">
        <v>39247</v>
      </c>
      <c r="B1653" s="21">
        <v>99</v>
      </c>
      <c r="C1653" s="21">
        <v>99.5</v>
      </c>
      <c r="D1653" s="21">
        <v>98.73</v>
      </c>
      <c r="E1653" s="21">
        <v>98.97</v>
      </c>
      <c r="F1653" s="21">
        <v>3436000</v>
      </c>
      <c r="G1653" s="21">
        <v>83.34</v>
      </c>
    </row>
    <row r="1654" spans="1:7">
      <c r="A1654" s="47">
        <v>39246</v>
      </c>
      <c r="B1654" s="21">
        <v>97.12</v>
      </c>
      <c r="C1654" s="21">
        <v>98.55</v>
      </c>
      <c r="D1654" s="21">
        <v>96.92</v>
      </c>
      <c r="E1654" s="21">
        <v>98.47</v>
      </c>
      <c r="F1654" s="21">
        <v>5333300</v>
      </c>
      <c r="G1654" s="21">
        <v>82.91</v>
      </c>
    </row>
    <row r="1655" spans="1:7">
      <c r="A1655" s="47">
        <v>39245</v>
      </c>
      <c r="B1655" s="21">
        <v>97.55</v>
      </c>
      <c r="C1655" s="21">
        <v>97.59</v>
      </c>
      <c r="D1655" s="21">
        <v>96.12</v>
      </c>
      <c r="E1655" s="21">
        <v>96.48</v>
      </c>
      <c r="F1655" s="21">
        <v>5023400</v>
      </c>
      <c r="G1655" s="21">
        <v>81.239999999999995</v>
      </c>
    </row>
    <row r="1656" spans="1:7">
      <c r="A1656" s="47">
        <v>39244</v>
      </c>
      <c r="B1656" s="21">
        <v>98.25</v>
      </c>
      <c r="C1656" s="21">
        <v>98.79</v>
      </c>
      <c r="D1656" s="21">
        <v>97.42</v>
      </c>
      <c r="E1656" s="21">
        <v>97.55</v>
      </c>
      <c r="F1656" s="21">
        <v>3345300</v>
      </c>
      <c r="G1656" s="21">
        <v>82.14</v>
      </c>
    </row>
    <row r="1657" spans="1:7">
      <c r="A1657" s="47">
        <v>39241</v>
      </c>
      <c r="B1657" s="21">
        <v>96.7</v>
      </c>
      <c r="C1657" s="21">
        <v>98.22</v>
      </c>
      <c r="D1657" s="21">
        <v>95.91</v>
      </c>
      <c r="E1657" s="21">
        <v>98.19</v>
      </c>
      <c r="F1657" s="21">
        <v>3951500</v>
      </c>
      <c r="G1657" s="21">
        <v>82.68</v>
      </c>
    </row>
    <row r="1658" spans="1:7">
      <c r="A1658" s="47">
        <v>39240</v>
      </c>
      <c r="B1658" s="21">
        <v>98.29</v>
      </c>
      <c r="C1658" s="21">
        <v>99.09</v>
      </c>
      <c r="D1658" s="21">
        <v>96.81</v>
      </c>
      <c r="E1658" s="21">
        <v>96.84</v>
      </c>
      <c r="F1658" s="21">
        <v>4713100</v>
      </c>
      <c r="G1658" s="21">
        <v>81.540000000000006</v>
      </c>
    </row>
    <row r="1659" spans="1:7">
      <c r="A1659" s="47">
        <v>39239</v>
      </c>
      <c r="B1659" s="21">
        <v>98.97</v>
      </c>
      <c r="C1659" s="21">
        <v>99.2</v>
      </c>
      <c r="D1659" s="21">
        <v>97.69</v>
      </c>
      <c r="E1659" s="21">
        <v>98.29</v>
      </c>
      <c r="F1659" s="21">
        <v>3428800</v>
      </c>
      <c r="G1659" s="21">
        <v>82.76</v>
      </c>
    </row>
    <row r="1660" spans="1:7">
      <c r="A1660" s="47">
        <v>39238</v>
      </c>
      <c r="B1660" s="21">
        <v>99.94</v>
      </c>
      <c r="C1660" s="21">
        <v>99.96</v>
      </c>
      <c r="D1660" s="21">
        <v>98.84</v>
      </c>
      <c r="E1660" s="21">
        <v>99.5</v>
      </c>
      <c r="F1660" s="21">
        <v>3276300</v>
      </c>
      <c r="G1660" s="21">
        <v>83.78</v>
      </c>
    </row>
    <row r="1661" spans="1:7">
      <c r="A1661" s="47">
        <v>39237</v>
      </c>
      <c r="B1661" s="21">
        <v>101</v>
      </c>
      <c r="C1661" s="21">
        <v>101</v>
      </c>
      <c r="D1661" s="21">
        <v>99.5</v>
      </c>
      <c r="E1661" s="21">
        <v>99.98</v>
      </c>
      <c r="F1661" s="21">
        <v>2718900</v>
      </c>
      <c r="G1661" s="21">
        <v>84.19</v>
      </c>
    </row>
    <row r="1662" spans="1:7">
      <c r="A1662" s="47">
        <v>39234</v>
      </c>
      <c r="B1662" s="21">
        <v>101.45</v>
      </c>
      <c r="C1662" s="21">
        <v>101.45</v>
      </c>
      <c r="D1662" s="21">
        <v>99.45</v>
      </c>
      <c r="E1662" s="21">
        <v>99.83</v>
      </c>
      <c r="F1662" s="21">
        <v>4057000</v>
      </c>
      <c r="G1662" s="21">
        <v>84.06</v>
      </c>
    </row>
    <row r="1663" spans="1:7">
      <c r="A1663" s="47">
        <v>39233</v>
      </c>
      <c r="B1663" s="21">
        <v>100.69</v>
      </c>
      <c r="C1663" s="21">
        <v>100.96</v>
      </c>
      <c r="D1663" s="21">
        <v>100.47</v>
      </c>
      <c r="E1663" s="21">
        <v>100.59</v>
      </c>
      <c r="F1663" s="21">
        <v>4235500</v>
      </c>
      <c r="G1663" s="21">
        <v>84.7</v>
      </c>
    </row>
    <row r="1664" spans="1:7">
      <c r="A1664" s="47">
        <v>39232</v>
      </c>
      <c r="B1664" s="21">
        <v>98.47</v>
      </c>
      <c r="C1664" s="21">
        <v>100.64</v>
      </c>
      <c r="D1664" s="21">
        <v>98.3</v>
      </c>
      <c r="E1664" s="21">
        <v>100.55</v>
      </c>
      <c r="F1664" s="21">
        <v>5798300</v>
      </c>
      <c r="G1664" s="21">
        <v>84.67</v>
      </c>
    </row>
    <row r="1665" spans="1:7">
      <c r="A1665" s="47">
        <v>39231</v>
      </c>
      <c r="B1665" s="21">
        <v>98.52</v>
      </c>
      <c r="C1665" s="21">
        <v>99.2</v>
      </c>
      <c r="D1665" s="21">
        <v>97.96</v>
      </c>
      <c r="E1665" s="21">
        <v>98.5</v>
      </c>
      <c r="F1665" s="21">
        <v>3295500</v>
      </c>
      <c r="G1665" s="21">
        <v>82.94</v>
      </c>
    </row>
    <row r="1666" spans="1:7">
      <c r="A1666" s="47">
        <v>39227</v>
      </c>
      <c r="B1666" s="21">
        <v>98.3</v>
      </c>
      <c r="C1666" s="21">
        <v>98.64</v>
      </c>
      <c r="D1666" s="21">
        <v>97.38</v>
      </c>
      <c r="E1666" s="21">
        <v>98.25</v>
      </c>
      <c r="F1666" s="21">
        <v>3249200</v>
      </c>
      <c r="G1666" s="21">
        <v>82.73</v>
      </c>
    </row>
    <row r="1667" spans="1:7">
      <c r="A1667" s="47">
        <v>39226</v>
      </c>
      <c r="B1667" s="21">
        <v>95.9</v>
      </c>
      <c r="C1667" s="21">
        <v>98.84</v>
      </c>
      <c r="D1667" s="21">
        <v>95.75</v>
      </c>
      <c r="E1667" s="21">
        <v>97.42</v>
      </c>
      <c r="F1667" s="21">
        <v>7449900</v>
      </c>
      <c r="G1667" s="21">
        <v>82.03</v>
      </c>
    </row>
    <row r="1668" spans="1:7">
      <c r="A1668" s="47">
        <v>39225</v>
      </c>
      <c r="B1668" s="21">
        <v>95.95</v>
      </c>
      <c r="C1668" s="21">
        <v>96.45</v>
      </c>
      <c r="D1668" s="21">
        <v>95.36</v>
      </c>
      <c r="E1668" s="21">
        <v>95.57</v>
      </c>
      <c r="F1668" s="21">
        <v>4563700</v>
      </c>
      <c r="G1668" s="21">
        <v>80.47</v>
      </c>
    </row>
    <row r="1669" spans="1:7">
      <c r="A1669" s="47">
        <v>39224</v>
      </c>
      <c r="B1669" s="21">
        <v>97.24</v>
      </c>
      <c r="C1669" s="21">
        <v>97.6</v>
      </c>
      <c r="D1669" s="21">
        <v>96.36</v>
      </c>
      <c r="E1669" s="21">
        <v>96.48</v>
      </c>
      <c r="F1669" s="21">
        <v>3783900</v>
      </c>
      <c r="G1669" s="21">
        <v>81.239999999999995</v>
      </c>
    </row>
    <row r="1670" spans="1:7">
      <c r="A1670" s="47">
        <v>39223</v>
      </c>
      <c r="B1670" s="21">
        <v>96.42</v>
      </c>
      <c r="C1670" s="21">
        <v>97.74</v>
      </c>
      <c r="D1670" s="21">
        <v>96.25</v>
      </c>
      <c r="E1670" s="21">
        <v>96.9</v>
      </c>
      <c r="F1670" s="21">
        <v>4525300</v>
      </c>
      <c r="G1670" s="21">
        <v>81.59</v>
      </c>
    </row>
    <row r="1671" spans="1:7">
      <c r="A1671" s="47">
        <v>39220</v>
      </c>
      <c r="B1671" s="21">
        <v>97.07</v>
      </c>
      <c r="C1671" s="21">
        <v>97.5</v>
      </c>
      <c r="D1671" s="21">
        <v>96.27</v>
      </c>
      <c r="E1671" s="21">
        <v>96.63</v>
      </c>
      <c r="F1671" s="21">
        <v>4234600</v>
      </c>
      <c r="G1671" s="21">
        <v>81.36</v>
      </c>
    </row>
    <row r="1672" spans="1:7">
      <c r="A1672" s="47">
        <v>39219</v>
      </c>
      <c r="B1672" s="21">
        <v>95.34</v>
      </c>
      <c r="C1672" s="21">
        <v>97.18</v>
      </c>
      <c r="D1672" s="21">
        <v>95.23</v>
      </c>
      <c r="E1672" s="21">
        <v>96.79</v>
      </c>
      <c r="F1672" s="21">
        <v>4858600</v>
      </c>
      <c r="G1672" s="21">
        <v>81.5</v>
      </c>
    </row>
    <row r="1673" spans="1:7">
      <c r="A1673" s="47">
        <v>39218</v>
      </c>
      <c r="B1673" s="21">
        <v>94.5</v>
      </c>
      <c r="C1673" s="21">
        <v>95.46</v>
      </c>
      <c r="D1673" s="21">
        <v>94.5</v>
      </c>
      <c r="E1673" s="21">
        <v>95.34</v>
      </c>
      <c r="F1673" s="21">
        <v>4112600</v>
      </c>
      <c r="G1673" s="21">
        <v>80.28</v>
      </c>
    </row>
    <row r="1674" spans="1:7">
      <c r="A1674" s="47">
        <v>39217</v>
      </c>
      <c r="B1674" s="21">
        <v>93.98</v>
      </c>
      <c r="C1674" s="21">
        <v>95.45</v>
      </c>
      <c r="D1674" s="21">
        <v>93.79</v>
      </c>
      <c r="E1674" s="21">
        <v>94.34</v>
      </c>
      <c r="F1674" s="21">
        <v>5005900</v>
      </c>
      <c r="G1674" s="21">
        <v>79.44</v>
      </c>
    </row>
    <row r="1675" spans="1:7">
      <c r="A1675" s="47">
        <v>39216</v>
      </c>
      <c r="B1675" s="21">
        <v>93.4</v>
      </c>
      <c r="C1675" s="21">
        <v>94.14</v>
      </c>
      <c r="D1675" s="21">
        <v>93.32</v>
      </c>
      <c r="E1675" s="21">
        <v>93.56</v>
      </c>
      <c r="F1675" s="21">
        <v>2075400</v>
      </c>
      <c r="G1675" s="21">
        <v>78.78</v>
      </c>
    </row>
    <row r="1676" spans="1:7">
      <c r="A1676" s="47">
        <v>39213</v>
      </c>
      <c r="B1676" s="21">
        <v>92.81</v>
      </c>
      <c r="C1676" s="21">
        <v>94.23</v>
      </c>
      <c r="D1676" s="21">
        <v>92.38</v>
      </c>
      <c r="E1676" s="21">
        <v>93.4</v>
      </c>
      <c r="F1676" s="21">
        <v>2702200</v>
      </c>
      <c r="G1676" s="21">
        <v>78.650000000000006</v>
      </c>
    </row>
    <row r="1677" spans="1:7">
      <c r="A1677" s="47">
        <v>39212</v>
      </c>
      <c r="B1677" s="21">
        <v>93.75</v>
      </c>
      <c r="C1677" s="21">
        <v>94.16</v>
      </c>
      <c r="D1677" s="21">
        <v>92.7</v>
      </c>
      <c r="E1677" s="21">
        <v>92.8</v>
      </c>
      <c r="F1677" s="21">
        <v>2664000</v>
      </c>
      <c r="G1677" s="21">
        <v>78.14</v>
      </c>
    </row>
    <row r="1678" spans="1:7">
      <c r="A1678" s="47">
        <v>39211</v>
      </c>
      <c r="B1678" s="21">
        <v>93.87</v>
      </c>
      <c r="C1678" s="21">
        <v>94.27</v>
      </c>
      <c r="D1678" s="21">
        <v>93.35</v>
      </c>
      <c r="E1678" s="21">
        <v>94.08</v>
      </c>
      <c r="F1678" s="21">
        <v>3009800</v>
      </c>
      <c r="G1678" s="21">
        <v>79.22</v>
      </c>
    </row>
    <row r="1679" spans="1:7">
      <c r="A1679" s="47">
        <v>39210</v>
      </c>
      <c r="B1679" s="21">
        <v>94.41</v>
      </c>
      <c r="C1679" s="21">
        <v>94.41</v>
      </c>
      <c r="D1679" s="21">
        <v>93.7</v>
      </c>
      <c r="E1679" s="21">
        <v>94.21</v>
      </c>
      <c r="F1679" s="21">
        <v>4427700</v>
      </c>
      <c r="G1679" s="21">
        <v>79.03</v>
      </c>
    </row>
    <row r="1680" spans="1:7">
      <c r="A1680" s="47">
        <v>39209</v>
      </c>
      <c r="B1680" s="21">
        <v>93.8</v>
      </c>
      <c r="C1680" s="21">
        <v>95</v>
      </c>
      <c r="D1680" s="21">
        <v>93.65</v>
      </c>
      <c r="E1680" s="21">
        <v>94.56</v>
      </c>
      <c r="F1680" s="21">
        <v>4018400</v>
      </c>
      <c r="G1680" s="21">
        <v>79.33</v>
      </c>
    </row>
    <row r="1681" spans="1:7">
      <c r="A1681" s="47">
        <v>39206</v>
      </c>
      <c r="B1681" s="21">
        <v>94.35</v>
      </c>
      <c r="C1681" s="21">
        <v>94.38</v>
      </c>
      <c r="D1681" s="21">
        <v>93.12</v>
      </c>
      <c r="E1681" s="21">
        <v>93.61</v>
      </c>
      <c r="F1681" s="21">
        <v>3056000</v>
      </c>
      <c r="G1681" s="21">
        <v>78.53</v>
      </c>
    </row>
    <row r="1682" spans="1:7">
      <c r="A1682" s="47">
        <v>39205</v>
      </c>
      <c r="B1682" s="21">
        <v>94.08</v>
      </c>
      <c r="C1682" s="21">
        <v>94.49</v>
      </c>
      <c r="D1682" s="21">
        <v>93.5</v>
      </c>
      <c r="E1682" s="21">
        <v>93.85</v>
      </c>
      <c r="F1682" s="21">
        <v>3065900</v>
      </c>
      <c r="G1682" s="21">
        <v>78.73</v>
      </c>
    </row>
    <row r="1683" spans="1:7">
      <c r="A1683" s="47">
        <v>39204</v>
      </c>
      <c r="B1683" s="21">
        <v>93.08</v>
      </c>
      <c r="C1683" s="21">
        <v>94.46</v>
      </c>
      <c r="D1683" s="21">
        <v>92.84</v>
      </c>
      <c r="E1683" s="21">
        <v>93.83</v>
      </c>
      <c r="F1683" s="21">
        <v>3425000</v>
      </c>
      <c r="G1683" s="21">
        <v>78.709999999999994</v>
      </c>
    </row>
    <row r="1684" spans="1:7">
      <c r="A1684" s="47">
        <v>39203</v>
      </c>
      <c r="B1684" s="21">
        <v>93.15</v>
      </c>
      <c r="C1684" s="21">
        <v>93.65</v>
      </c>
      <c r="D1684" s="21">
        <v>92.5</v>
      </c>
      <c r="E1684" s="21">
        <v>93.23</v>
      </c>
      <c r="F1684" s="21">
        <v>3241600</v>
      </c>
      <c r="G1684" s="21">
        <v>78.209999999999994</v>
      </c>
    </row>
    <row r="1685" spans="1:7">
      <c r="A1685" s="47">
        <v>39202</v>
      </c>
      <c r="B1685" s="21">
        <v>94.02</v>
      </c>
      <c r="C1685" s="21">
        <v>94.11</v>
      </c>
      <c r="D1685" s="21">
        <v>92.85</v>
      </c>
      <c r="E1685" s="21">
        <v>93</v>
      </c>
      <c r="F1685" s="21">
        <v>3751400</v>
      </c>
      <c r="G1685" s="21">
        <v>78.02</v>
      </c>
    </row>
    <row r="1686" spans="1:7">
      <c r="A1686" s="47">
        <v>39199</v>
      </c>
      <c r="B1686" s="21">
        <v>94.25</v>
      </c>
      <c r="C1686" s="21">
        <v>94.35</v>
      </c>
      <c r="D1686" s="21">
        <v>93.28</v>
      </c>
      <c r="E1686" s="21">
        <v>94.02</v>
      </c>
      <c r="F1686" s="21">
        <v>3526800</v>
      </c>
      <c r="G1686" s="21">
        <v>78.87</v>
      </c>
    </row>
    <row r="1687" spans="1:7">
      <c r="A1687" s="47">
        <v>39198</v>
      </c>
      <c r="B1687" s="21">
        <v>94.54</v>
      </c>
      <c r="C1687" s="21">
        <v>95.58</v>
      </c>
      <c r="D1687" s="21">
        <v>94.04</v>
      </c>
      <c r="E1687" s="21">
        <v>94.26</v>
      </c>
      <c r="F1687" s="21">
        <v>4838400</v>
      </c>
      <c r="G1687" s="21">
        <v>79.069999999999993</v>
      </c>
    </row>
    <row r="1688" spans="1:7">
      <c r="A1688" s="47">
        <v>39197</v>
      </c>
      <c r="B1688" s="21">
        <v>94.64</v>
      </c>
      <c r="C1688" s="21">
        <v>94.75</v>
      </c>
      <c r="D1688" s="21">
        <v>92.75</v>
      </c>
      <c r="E1688" s="21">
        <v>94.69</v>
      </c>
      <c r="F1688" s="21">
        <v>7745700</v>
      </c>
      <c r="G1688" s="21">
        <v>79.430000000000007</v>
      </c>
    </row>
    <row r="1689" spans="1:7">
      <c r="A1689" s="47">
        <v>39196</v>
      </c>
      <c r="B1689" s="21">
        <v>94.9</v>
      </c>
      <c r="C1689" s="21">
        <v>94.96</v>
      </c>
      <c r="D1689" s="21">
        <v>93.37</v>
      </c>
      <c r="E1689" s="21">
        <v>93.67</v>
      </c>
      <c r="F1689" s="21">
        <v>5754000</v>
      </c>
      <c r="G1689" s="21">
        <v>78.58</v>
      </c>
    </row>
    <row r="1690" spans="1:7">
      <c r="A1690" s="47">
        <v>39195</v>
      </c>
      <c r="B1690" s="21">
        <v>94.1</v>
      </c>
      <c r="C1690" s="21">
        <v>94.24</v>
      </c>
      <c r="D1690" s="21">
        <v>93.31</v>
      </c>
      <c r="E1690" s="21">
        <v>93.64</v>
      </c>
      <c r="F1690" s="21">
        <v>4900400</v>
      </c>
      <c r="G1690" s="21">
        <v>78.55</v>
      </c>
    </row>
    <row r="1691" spans="1:7">
      <c r="A1691" s="47">
        <v>39192</v>
      </c>
      <c r="B1691" s="21">
        <v>93.77</v>
      </c>
      <c r="C1691" s="21">
        <v>94.12</v>
      </c>
      <c r="D1691" s="21">
        <v>93.06</v>
      </c>
      <c r="E1691" s="21">
        <v>93.29</v>
      </c>
      <c r="F1691" s="21">
        <v>6035200</v>
      </c>
      <c r="G1691" s="21">
        <v>78.260000000000005</v>
      </c>
    </row>
    <row r="1692" spans="1:7">
      <c r="A1692" s="47">
        <v>39191</v>
      </c>
      <c r="B1692" s="21">
        <v>93.49</v>
      </c>
      <c r="C1692" s="21">
        <v>94.75</v>
      </c>
      <c r="D1692" s="21">
        <v>92.76</v>
      </c>
      <c r="E1692" s="21">
        <v>92.99</v>
      </c>
      <c r="F1692" s="21">
        <v>6192000</v>
      </c>
      <c r="G1692" s="21">
        <v>78.010000000000005</v>
      </c>
    </row>
    <row r="1693" spans="1:7">
      <c r="A1693" s="47">
        <v>39190</v>
      </c>
      <c r="B1693" s="21">
        <v>90.45</v>
      </c>
      <c r="C1693" s="21">
        <v>94.17</v>
      </c>
      <c r="D1693" s="21">
        <v>90.34</v>
      </c>
      <c r="E1693" s="21">
        <v>93.88</v>
      </c>
      <c r="F1693" s="21">
        <v>9490500</v>
      </c>
      <c r="G1693" s="21">
        <v>78.760000000000005</v>
      </c>
    </row>
    <row r="1694" spans="1:7">
      <c r="A1694" s="47">
        <v>39189</v>
      </c>
      <c r="B1694" s="21">
        <v>90.3</v>
      </c>
      <c r="C1694" s="21">
        <v>91.14</v>
      </c>
      <c r="D1694" s="21">
        <v>90.05</v>
      </c>
      <c r="E1694" s="21">
        <v>90.45</v>
      </c>
      <c r="F1694" s="21">
        <v>3926800</v>
      </c>
      <c r="G1694" s="21">
        <v>75.88</v>
      </c>
    </row>
    <row r="1695" spans="1:7">
      <c r="A1695" s="47">
        <v>39188</v>
      </c>
      <c r="B1695" s="21">
        <v>91</v>
      </c>
      <c r="C1695" s="21">
        <v>91.28</v>
      </c>
      <c r="D1695" s="21">
        <v>89.93</v>
      </c>
      <c r="E1695" s="21">
        <v>90.31</v>
      </c>
      <c r="F1695" s="21">
        <v>3747800</v>
      </c>
      <c r="G1695" s="21">
        <v>75.760000000000005</v>
      </c>
    </row>
    <row r="1696" spans="1:7">
      <c r="A1696" s="47">
        <v>39185</v>
      </c>
      <c r="B1696" s="21">
        <v>91.1</v>
      </c>
      <c r="C1696" s="21">
        <v>91.1</v>
      </c>
      <c r="D1696" s="21">
        <v>90.18</v>
      </c>
      <c r="E1696" s="21">
        <v>91.03</v>
      </c>
      <c r="F1696" s="21">
        <v>3035700</v>
      </c>
      <c r="G1696" s="21">
        <v>76.36</v>
      </c>
    </row>
    <row r="1697" spans="1:7">
      <c r="A1697" s="47">
        <v>39184</v>
      </c>
      <c r="B1697" s="21">
        <v>89.98</v>
      </c>
      <c r="C1697" s="21">
        <v>90.86</v>
      </c>
      <c r="D1697" s="21">
        <v>89.4</v>
      </c>
      <c r="E1697" s="21">
        <v>90.85</v>
      </c>
      <c r="F1697" s="21">
        <v>2635300</v>
      </c>
      <c r="G1697" s="21">
        <v>76.209999999999994</v>
      </c>
    </row>
    <row r="1698" spans="1:7">
      <c r="A1698" s="47">
        <v>39183</v>
      </c>
      <c r="B1698" s="21">
        <v>90.9</v>
      </c>
      <c r="C1698" s="21">
        <v>90.99</v>
      </c>
      <c r="D1698" s="21">
        <v>89.65</v>
      </c>
      <c r="E1698" s="21">
        <v>89.97</v>
      </c>
      <c r="F1698" s="21">
        <v>3460000</v>
      </c>
      <c r="G1698" s="21">
        <v>75.48</v>
      </c>
    </row>
    <row r="1699" spans="1:7">
      <c r="A1699" s="47">
        <v>39182</v>
      </c>
      <c r="B1699" s="21">
        <v>89.95</v>
      </c>
      <c r="C1699" s="21">
        <v>90.87</v>
      </c>
      <c r="D1699" s="21">
        <v>89.95</v>
      </c>
      <c r="E1699" s="21">
        <v>90.84</v>
      </c>
      <c r="F1699" s="21">
        <v>2860400</v>
      </c>
      <c r="G1699" s="21">
        <v>76.209999999999994</v>
      </c>
    </row>
    <row r="1700" spans="1:7">
      <c r="A1700" s="47">
        <v>39181</v>
      </c>
      <c r="B1700" s="21">
        <v>90.97</v>
      </c>
      <c r="C1700" s="21">
        <v>90.97</v>
      </c>
      <c r="D1700" s="21">
        <v>90.02</v>
      </c>
      <c r="E1700" s="21">
        <v>90.03</v>
      </c>
      <c r="F1700" s="21">
        <v>3155400</v>
      </c>
      <c r="G1700" s="21">
        <v>75.53</v>
      </c>
    </row>
    <row r="1701" spans="1:7">
      <c r="A1701" s="47">
        <v>39177</v>
      </c>
      <c r="B1701" s="21">
        <v>90.2</v>
      </c>
      <c r="C1701" s="21">
        <v>90.74</v>
      </c>
      <c r="D1701" s="21">
        <v>90.2</v>
      </c>
      <c r="E1701" s="21">
        <v>90.5</v>
      </c>
      <c r="F1701" s="21">
        <v>2997800</v>
      </c>
      <c r="G1701" s="21">
        <v>75.92</v>
      </c>
    </row>
    <row r="1702" spans="1:7">
      <c r="A1702" s="47">
        <v>39176</v>
      </c>
      <c r="B1702" s="21">
        <v>89.91</v>
      </c>
      <c r="C1702" s="21">
        <v>90.61</v>
      </c>
      <c r="D1702" s="21">
        <v>89.8</v>
      </c>
      <c r="E1702" s="21">
        <v>90.27</v>
      </c>
      <c r="F1702" s="21">
        <v>2553900</v>
      </c>
      <c r="G1702" s="21">
        <v>75.73</v>
      </c>
    </row>
    <row r="1703" spans="1:7">
      <c r="A1703" s="47">
        <v>39175</v>
      </c>
      <c r="B1703" s="21">
        <v>89.32</v>
      </c>
      <c r="C1703" s="21">
        <v>90.24</v>
      </c>
      <c r="D1703" s="21">
        <v>89.09</v>
      </c>
      <c r="E1703" s="21">
        <v>89.9</v>
      </c>
      <c r="F1703" s="21">
        <v>3931000</v>
      </c>
      <c r="G1703" s="21">
        <v>75.42</v>
      </c>
    </row>
    <row r="1704" spans="1:7">
      <c r="A1704" s="47">
        <v>39174</v>
      </c>
      <c r="B1704" s="21">
        <v>88.9</v>
      </c>
      <c r="C1704" s="21">
        <v>89.01</v>
      </c>
      <c r="D1704" s="21">
        <v>88.08</v>
      </c>
      <c r="E1704" s="21">
        <v>88.83</v>
      </c>
      <c r="F1704" s="21">
        <v>3440200</v>
      </c>
      <c r="G1704" s="21">
        <v>74.52</v>
      </c>
    </row>
    <row r="1705" spans="1:7">
      <c r="A1705" s="47">
        <v>39171</v>
      </c>
      <c r="B1705" s="21">
        <v>89.62</v>
      </c>
      <c r="C1705" s="21">
        <v>90.07</v>
      </c>
      <c r="D1705" s="21">
        <v>88.65</v>
      </c>
      <c r="E1705" s="21">
        <v>88.91</v>
      </c>
      <c r="F1705" s="21">
        <v>4588200</v>
      </c>
      <c r="G1705" s="21">
        <v>74.59</v>
      </c>
    </row>
    <row r="1706" spans="1:7">
      <c r="A1706" s="47">
        <v>39170</v>
      </c>
      <c r="B1706" s="21">
        <v>90.11</v>
      </c>
      <c r="C1706" s="21">
        <v>90.54</v>
      </c>
      <c r="D1706" s="21">
        <v>89.16</v>
      </c>
      <c r="E1706" s="21">
        <v>89.76</v>
      </c>
      <c r="F1706" s="21">
        <v>3520500</v>
      </c>
      <c r="G1706" s="21">
        <v>75.3</v>
      </c>
    </row>
    <row r="1707" spans="1:7">
      <c r="A1707" s="47">
        <v>39169</v>
      </c>
      <c r="B1707" s="21">
        <v>90.28</v>
      </c>
      <c r="C1707" s="21">
        <v>90.41</v>
      </c>
      <c r="D1707" s="21">
        <v>89.01</v>
      </c>
      <c r="E1707" s="21">
        <v>89.45</v>
      </c>
      <c r="F1707" s="21">
        <v>4497400</v>
      </c>
      <c r="G1707" s="21">
        <v>75.040000000000006</v>
      </c>
    </row>
    <row r="1708" spans="1:7">
      <c r="A1708" s="47">
        <v>39168</v>
      </c>
      <c r="B1708" s="21">
        <v>90.6</v>
      </c>
      <c r="C1708" s="21">
        <v>91</v>
      </c>
      <c r="D1708" s="21">
        <v>90</v>
      </c>
      <c r="E1708" s="21">
        <v>90.52</v>
      </c>
      <c r="F1708" s="21">
        <v>2687900</v>
      </c>
      <c r="G1708" s="21">
        <v>75.94</v>
      </c>
    </row>
    <row r="1709" spans="1:7">
      <c r="A1709" s="47">
        <v>39167</v>
      </c>
      <c r="B1709" s="21">
        <v>90.88</v>
      </c>
      <c r="C1709" s="21">
        <v>90.94</v>
      </c>
      <c r="D1709" s="21">
        <v>89.84</v>
      </c>
      <c r="E1709" s="21">
        <v>90.83</v>
      </c>
      <c r="F1709" s="21">
        <v>3273000</v>
      </c>
      <c r="G1709" s="21">
        <v>76.2</v>
      </c>
    </row>
    <row r="1710" spans="1:7">
      <c r="A1710" s="47">
        <v>39164</v>
      </c>
      <c r="B1710" s="21">
        <v>89.79</v>
      </c>
      <c r="C1710" s="21">
        <v>91.31</v>
      </c>
      <c r="D1710" s="21">
        <v>89.79</v>
      </c>
      <c r="E1710" s="21">
        <v>90.98</v>
      </c>
      <c r="F1710" s="21">
        <v>2304700</v>
      </c>
      <c r="G1710" s="21">
        <v>76.319999999999993</v>
      </c>
    </row>
    <row r="1711" spans="1:7">
      <c r="A1711" s="47">
        <v>39163</v>
      </c>
      <c r="B1711" s="21">
        <v>90.4</v>
      </c>
      <c r="C1711" s="21">
        <v>90.8</v>
      </c>
      <c r="D1711" s="21">
        <v>89.88</v>
      </c>
      <c r="E1711" s="21">
        <v>90.57</v>
      </c>
      <c r="F1711" s="21">
        <v>3561600</v>
      </c>
      <c r="G1711" s="21">
        <v>75.98</v>
      </c>
    </row>
    <row r="1712" spans="1:7">
      <c r="A1712" s="47">
        <v>39162</v>
      </c>
      <c r="B1712" s="21">
        <v>90.16</v>
      </c>
      <c r="C1712" s="21">
        <v>90.95</v>
      </c>
      <c r="D1712" s="21">
        <v>89.45</v>
      </c>
      <c r="E1712" s="21">
        <v>90.8</v>
      </c>
      <c r="F1712" s="21">
        <v>4230100</v>
      </c>
      <c r="G1712" s="21">
        <v>76.17</v>
      </c>
    </row>
    <row r="1713" spans="1:7">
      <c r="A1713" s="47">
        <v>39161</v>
      </c>
      <c r="B1713" s="21">
        <v>90.32</v>
      </c>
      <c r="C1713" s="21">
        <v>90.93</v>
      </c>
      <c r="D1713" s="21">
        <v>90.02</v>
      </c>
      <c r="E1713" s="21">
        <v>90.16</v>
      </c>
      <c r="F1713" s="21">
        <v>3485800</v>
      </c>
      <c r="G1713" s="21">
        <v>75.63</v>
      </c>
    </row>
    <row r="1714" spans="1:7">
      <c r="A1714" s="47">
        <v>39160</v>
      </c>
      <c r="B1714" s="21">
        <v>90.5</v>
      </c>
      <c r="C1714" s="21">
        <v>90.95</v>
      </c>
      <c r="D1714" s="21">
        <v>89.9</v>
      </c>
      <c r="E1714" s="21">
        <v>90.32</v>
      </c>
      <c r="F1714" s="21">
        <v>3568400</v>
      </c>
      <c r="G1714" s="21">
        <v>75.77</v>
      </c>
    </row>
    <row r="1715" spans="1:7">
      <c r="A1715" s="47">
        <v>39157</v>
      </c>
      <c r="B1715" s="21">
        <v>91.04</v>
      </c>
      <c r="C1715" s="21">
        <v>91.04</v>
      </c>
      <c r="D1715" s="21">
        <v>89.68</v>
      </c>
      <c r="E1715" s="21">
        <v>90</v>
      </c>
      <c r="F1715" s="21">
        <v>5815100</v>
      </c>
      <c r="G1715" s="21">
        <v>75.5</v>
      </c>
    </row>
    <row r="1716" spans="1:7">
      <c r="A1716" s="47">
        <v>39156</v>
      </c>
      <c r="B1716" s="21">
        <v>89.98</v>
      </c>
      <c r="C1716" s="21">
        <v>91.06</v>
      </c>
      <c r="D1716" s="21">
        <v>89.57</v>
      </c>
      <c r="E1716" s="21">
        <v>91.04</v>
      </c>
      <c r="F1716" s="21">
        <v>3513900</v>
      </c>
      <c r="G1716" s="21">
        <v>76.37</v>
      </c>
    </row>
    <row r="1717" spans="1:7">
      <c r="A1717" s="47">
        <v>39155</v>
      </c>
      <c r="B1717" s="21">
        <v>89.45</v>
      </c>
      <c r="C1717" s="21">
        <v>90.3</v>
      </c>
      <c r="D1717" s="21">
        <v>88.53</v>
      </c>
      <c r="E1717" s="21">
        <v>89.98</v>
      </c>
      <c r="F1717" s="21">
        <v>4027900</v>
      </c>
      <c r="G1717" s="21">
        <v>75.48</v>
      </c>
    </row>
    <row r="1718" spans="1:7">
      <c r="A1718" s="47">
        <v>39154</v>
      </c>
      <c r="B1718" s="21">
        <v>90.9</v>
      </c>
      <c r="C1718" s="21">
        <v>91.1</v>
      </c>
      <c r="D1718" s="21">
        <v>89.45</v>
      </c>
      <c r="E1718" s="21">
        <v>89.45</v>
      </c>
      <c r="F1718" s="21">
        <v>5247800</v>
      </c>
      <c r="G1718" s="21">
        <v>75.040000000000006</v>
      </c>
    </row>
    <row r="1719" spans="1:7">
      <c r="A1719" s="47">
        <v>39153</v>
      </c>
      <c r="B1719" s="21">
        <v>89</v>
      </c>
      <c r="C1719" s="21">
        <v>91.87</v>
      </c>
      <c r="D1719" s="21">
        <v>89</v>
      </c>
      <c r="E1719" s="21">
        <v>91.2</v>
      </c>
      <c r="F1719" s="21">
        <v>5964200</v>
      </c>
      <c r="G1719" s="21">
        <v>76.510000000000005</v>
      </c>
    </row>
    <row r="1720" spans="1:7">
      <c r="A1720" s="47">
        <v>39150</v>
      </c>
      <c r="B1720" s="21">
        <v>89.7</v>
      </c>
      <c r="C1720" s="21">
        <v>90.09</v>
      </c>
      <c r="D1720" s="21">
        <v>89.14</v>
      </c>
      <c r="E1720" s="21">
        <v>89.51</v>
      </c>
      <c r="F1720" s="21">
        <v>2820600</v>
      </c>
      <c r="G1720" s="21">
        <v>75.09</v>
      </c>
    </row>
    <row r="1721" spans="1:7">
      <c r="A1721" s="47">
        <v>39149</v>
      </c>
      <c r="B1721" s="21">
        <v>88.98</v>
      </c>
      <c r="C1721" s="21">
        <v>89.67</v>
      </c>
      <c r="D1721" s="21">
        <v>88.61</v>
      </c>
      <c r="E1721" s="21">
        <v>88.89</v>
      </c>
      <c r="F1721" s="21">
        <v>2811500</v>
      </c>
      <c r="G1721" s="21">
        <v>74.569999999999993</v>
      </c>
    </row>
    <row r="1722" spans="1:7">
      <c r="A1722" s="47">
        <v>39148</v>
      </c>
      <c r="B1722" s="21">
        <v>87.82</v>
      </c>
      <c r="C1722" s="21">
        <v>89.25</v>
      </c>
      <c r="D1722" s="21">
        <v>87.82</v>
      </c>
      <c r="E1722" s="21">
        <v>88.71</v>
      </c>
      <c r="F1722" s="21">
        <v>5205900</v>
      </c>
      <c r="G1722" s="21">
        <v>74.42</v>
      </c>
    </row>
    <row r="1723" spans="1:7">
      <c r="A1723" s="47">
        <v>39147</v>
      </c>
      <c r="B1723" s="21">
        <v>88.03</v>
      </c>
      <c r="C1723" s="21">
        <v>88.03</v>
      </c>
      <c r="D1723" s="21">
        <v>87.05</v>
      </c>
      <c r="E1723" s="21">
        <v>87.82</v>
      </c>
      <c r="F1723" s="21">
        <v>3321800</v>
      </c>
      <c r="G1723" s="21">
        <v>73.67</v>
      </c>
    </row>
    <row r="1724" spans="1:7">
      <c r="A1724" s="47">
        <v>39146</v>
      </c>
      <c r="B1724" s="21">
        <v>86.96</v>
      </c>
      <c r="C1724" s="21">
        <v>88.19</v>
      </c>
      <c r="D1724" s="21">
        <v>86.39</v>
      </c>
      <c r="E1724" s="21">
        <v>87.02</v>
      </c>
      <c r="F1724" s="21">
        <v>3783200</v>
      </c>
      <c r="G1724" s="21">
        <v>73</v>
      </c>
    </row>
    <row r="1725" spans="1:7">
      <c r="A1725" s="47">
        <v>39143</v>
      </c>
      <c r="B1725" s="21">
        <v>87.87</v>
      </c>
      <c r="C1725" s="21">
        <v>88.54</v>
      </c>
      <c r="D1725" s="21">
        <v>87.01</v>
      </c>
      <c r="E1725" s="21">
        <v>87.03</v>
      </c>
      <c r="F1725" s="21">
        <v>4307200</v>
      </c>
      <c r="G1725" s="21">
        <v>73.010000000000005</v>
      </c>
    </row>
    <row r="1726" spans="1:7">
      <c r="A1726" s="47">
        <v>39142</v>
      </c>
      <c r="B1726" s="21">
        <v>86.6</v>
      </c>
      <c r="C1726" s="21">
        <v>88.8</v>
      </c>
      <c r="D1726" s="21">
        <v>85.91</v>
      </c>
      <c r="E1726" s="21">
        <v>87.85</v>
      </c>
      <c r="F1726" s="21">
        <v>5151800</v>
      </c>
      <c r="G1726" s="21">
        <v>73.7</v>
      </c>
    </row>
    <row r="1727" spans="1:7">
      <c r="A1727" s="47">
        <v>39141</v>
      </c>
      <c r="B1727" s="21">
        <v>87.4</v>
      </c>
      <c r="C1727" s="21">
        <v>88.41</v>
      </c>
      <c r="D1727" s="21">
        <v>86.05</v>
      </c>
      <c r="E1727" s="21">
        <v>87.26</v>
      </c>
      <c r="F1727" s="21">
        <v>6093600</v>
      </c>
      <c r="G1727" s="21">
        <v>73.2</v>
      </c>
    </row>
    <row r="1728" spans="1:7">
      <c r="A1728" s="47">
        <v>39140</v>
      </c>
      <c r="B1728" s="21">
        <v>88</v>
      </c>
      <c r="C1728" s="21">
        <v>88.7</v>
      </c>
      <c r="D1728" s="21">
        <v>85.24</v>
      </c>
      <c r="E1728" s="21">
        <v>87.2</v>
      </c>
      <c r="F1728" s="21">
        <v>5937900</v>
      </c>
      <c r="G1728" s="21">
        <v>73.150000000000006</v>
      </c>
    </row>
    <row r="1729" spans="1:7">
      <c r="A1729" s="47">
        <v>39139</v>
      </c>
      <c r="B1729" s="21">
        <v>90.48</v>
      </c>
      <c r="C1729" s="21">
        <v>90.73</v>
      </c>
      <c r="D1729" s="21">
        <v>88.56</v>
      </c>
      <c r="E1729" s="21">
        <v>88.93</v>
      </c>
      <c r="F1729" s="21">
        <v>4537900</v>
      </c>
      <c r="G1729" s="21">
        <v>74.599999999999994</v>
      </c>
    </row>
    <row r="1730" spans="1:7">
      <c r="A1730" s="47">
        <v>39136</v>
      </c>
      <c r="B1730" s="21">
        <v>90.21</v>
      </c>
      <c r="C1730" s="21">
        <v>90.85</v>
      </c>
      <c r="D1730" s="21">
        <v>90</v>
      </c>
      <c r="E1730" s="21">
        <v>90.28</v>
      </c>
      <c r="F1730" s="21">
        <v>2341700</v>
      </c>
      <c r="G1730" s="21">
        <v>75.739999999999995</v>
      </c>
    </row>
    <row r="1731" spans="1:7">
      <c r="A1731" s="47">
        <v>39135</v>
      </c>
      <c r="B1731" s="21">
        <v>91.1</v>
      </c>
      <c r="C1731" s="21">
        <v>91.93</v>
      </c>
      <c r="D1731" s="21">
        <v>90.27</v>
      </c>
      <c r="E1731" s="21">
        <v>90.58</v>
      </c>
      <c r="F1731" s="21">
        <v>3176500</v>
      </c>
      <c r="G1731" s="21">
        <v>75.989999999999995</v>
      </c>
    </row>
    <row r="1732" spans="1:7">
      <c r="A1732" s="47">
        <v>39134</v>
      </c>
      <c r="B1732" s="21">
        <v>90.3</v>
      </c>
      <c r="C1732" s="21">
        <v>92</v>
      </c>
      <c r="D1732" s="21">
        <v>90.05</v>
      </c>
      <c r="E1732" s="21">
        <v>90.96</v>
      </c>
      <c r="F1732" s="21">
        <v>4971700</v>
      </c>
      <c r="G1732" s="21">
        <v>76.31</v>
      </c>
    </row>
    <row r="1733" spans="1:7">
      <c r="A1733" s="47">
        <v>39133</v>
      </c>
      <c r="B1733" s="21">
        <v>91.5</v>
      </c>
      <c r="C1733" s="21">
        <v>91.69</v>
      </c>
      <c r="D1733" s="21">
        <v>89.84</v>
      </c>
      <c r="E1733" s="21">
        <v>91.03</v>
      </c>
      <c r="F1733" s="21">
        <v>3940500</v>
      </c>
      <c r="G1733" s="21">
        <v>76.36</v>
      </c>
    </row>
    <row r="1734" spans="1:7">
      <c r="A1734" s="47">
        <v>39129</v>
      </c>
      <c r="B1734" s="21">
        <v>91.98</v>
      </c>
      <c r="C1734" s="21">
        <v>92</v>
      </c>
      <c r="D1734" s="21">
        <v>90.73</v>
      </c>
      <c r="E1734" s="21">
        <v>90.94</v>
      </c>
      <c r="F1734" s="21">
        <v>4545500</v>
      </c>
      <c r="G1734" s="21">
        <v>76.290000000000006</v>
      </c>
    </row>
    <row r="1735" spans="1:7">
      <c r="A1735" s="47">
        <v>39128</v>
      </c>
      <c r="B1735" s="21">
        <v>90.02</v>
      </c>
      <c r="C1735" s="21">
        <v>91.8</v>
      </c>
      <c r="D1735" s="21">
        <v>89.86</v>
      </c>
      <c r="E1735" s="21">
        <v>91.71</v>
      </c>
      <c r="F1735" s="21">
        <v>5702200</v>
      </c>
      <c r="G1735" s="21">
        <v>76.94</v>
      </c>
    </row>
    <row r="1736" spans="1:7">
      <c r="A1736" s="47">
        <v>39127</v>
      </c>
      <c r="B1736" s="21">
        <v>89.27</v>
      </c>
      <c r="C1736" s="21">
        <v>90.17</v>
      </c>
      <c r="D1736" s="21">
        <v>89.27</v>
      </c>
      <c r="E1736" s="21">
        <v>89.94</v>
      </c>
      <c r="F1736" s="21">
        <v>3865800</v>
      </c>
      <c r="G1736" s="21">
        <v>75.45</v>
      </c>
    </row>
    <row r="1737" spans="1:7">
      <c r="A1737" s="47">
        <v>39126</v>
      </c>
      <c r="B1737" s="21">
        <v>89.2</v>
      </c>
      <c r="C1737" s="21">
        <v>89.37</v>
      </c>
      <c r="D1737" s="21">
        <v>88.3</v>
      </c>
      <c r="E1737" s="21">
        <v>89.29</v>
      </c>
      <c r="F1737" s="21">
        <v>3009800</v>
      </c>
      <c r="G1737" s="21">
        <v>74.900000000000006</v>
      </c>
    </row>
    <row r="1738" spans="1:7">
      <c r="A1738" s="47">
        <v>39125</v>
      </c>
      <c r="B1738" s="21">
        <v>89.55</v>
      </c>
      <c r="C1738" s="21">
        <v>89.89</v>
      </c>
      <c r="D1738" s="21">
        <v>88.78</v>
      </c>
      <c r="E1738" s="21">
        <v>89.2</v>
      </c>
      <c r="F1738" s="21">
        <v>3449200</v>
      </c>
      <c r="G1738" s="21">
        <v>74.83</v>
      </c>
    </row>
    <row r="1739" spans="1:7">
      <c r="A1739" s="47">
        <v>39122</v>
      </c>
      <c r="B1739" s="21">
        <v>89.35</v>
      </c>
      <c r="C1739" s="21">
        <v>90.3</v>
      </c>
      <c r="D1739" s="21">
        <v>89.03</v>
      </c>
      <c r="E1739" s="21">
        <v>90</v>
      </c>
      <c r="F1739" s="21">
        <v>4282800</v>
      </c>
      <c r="G1739" s="21">
        <v>75.5</v>
      </c>
    </row>
    <row r="1740" spans="1:7">
      <c r="A1740" s="47">
        <v>39121</v>
      </c>
      <c r="B1740" s="21">
        <v>89.64</v>
      </c>
      <c r="C1740" s="21">
        <v>90.36</v>
      </c>
      <c r="D1740" s="21">
        <v>88.55</v>
      </c>
      <c r="E1740" s="21">
        <v>89.52</v>
      </c>
      <c r="F1740" s="21">
        <v>5155600</v>
      </c>
      <c r="G1740" s="21">
        <v>75.099999999999994</v>
      </c>
    </row>
    <row r="1741" spans="1:7">
      <c r="A1741" s="47">
        <v>39120</v>
      </c>
      <c r="B1741" s="21">
        <v>90.59</v>
      </c>
      <c r="C1741" s="21">
        <v>91.2</v>
      </c>
      <c r="D1741" s="21">
        <v>89.7</v>
      </c>
      <c r="E1741" s="21">
        <v>90.35</v>
      </c>
      <c r="F1741" s="21">
        <v>2813600</v>
      </c>
      <c r="G1741" s="21">
        <v>75.790000000000006</v>
      </c>
    </row>
    <row r="1742" spans="1:7">
      <c r="A1742" s="47">
        <v>39119</v>
      </c>
      <c r="B1742" s="21">
        <v>91</v>
      </c>
      <c r="C1742" s="21">
        <v>91</v>
      </c>
      <c r="D1742" s="21">
        <v>89.9</v>
      </c>
      <c r="E1742" s="21">
        <v>90.98</v>
      </c>
      <c r="F1742" s="21">
        <v>3521700</v>
      </c>
      <c r="G1742" s="21">
        <v>76.03</v>
      </c>
    </row>
    <row r="1743" spans="1:7">
      <c r="A1743" s="47">
        <v>39118</v>
      </c>
      <c r="B1743" s="21">
        <v>90.45</v>
      </c>
      <c r="C1743" s="21">
        <v>91.42</v>
      </c>
      <c r="D1743" s="21">
        <v>90.31</v>
      </c>
      <c r="E1743" s="21">
        <v>90.72</v>
      </c>
      <c r="F1743" s="21">
        <v>3028600</v>
      </c>
      <c r="G1743" s="21">
        <v>75.81</v>
      </c>
    </row>
    <row r="1744" spans="1:7">
      <c r="A1744" s="47">
        <v>39115</v>
      </c>
      <c r="B1744" s="21">
        <v>91.05</v>
      </c>
      <c r="C1744" s="21">
        <v>91.48</v>
      </c>
      <c r="D1744" s="21">
        <v>89.95</v>
      </c>
      <c r="E1744" s="21">
        <v>90.05</v>
      </c>
      <c r="F1744" s="21">
        <v>5098100</v>
      </c>
      <c r="G1744" s="21">
        <v>75.25</v>
      </c>
    </row>
    <row r="1745" spans="1:7">
      <c r="A1745" s="47">
        <v>39114</v>
      </c>
      <c r="B1745" s="21">
        <v>89.95</v>
      </c>
      <c r="C1745" s="21">
        <v>92.24</v>
      </c>
      <c r="D1745" s="21">
        <v>89.73</v>
      </c>
      <c r="E1745" s="21">
        <v>91.05</v>
      </c>
      <c r="F1745" s="21">
        <v>6622200</v>
      </c>
      <c r="G1745" s="21">
        <v>76.09</v>
      </c>
    </row>
    <row r="1746" spans="1:7">
      <c r="A1746" s="47">
        <v>39113</v>
      </c>
      <c r="B1746" s="21">
        <v>89.3</v>
      </c>
      <c r="C1746" s="21">
        <v>90.34</v>
      </c>
      <c r="D1746" s="21">
        <v>89</v>
      </c>
      <c r="E1746" s="21">
        <v>89.56</v>
      </c>
      <c r="F1746" s="21">
        <v>11568600</v>
      </c>
      <c r="G1746" s="21">
        <v>74.84</v>
      </c>
    </row>
    <row r="1747" spans="1:7">
      <c r="A1747" s="47">
        <v>39112</v>
      </c>
      <c r="B1747" s="21">
        <v>85.75</v>
      </c>
      <c r="C1747" s="21">
        <v>86.6</v>
      </c>
      <c r="D1747" s="21">
        <v>85.55</v>
      </c>
      <c r="E1747" s="21">
        <v>86</v>
      </c>
      <c r="F1747" s="21">
        <v>3151100</v>
      </c>
      <c r="G1747" s="21">
        <v>71.87</v>
      </c>
    </row>
    <row r="1748" spans="1:7">
      <c r="A1748" s="47">
        <v>39111</v>
      </c>
      <c r="B1748" s="21">
        <v>85.05</v>
      </c>
      <c r="C1748" s="21">
        <v>86</v>
      </c>
      <c r="D1748" s="21">
        <v>85</v>
      </c>
      <c r="E1748" s="21">
        <v>85.5</v>
      </c>
      <c r="F1748" s="21">
        <v>3116500</v>
      </c>
      <c r="G1748" s="21">
        <v>71.45</v>
      </c>
    </row>
    <row r="1749" spans="1:7">
      <c r="A1749" s="47">
        <v>39108</v>
      </c>
      <c r="B1749" s="21">
        <v>86</v>
      </c>
      <c r="C1749" s="21">
        <v>86.25</v>
      </c>
      <c r="D1749" s="21">
        <v>84.6</v>
      </c>
      <c r="E1749" s="21">
        <v>85.43</v>
      </c>
      <c r="F1749" s="21">
        <v>5149400</v>
      </c>
      <c r="G1749" s="21">
        <v>71.39</v>
      </c>
    </row>
    <row r="1750" spans="1:7">
      <c r="A1750" s="47">
        <v>39107</v>
      </c>
      <c r="B1750" s="21">
        <v>87.3</v>
      </c>
      <c r="C1750" s="21">
        <v>87.46</v>
      </c>
      <c r="D1750" s="21">
        <v>86</v>
      </c>
      <c r="E1750" s="21">
        <v>86.16</v>
      </c>
      <c r="F1750" s="21">
        <v>2850300</v>
      </c>
      <c r="G1750" s="21">
        <v>72</v>
      </c>
    </row>
    <row r="1751" spans="1:7">
      <c r="A1751" s="47">
        <v>39106</v>
      </c>
      <c r="B1751" s="21">
        <v>87.35</v>
      </c>
      <c r="C1751" s="21">
        <v>87.76</v>
      </c>
      <c r="D1751" s="21">
        <v>86.52</v>
      </c>
      <c r="E1751" s="21">
        <v>87.6</v>
      </c>
      <c r="F1751" s="21">
        <v>3368600</v>
      </c>
      <c r="G1751" s="21">
        <v>73.2</v>
      </c>
    </row>
    <row r="1752" spans="1:7">
      <c r="A1752" s="47">
        <v>39105</v>
      </c>
      <c r="B1752" s="21">
        <v>85.01</v>
      </c>
      <c r="C1752" s="21">
        <v>88.18</v>
      </c>
      <c r="D1752" s="21">
        <v>85</v>
      </c>
      <c r="E1752" s="21">
        <v>87.36</v>
      </c>
      <c r="F1752" s="21">
        <v>6559700</v>
      </c>
      <c r="G1752" s="21">
        <v>73</v>
      </c>
    </row>
    <row r="1753" spans="1:7">
      <c r="A1753" s="47">
        <v>39104</v>
      </c>
      <c r="B1753" s="21">
        <v>87.51</v>
      </c>
      <c r="C1753" s="21">
        <v>87.86</v>
      </c>
      <c r="D1753" s="21">
        <v>84.82</v>
      </c>
      <c r="E1753" s="21">
        <v>85.6</v>
      </c>
      <c r="F1753" s="21">
        <v>8426800</v>
      </c>
      <c r="G1753" s="21">
        <v>71.53</v>
      </c>
    </row>
    <row r="1754" spans="1:7">
      <c r="A1754" s="47">
        <v>39101</v>
      </c>
      <c r="B1754" s="21">
        <v>88.45</v>
      </c>
      <c r="C1754" s="21">
        <v>89.1</v>
      </c>
      <c r="D1754" s="21">
        <v>87.8</v>
      </c>
      <c r="E1754" s="21">
        <v>88.63</v>
      </c>
      <c r="F1754" s="21">
        <v>4368900</v>
      </c>
      <c r="G1754" s="21">
        <v>74.069999999999993</v>
      </c>
    </row>
    <row r="1755" spans="1:7">
      <c r="A1755" s="47">
        <v>39100</v>
      </c>
      <c r="B1755" s="21">
        <v>89.13</v>
      </c>
      <c r="C1755" s="21">
        <v>89.38</v>
      </c>
      <c r="D1755" s="21">
        <v>87.76</v>
      </c>
      <c r="E1755" s="21">
        <v>88</v>
      </c>
      <c r="F1755" s="21">
        <v>3348000</v>
      </c>
      <c r="G1755" s="21">
        <v>73.540000000000006</v>
      </c>
    </row>
    <row r="1756" spans="1:7">
      <c r="A1756" s="47">
        <v>39099</v>
      </c>
      <c r="B1756" s="21">
        <v>88.02</v>
      </c>
      <c r="C1756" s="21">
        <v>89.54</v>
      </c>
      <c r="D1756" s="21">
        <v>87.22</v>
      </c>
      <c r="E1756" s="21">
        <v>88.83</v>
      </c>
      <c r="F1756" s="21">
        <v>4501400</v>
      </c>
      <c r="G1756" s="21">
        <v>74.23</v>
      </c>
    </row>
    <row r="1757" spans="1:7">
      <c r="A1757" s="47">
        <v>39098</v>
      </c>
      <c r="B1757" s="21">
        <v>88.25</v>
      </c>
      <c r="C1757" s="21">
        <v>88.51</v>
      </c>
      <c r="D1757" s="21">
        <v>87.3</v>
      </c>
      <c r="E1757" s="21">
        <v>88</v>
      </c>
      <c r="F1757" s="21">
        <v>5537800</v>
      </c>
      <c r="G1757" s="21">
        <v>73.540000000000006</v>
      </c>
    </row>
    <row r="1758" spans="1:7">
      <c r="A1758" s="47">
        <v>39094</v>
      </c>
      <c r="B1758" s="21">
        <v>88.54</v>
      </c>
      <c r="C1758" s="21">
        <v>88.85</v>
      </c>
      <c r="D1758" s="21">
        <v>87.5</v>
      </c>
      <c r="E1758" s="21">
        <v>88.13</v>
      </c>
      <c r="F1758" s="21">
        <v>3890500</v>
      </c>
      <c r="G1758" s="21">
        <v>73.650000000000006</v>
      </c>
    </row>
    <row r="1759" spans="1:7">
      <c r="A1759" s="47">
        <v>39093</v>
      </c>
      <c r="B1759" s="21">
        <v>88.97</v>
      </c>
      <c r="C1759" s="21">
        <v>89.27</v>
      </c>
      <c r="D1759" s="21">
        <v>88.32</v>
      </c>
      <c r="E1759" s="21">
        <v>88.84</v>
      </c>
      <c r="F1759" s="21">
        <v>4048600</v>
      </c>
      <c r="G1759" s="21">
        <v>74.239999999999995</v>
      </c>
    </row>
    <row r="1760" spans="1:7">
      <c r="A1760" s="47">
        <v>39092</v>
      </c>
      <c r="B1760" s="21">
        <v>88.04</v>
      </c>
      <c r="C1760" s="21">
        <v>89.34</v>
      </c>
      <c r="D1760" s="21">
        <v>88</v>
      </c>
      <c r="E1760" s="21">
        <v>89.27</v>
      </c>
      <c r="F1760" s="21">
        <v>3955200</v>
      </c>
      <c r="G1760" s="21">
        <v>74.599999999999994</v>
      </c>
    </row>
    <row r="1761" spans="1:7">
      <c r="A1761" s="47">
        <v>39091</v>
      </c>
      <c r="B1761" s="21">
        <v>88.93</v>
      </c>
      <c r="C1761" s="21">
        <v>89.71</v>
      </c>
      <c r="D1761" s="21">
        <v>87.56</v>
      </c>
      <c r="E1761" s="21">
        <v>88</v>
      </c>
      <c r="F1761" s="21">
        <v>4193800</v>
      </c>
      <c r="G1761" s="21">
        <v>73.540000000000006</v>
      </c>
    </row>
    <row r="1762" spans="1:7">
      <c r="A1762" s="47">
        <v>39090</v>
      </c>
      <c r="B1762" s="21">
        <v>88.61</v>
      </c>
      <c r="C1762" s="21">
        <v>89.41</v>
      </c>
      <c r="D1762" s="21">
        <v>87.56</v>
      </c>
      <c r="E1762" s="21">
        <v>88.94</v>
      </c>
      <c r="F1762" s="21">
        <v>2989000</v>
      </c>
      <c r="G1762" s="21">
        <v>74.319999999999993</v>
      </c>
    </row>
    <row r="1763" spans="1:7">
      <c r="A1763" s="47">
        <v>39087</v>
      </c>
      <c r="B1763" s="21">
        <v>89.78</v>
      </c>
      <c r="C1763" s="21">
        <v>90</v>
      </c>
      <c r="D1763" s="21">
        <v>88.5</v>
      </c>
      <c r="E1763" s="21">
        <v>89.15</v>
      </c>
      <c r="F1763" s="21">
        <v>3285900</v>
      </c>
      <c r="G1763" s="21">
        <v>74.5</v>
      </c>
    </row>
    <row r="1764" spans="1:7">
      <c r="A1764" s="47">
        <v>39086</v>
      </c>
      <c r="B1764" s="21">
        <v>88.34</v>
      </c>
      <c r="C1764" s="21">
        <v>89.83</v>
      </c>
      <c r="D1764" s="21">
        <v>87.01</v>
      </c>
      <c r="E1764" s="21">
        <v>89.53</v>
      </c>
      <c r="F1764" s="21">
        <v>2718900</v>
      </c>
      <c r="G1764" s="21">
        <v>74.819999999999993</v>
      </c>
    </row>
    <row r="1765" spans="1:7">
      <c r="A1765" s="47">
        <v>39085</v>
      </c>
      <c r="B1765" s="21">
        <v>88.9</v>
      </c>
      <c r="C1765" s="21">
        <v>90.3</v>
      </c>
      <c r="D1765" s="21">
        <v>88.45</v>
      </c>
      <c r="E1765" s="21">
        <v>89.17</v>
      </c>
      <c r="F1765" s="21">
        <v>4871700</v>
      </c>
      <c r="G1765" s="21">
        <v>74.52</v>
      </c>
    </row>
    <row r="1766" spans="1:7">
      <c r="A1766" s="47">
        <v>39080</v>
      </c>
      <c r="B1766" s="21">
        <v>89.25</v>
      </c>
      <c r="C1766" s="21">
        <v>89.46</v>
      </c>
      <c r="D1766" s="21">
        <v>88.75</v>
      </c>
      <c r="E1766" s="21">
        <v>88.84</v>
      </c>
      <c r="F1766" s="21">
        <v>1780300</v>
      </c>
      <c r="G1766" s="21">
        <v>74.239999999999995</v>
      </c>
    </row>
    <row r="1767" spans="1:7">
      <c r="A1767" s="47">
        <v>39079</v>
      </c>
      <c r="B1767" s="21">
        <v>88.85</v>
      </c>
      <c r="C1767" s="21">
        <v>89.2</v>
      </c>
      <c r="D1767" s="21">
        <v>88.41</v>
      </c>
      <c r="E1767" s="21">
        <v>89</v>
      </c>
      <c r="F1767" s="21">
        <v>1274600</v>
      </c>
      <c r="G1767" s="21">
        <v>74.37</v>
      </c>
    </row>
    <row r="1768" spans="1:7">
      <c r="A1768" s="47">
        <v>39078</v>
      </c>
      <c r="B1768" s="21">
        <v>89.15</v>
      </c>
      <c r="C1768" s="21">
        <v>89.45</v>
      </c>
      <c r="D1768" s="21">
        <v>88.74</v>
      </c>
      <c r="E1768" s="21">
        <v>88.88</v>
      </c>
      <c r="F1768" s="21">
        <v>2007400</v>
      </c>
      <c r="G1768" s="21">
        <v>74.27</v>
      </c>
    </row>
    <row r="1769" spans="1:7">
      <c r="A1769" s="47">
        <v>39077</v>
      </c>
      <c r="B1769" s="21">
        <v>88.95</v>
      </c>
      <c r="C1769" s="21">
        <v>89</v>
      </c>
      <c r="D1769" s="21">
        <v>88.35</v>
      </c>
      <c r="E1769" s="21">
        <v>88.79</v>
      </c>
      <c r="F1769" s="21">
        <v>1566200</v>
      </c>
      <c r="G1769" s="21">
        <v>74.2</v>
      </c>
    </row>
    <row r="1770" spans="1:7">
      <c r="A1770" s="47">
        <v>39073</v>
      </c>
      <c r="B1770" s="21">
        <v>89.65</v>
      </c>
      <c r="C1770" s="21">
        <v>89.67</v>
      </c>
      <c r="D1770" s="21">
        <v>88.35</v>
      </c>
      <c r="E1770" s="21">
        <v>88.76</v>
      </c>
      <c r="F1770" s="21">
        <v>2511700</v>
      </c>
      <c r="G1770" s="21">
        <v>74.17</v>
      </c>
    </row>
    <row r="1771" spans="1:7">
      <c r="A1771" s="47">
        <v>39072</v>
      </c>
      <c r="B1771" s="21">
        <v>89.8</v>
      </c>
      <c r="C1771" s="21">
        <v>90.4</v>
      </c>
      <c r="D1771" s="21">
        <v>89.46</v>
      </c>
      <c r="E1771" s="21">
        <v>89.94</v>
      </c>
      <c r="F1771" s="21">
        <v>2834600</v>
      </c>
      <c r="G1771" s="21">
        <v>75.16</v>
      </c>
    </row>
    <row r="1772" spans="1:7">
      <c r="A1772" s="47">
        <v>39071</v>
      </c>
      <c r="B1772" s="21">
        <v>90.18</v>
      </c>
      <c r="C1772" s="21">
        <v>90.6</v>
      </c>
      <c r="D1772" s="21">
        <v>89.18</v>
      </c>
      <c r="E1772" s="21">
        <v>90.1</v>
      </c>
      <c r="F1772" s="21">
        <v>3296000</v>
      </c>
      <c r="G1772" s="21">
        <v>75.290000000000006</v>
      </c>
    </row>
    <row r="1773" spans="1:7">
      <c r="A1773" s="47">
        <v>39070</v>
      </c>
      <c r="B1773" s="21">
        <v>89</v>
      </c>
      <c r="C1773" s="21">
        <v>90.44</v>
      </c>
      <c r="D1773" s="21">
        <v>88.97</v>
      </c>
      <c r="E1773" s="21">
        <v>90.17</v>
      </c>
      <c r="F1773" s="21">
        <v>2628900</v>
      </c>
      <c r="G1773" s="21">
        <v>75.349999999999994</v>
      </c>
    </row>
    <row r="1774" spans="1:7">
      <c r="A1774" s="47">
        <v>39069</v>
      </c>
      <c r="B1774" s="21">
        <v>90.75</v>
      </c>
      <c r="C1774" s="21">
        <v>90.9</v>
      </c>
      <c r="D1774" s="21">
        <v>89.41</v>
      </c>
      <c r="E1774" s="21">
        <v>89.56</v>
      </c>
      <c r="F1774" s="21">
        <v>2626500</v>
      </c>
      <c r="G1774" s="21">
        <v>74.84</v>
      </c>
    </row>
    <row r="1775" spans="1:7">
      <c r="A1775" s="47">
        <v>39066</v>
      </c>
      <c r="B1775" s="21">
        <v>90.17</v>
      </c>
      <c r="C1775" s="21">
        <v>90.9</v>
      </c>
      <c r="D1775" s="21">
        <v>90.17</v>
      </c>
      <c r="E1775" s="21">
        <v>90.7</v>
      </c>
      <c r="F1775" s="21">
        <v>5305000</v>
      </c>
      <c r="G1775" s="21">
        <v>75.8</v>
      </c>
    </row>
    <row r="1776" spans="1:7">
      <c r="A1776" s="47">
        <v>39065</v>
      </c>
      <c r="B1776" s="21">
        <v>89.3</v>
      </c>
      <c r="C1776" s="21">
        <v>90.13</v>
      </c>
      <c r="D1776" s="21">
        <v>89.08</v>
      </c>
      <c r="E1776" s="21">
        <v>89.93</v>
      </c>
      <c r="F1776" s="21">
        <v>3510400</v>
      </c>
      <c r="G1776" s="21">
        <v>75.150000000000006</v>
      </c>
    </row>
    <row r="1777" spans="1:7">
      <c r="A1777" s="47">
        <v>39064</v>
      </c>
      <c r="B1777" s="21">
        <v>90.82</v>
      </c>
      <c r="C1777" s="21">
        <v>90.99</v>
      </c>
      <c r="D1777" s="21">
        <v>89.39</v>
      </c>
      <c r="E1777" s="21">
        <v>89.6</v>
      </c>
      <c r="F1777" s="21">
        <v>3695000</v>
      </c>
      <c r="G1777" s="21">
        <v>74.88</v>
      </c>
    </row>
    <row r="1778" spans="1:7">
      <c r="A1778" s="47">
        <v>39063</v>
      </c>
      <c r="B1778" s="21">
        <v>90.03</v>
      </c>
      <c r="C1778" s="21">
        <v>90.75</v>
      </c>
      <c r="D1778" s="21">
        <v>89.75</v>
      </c>
      <c r="E1778" s="21">
        <v>90.31</v>
      </c>
      <c r="F1778" s="21">
        <v>3634800</v>
      </c>
      <c r="G1778" s="21">
        <v>75.47</v>
      </c>
    </row>
    <row r="1779" spans="1:7">
      <c r="A1779" s="47">
        <v>39062</v>
      </c>
      <c r="B1779" s="21">
        <v>89.77</v>
      </c>
      <c r="C1779" s="21">
        <v>90.2</v>
      </c>
      <c r="D1779" s="21">
        <v>89.52</v>
      </c>
      <c r="E1779" s="21">
        <v>89.78</v>
      </c>
      <c r="F1779" s="21">
        <v>2365000</v>
      </c>
      <c r="G1779" s="21">
        <v>75.03</v>
      </c>
    </row>
    <row r="1780" spans="1:7">
      <c r="A1780" s="47">
        <v>39059</v>
      </c>
      <c r="B1780" s="21">
        <v>90.07</v>
      </c>
      <c r="C1780" s="21">
        <v>90.72</v>
      </c>
      <c r="D1780" s="21">
        <v>89.53</v>
      </c>
      <c r="E1780" s="21">
        <v>90.13</v>
      </c>
      <c r="F1780" s="21">
        <v>2796300</v>
      </c>
      <c r="G1780" s="21">
        <v>75.319999999999993</v>
      </c>
    </row>
    <row r="1781" spans="1:7">
      <c r="A1781" s="47">
        <v>39058</v>
      </c>
      <c r="B1781" s="21">
        <v>91.3</v>
      </c>
      <c r="C1781" s="21">
        <v>91.65</v>
      </c>
      <c r="D1781" s="21">
        <v>89.75</v>
      </c>
      <c r="E1781" s="21">
        <v>90.01</v>
      </c>
      <c r="F1781" s="21">
        <v>3784500</v>
      </c>
      <c r="G1781" s="21">
        <v>75.22</v>
      </c>
    </row>
    <row r="1782" spans="1:7">
      <c r="A1782" s="47">
        <v>39057</v>
      </c>
      <c r="B1782" s="21">
        <v>91.6</v>
      </c>
      <c r="C1782" s="21">
        <v>91.85</v>
      </c>
      <c r="D1782" s="21">
        <v>90.76</v>
      </c>
      <c r="E1782" s="21">
        <v>90.83</v>
      </c>
      <c r="F1782" s="21">
        <v>4214800</v>
      </c>
      <c r="G1782" s="21">
        <v>75.900000000000006</v>
      </c>
    </row>
    <row r="1783" spans="1:7">
      <c r="A1783" s="47">
        <v>39056</v>
      </c>
      <c r="B1783" s="21">
        <v>89.59</v>
      </c>
      <c r="C1783" s="21">
        <v>91.1</v>
      </c>
      <c r="D1783" s="21">
        <v>89.17</v>
      </c>
      <c r="E1783" s="21">
        <v>90.73</v>
      </c>
      <c r="F1783" s="21">
        <v>4385100</v>
      </c>
      <c r="G1783" s="21">
        <v>75.819999999999993</v>
      </c>
    </row>
    <row r="1784" spans="1:7">
      <c r="A1784" s="47">
        <v>39055</v>
      </c>
      <c r="B1784" s="21">
        <v>89.55</v>
      </c>
      <c r="C1784" s="21">
        <v>90.6</v>
      </c>
      <c r="D1784" s="21">
        <v>89.42</v>
      </c>
      <c r="E1784" s="21">
        <v>89.58</v>
      </c>
      <c r="F1784" s="21">
        <v>3492900</v>
      </c>
      <c r="G1784" s="21">
        <v>74.86</v>
      </c>
    </row>
    <row r="1785" spans="1:7">
      <c r="A1785" s="47">
        <v>39052</v>
      </c>
      <c r="B1785" s="21">
        <v>89.6</v>
      </c>
      <c r="C1785" s="21">
        <v>90.05</v>
      </c>
      <c r="D1785" s="21">
        <v>88.65</v>
      </c>
      <c r="E1785" s="21">
        <v>89.55</v>
      </c>
      <c r="F1785" s="21">
        <v>5154400</v>
      </c>
      <c r="G1785" s="21">
        <v>74.83</v>
      </c>
    </row>
    <row r="1786" spans="1:7">
      <c r="A1786" s="47">
        <v>39051</v>
      </c>
      <c r="B1786" s="21">
        <v>89.1</v>
      </c>
      <c r="C1786" s="21">
        <v>89.44</v>
      </c>
      <c r="D1786" s="21">
        <v>87.1</v>
      </c>
      <c r="E1786" s="21">
        <v>88.53</v>
      </c>
      <c r="F1786" s="21">
        <v>4194000</v>
      </c>
      <c r="G1786" s="21">
        <v>73.98</v>
      </c>
    </row>
    <row r="1787" spans="1:7">
      <c r="A1787" s="47">
        <v>39050</v>
      </c>
      <c r="B1787" s="21">
        <v>88.24</v>
      </c>
      <c r="C1787" s="21">
        <v>89.45</v>
      </c>
      <c r="D1787" s="21">
        <v>87.93</v>
      </c>
      <c r="E1787" s="21">
        <v>88.89</v>
      </c>
      <c r="F1787" s="21">
        <v>4427600</v>
      </c>
      <c r="G1787" s="21">
        <v>74.28</v>
      </c>
    </row>
    <row r="1788" spans="1:7">
      <c r="A1788" s="47">
        <v>39049</v>
      </c>
      <c r="B1788" s="21">
        <v>88.15</v>
      </c>
      <c r="C1788" s="21">
        <v>88.74</v>
      </c>
      <c r="D1788" s="21">
        <v>87.05</v>
      </c>
      <c r="E1788" s="21">
        <v>87.94</v>
      </c>
      <c r="F1788" s="21">
        <v>4950600</v>
      </c>
      <c r="G1788" s="21">
        <v>73.489999999999995</v>
      </c>
    </row>
    <row r="1789" spans="1:7">
      <c r="A1789" s="47">
        <v>39048</v>
      </c>
      <c r="B1789" s="21">
        <v>90</v>
      </c>
      <c r="C1789" s="21">
        <v>90.03</v>
      </c>
      <c r="D1789" s="21">
        <v>86.95</v>
      </c>
      <c r="E1789" s="21">
        <v>87.37</v>
      </c>
      <c r="F1789" s="21">
        <v>6282300</v>
      </c>
      <c r="G1789" s="21">
        <v>73.010000000000005</v>
      </c>
    </row>
    <row r="1790" spans="1:7">
      <c r="A1790" s="47">
        <v>39045</v>
      </c>
      <c r="B1790" s="21">
        <v>89.25</v>
      </c>
      <c r="C1790" s="21">
        <v>90.08</v>
      </c>
      <c r="D1790" s="21">
        <v>89.15</v>
      </c>
      <c r="E1790" s="21">
        <v>89.77</v>
      </c>
      <c r="F1790" s="21">
        <v>1213700</v>
      </c>
      <c r="G1790" s="21">
        <v>75.02</v>
      </c>
    </row>
    <row r="1791" spans="1:7">
      <c r="A1791" s="47">
        <v>39043</v>
      </c>
      <c r="B1791" s="21">
        <v>91.1</v>
      </c>
      <c r="C1791" s="21">
        <v>91.59</v>
      </c>
      <c r="D1791" s="21">
        <v>89.78</v>
      </c>
      <c r="E1791" s="21">
        <v>90.1</v>
      </c>
      <c r="F1791" s="21">
        <v>4480800</v>
      </c>
      <c r="G1791" s="21">
        <v>75.290000000000006</v>
      </c>
    </row>
    <row r="1792" spans="1:7">
      <c r="A1792" s="47">
        <v>39042</v>
      </c>
      <c r="B1792" s="21">
        <v>89.85</v>
      </c>
      <c r="C1792" s="21">
        <v>92.05</v>
      </c>
      <c r="D1792" s="21">
        <v>89.57</v>
      </c>
      <c r="E1792" s="21">
        <v>91.1</v>
      </c>
      <c r="F1792" s="21">
        <v>8516400</v>
      </c>
      <c r="G1792" s="21">
        <v>76.13</v>
      </c>
    </row>
    <row r="1793" spans="1:7">
      <c r="A1793" s="47">
        <v>39041</v>
      </c>
      <c r="B1793" s="21">
        <v>89.05</v>
      </c>
      <c r="C1793" s="21">
        <v>89.22</v>
      </c>
      <c r="D1793" s="21">
        <v>88.62</v>
      </c>
      <c r="E1793" s="21">
        <v>89.12</v>
      </c>
      <c r="F1793" s="21">
        <v>5571500</v>
      </c>
      <c r="G1793" s="21">
        <v>74.47</v>
      </c>
    </row>
    <row r="1794" spans="1:7">
      <c r="A1794" s="47">
        <v>39038</v>
      </c>
      <c r="B1794" s="21">
        <v>89.05</v>
      </c>
      <c r="C1794" s="21">
        <v>89.63</v>
      </c>
      <c r="D1794" s="21">
        <v>88.57</v>
      </c>
      <c r="E1794" s="21">
        <v>89.52</v>
      </c>
      <c r="F1794" s="21">
        <v>5748600</v>
      </c>
      <c r="G1794" s="21">
        <v>74.81</v>
      </c>
    </row>
    <row r="1795" spans="1:7">
      <c r="A1795" s="47">
        <v>39037</v>
      </c>
      <c r="B1795" s="21">
        <v>87.92</v>
      </c>
      <c r="C1795" s="21">
        <v>89.43</v>
      </c>
      <c r="D1795" s="21">
        <v>87.5</v>
      </c>
      <c r="E1795" s="21">
        <v>88.71</v>
      </c>
      <c r="F1795" s="21">
        <v>6966900</v>
      </c>
      <c r="G1795" s="21">
        <v>74.13</v>
      </c>
    </row>
    <row r="1796" spans="1:7">
      <c r="A1796" s="47">
        <v>39036</v>
      </c>
      <c r="B1796" s="21">
        <v>86.4</v>
      </c>
      <c r="C1796" s="21">
        <v>87.58</v>
      </c>
      <c r="D1796" s="21">
        <v>86.35</v>
      </c>
      <c r="E1796" s="21">
        <v>87.08</v>
      </c>
      <c r="F1796" s="21">
        <v>5850900</v>
      </c>
      <c r="G1796" s="21">
        <v>72.77</v>
      </c>
    </row>
    <row r="1797" spans="1:7">
      <c r="A1797" s="47">
        <v>39035</v>
      </c>
      <c r="B1797" s="21">
        <v>85.69</v>
      </c>
      <c r="C1797" s="21">
        <v>86.09</v>
      </c>
      <c r="D1797" s="21">
        <v>84.76</v>
      </c>
      <c r="E1797" s="21">
        <v>85.74</v>
      </c>
      <c r="F1797" s="21">
        <v>3463100</v>
      </c>
      <c r="G1797" s="21">
        <v>71.650000000000006</v>
      </c>
    </row>
    <row r="1798" spans="1:7">
      <c r="A1798" s="47">
        <v>39034</v>
      </c>
      <c r="B1798" s="21">
        <v>85.7</v>
      </c>
      <c r="C1798" s="21">
        <v>86.34</v>
      </c>
      <c r="D1798" s="21">
        <v>85.29</v>
      </c>
      <c r="E1798" s="21">
        <v>85.69</v>
      </c>
      <c r="F1798" s="21">
        <v>3360100</v>
      </c>
      <c r="G1798" s="21">
        <v>71.61</v>
      </c>
    </row>
    <row r="1799" spans="1:7">
      <c r="A1799" s="47">
        <v>39031</v>
      </c>
      <c r="B1799" s="21">
        <v>86.4</v>
      </c>
      <c r="C1799" s="21">
        <v>86.98</v>
      </c>
      <c r="D1799" s="21">
        <v>85.44</v>
      </c>
      <c r="E1799" s="21">
        <v>85.62</v>
      </c>
      <c r="F1799" s="21">
        <v>5496600</v>
      </c>
      <c r="G1799" s="21">
        <v>71.55</v>
      </c>
    </row>
    <row r="1800" spans="1:7">
      <c r="A1800" s="47">
        <v>39030</v>
      </c>
      <c r="B1800" s="21">
        <v>85.75</v>
      </c>
      <c r="C1800" s="21">
        <v>86.5</v>
      </c>
      <c r="D1800" s="21">
        <v>85.05</v>
      </c>
      <c r="E1800" s="21">
        <v>85.11</v>
      </c>
      <c r="F1800" s="21">
        <v>6147800</v>
      </c>
      <c r="G1800" s="21">
        <v>71.12</v>
      </c>
    </row>
    <row r="1801" spans="1:7">
      <c r="A1801" s="47">
        <v>39029</v>
      </c>
      <c r="B1801" s="21">
        <v>84.25</v>
      </c>
      <c r="C1801" s="21">
        <v>85.87</v>
      </c>
      <c r="D1801" s="21">
        <v>83.53</v>
      </c>
      <c r="E1801" s="21">
        <v>85.45</v>
      </c>
      <c r="F1801" s="21">
        <v>8496700</v>
      </c>
      <c r="G1801" s="21">
        <v>71.41</v>
      </c>
    </row>
    <row r="1802" spans="1:7">
      <c r="A1802" s="47">
        <v>39028</v>
      </c>
      <c r="B1802" s="21">
        <v>80.73</v>
      </c>
      <c r="C1802" s="21">
        <v>84.98</v>
      </c>
      <c r="D1802" s="21">
        <v>80.599999999999994</v>
      </c>
      <c r="E1802" s="21">
        <v>84.85</v>
      </c>
      <c r="F1802" s="21">
        <v>11846400</v>
      </c>
      <c r="G1802" s="21">
        <v>70.66</v>
      </c>
    </row>
    <row r="1803" spans="1:7">
      <c r="A1803" s="47">
        <v>39027</v>
      </c>
      <c r="B1803" s="21">
        <v>79.98</v>
      </c>
      <c r="C1803" s="21">
        <v>80.87</v>
      </c>
      <c r="D1803" s="21">
        <v>79.98</v>
      </c>
      <c r="E1803" s="21">
        <v>80.48</v>
      </c>
      <c r="F1803" s="21">
        <v>3082600</v>
      </c>
      <c r="G1803" s="21">
        <v>67.02</v>
      </c>
    </row>
    <row r="1804" spans="1:7">
      <c r="A1804" s="47">
        <v>39024</v>
      </c>
      <c r="B1804" s="21">
        <v>79.47</v>
      </c>
      <c r="C1804" s="21">
        <v>80.349999999999994</v>
      </c>
      <c r="D1804" s="21">
        <v>79.39</v>
      </c>
      <c r="E1804" s="21">
        <v>79.97</v>
      </c>
      <c r="F1804" s="21">
        <v>2706700</v>
      </c>
      <c r="G1804" s="21">
        <v>66.59</v>
      </c>
    </row>
    <row r="1805" spans="1:7">
      <c r="A1805" s="47">
        <v>39023</v>
      </c>
      <c r="B1805" s="21">
        <v>80.06</v>
      </c>
      <c r="C1805" s="21">
        <v>80.400000000000006</v>
      </c>
      <c r="D1805" s="21">
        <v>79.11</v>
      </c>
      <c r="E1805" s="21">
        <v>79.2</v>
      </c>
      <c r="F1805" s="21">
        <v>4044600</v>
      </c>
      <c r="G1805" s="21">
        <v>65.95</v>
      </c>
    </row>
    <row r="1806" spans="1:7">
      <c r="A1806" s="47">
        <v>39022</v>
      </c>
      <c r="B1806" s="21">
        <v>80.010000000000005</v>
      </c>
      <c r="C1806" s="21">
        <v>80.75</v>
      </c>
      <c r="D1806" s="21">
        <v>79.72</v>
      </c>
      <c r="E1806" s="21">
        <v>80.06</v>
      </c>
      <c r="F1806" s="21">
        <v>3180100</v>
      </c>
      <c r="G1806" s="21">
        <v>66.67</v>
      </c>
    </row>
    <row r="1807" spans="1:7">
      <c r="A1807" s="47">
        <v>39021</v>
      </c>
      <c r="B1807" s="21">
        <v>80.599999999999994</v>
      </c>
      <c r="C1807" s="21">
        <v>80.599999999999994</v>
      </c>
      <c r="D1807" s="21">
        <v>79.31</v>
      </c>
      <c r="E1807" s="21">
        <v>79.86</v>
      </c>
      <c r="F1807" s="21">
        <v>3943800</v>
      </c>
      <c r="G1807" s="21">
        <v>66.5</v>
      </c>
    </row>
    <row r="1808" spans="1:7">
      <c r="A1808" s="47">
        <v>39020</v>
      </c>
      <c r="B1808" s="21">
        <v>80.25</v>
      </c>
      <c r="C1808" s="21">
        <v>81.040000000000006</v>
      </c>
      <c r="D1808" s="21">
        <v>80.010000000000005</v>
      </c>
      <c r="E1808" s="21">
        <v>80.22</v>
      </c>
      <c r="F1808" s="21">
        <v>3739800</v>
      </c>
      <c r="G1808" s="21">
        <v>66.8</v>
      </c>
    </row>
    <row r="1809" spans="1:7">
      <c r="A1809" s="47">
        <v>39017</v>
      </c>
      <c r="B1809" s="21">
        <v>79.17</v>
      </c>
      <c r="C1809" s="21">
        <v>80.400000000000006</v>
      </c>
      <c r="D1809" s="21">
        <v>78.52</v>
      </c>
      <c r="E1809" s="21">
        <v>79.739999999999995</v>
      </c>
      <c r="F1809" s="21">
        <v>6880400</v>
      </c>
      <c r="G1809" s="21">
        <v>66.400000000000006</v>
      </c>
    </row>
    <row r="1810" spans="1:7">
      <c r="A1810" s="47">
        <v>39016</v>
      </c>
      <c r="B1810" s="21">
        <v>80.75</v>
      </c>
      <c r="C1810" s="21">
        <v>80.75</v>
      </c>
      <c r="D1810" s="21">
        <v>77.77</v>
      </c>
      <c r="E1810" s="21">
        <v>79.14</v>
      </c>
      <c r="F1810" s="21">
        <v>10621400</v>
      </c>
      <c r="G1810" s="21">
        <v>65.900000000000006</v>
      </c>
    </row>
    <row r="1811" spans="1:7">
      <c r="A1811" s="47">
        <v>39015</v>
      </c>
      <c r="B1811" s="21">
        <v>82.6</v>
      </c>
      <c r="C1811" s="21">
        <v>82.6</v>
      </c>
      <c r="D1811" s="21">
        <v>80.599999999999994</v>
      </c>
      <c r="E1811" s="21">
        <v>80.86</v>
      </c>
      <c r="F1811" s="21">
        <v>7074000</v>
      </c>
      <c r="G1811" s="21">
        <v>67.33</v>
      </c>
    </row>
    <row r="1812" spans="1:7">
      <c r="A1812" s="47">
        <v>39014</v>
      </c>
      <c r="B1812" s="21">
        <v>83.1</v>
      </c>
      <c r="C1812" s="21">
        <v>83.89</v>
      </c>
      <c r="D1812" s="21">
        <v>82.72</v>
      </c>
      <c r="E1812" s="21">
        <v>83.59</v>
      </c>
      <c r="F1812" s="21">
        <v>3815100</v>
      </c>
      <c r="G1812" s="21">
        <v>69.61</v>
      </c>
    </row>
    <row r="1813" spans="1:7">
      <c r="A1813" s="47">
        <v>39013</v>
      </c>
      <c r="B1813" s="21">
        <v>81.73</v>
      </c>
      <c r="C1813" s="21">
        <v>82.84</v>
      </c>
      <c r="D1813" s="21">
        <v>81.5</v>
      </c>
      <c r="E1813" s="21">
        <v>82.8</v>
      </c>
      <c r="F1813" s="21">
        <v>2818000</v>
      </c>
      <c r="G1813" s="21">
        <v>68.95</v>
      </c>
    </row>
    <row r="1814" spans="1:7">
      <c r="A1814" s="47">
        <v>39010</v>
      </c>
      <c r="B1814" s="21">
        <v>82.9</v>
      </c>
      <c r="C1814" s="21">
        <v>82.9</v>
      </c>
      <c r="D1814" s="21">
        <v>81.7</v>
      </c>
      <c r="E1814" s="21">
        <v>81.739999999999995</v>
      </c>
      <c r="F1814" s="21">
        <v>3017200</v>
      </c>
      <c r="G1814" s="21">
        <v>68.069999999999993</v>
      </c>
    </row>
    <row r="1815" spans="1:7">
      <c r="A1815" s="47">
        <v>39009</v>
      </c>
      <c r="B1815" s="21">
        <v>82.74</v>
      </c>
      <c r="C1815" s="21">
        <v>82.96</v>
      </c>
      <c r="D1815" s="21">
        <v>81.77</v>
      </c>
      <c r="E1815" s="21">
        <v>82.41</v>
      </c>
      <c r="F1815" s="21">
        <v>2425200</v>
      </c>
      <c r="G1815" s="21">
        <v>68.62</v>
      </c>
    </row>
    <row r="1816" spans="1:7">
      <c r="A1816" s="47">
        <v>39008</v>
      </c>
      <c r="B1816" s="21">
        <v>82.52</v>
      </c>
      <c r="C1816" s="21">
        <v>83.46</v>
      </c>
      <c r="D1816" s="21">
        <v>81.95</v>
      </c>
      <c r="E1816" s="21">
        <v>82.74</v>
      </c>
      <c r="F1816" s="21">
        <v>3796200</v>
      </c>
      <c r="G1816" s="21">
        <v>68.900000000000006</v>
      </c>
    </row>
    <row r="1817" spans="1:7">
      <c r="A1817" s="47">
        <v>39007</v>
      </c>
      <c r="B1817" s="21">
        <v>82.45</v>
      </c>
      <c r="C1817" s="21">
        <v>82.45</v>
      </c>
      <c r="D1817" s="21">
        <v>81.5</v>
      </c>
      <c r="E1817" s="21">
        <v>82.29</v>
      </c>
      <c r="F1817" s="21">
        <v>2918200</v>
      </c>
      <c r="G1817" s="21">
        <v>68.52</v>
      </c>
    </row>
    <row r="1818" spans="1:7">
      <c r="A1818" s="47">
        <v>39006</v>
      </c>
      <c r="B1818" s="21">
        <v>82.39</v>
      </c>
      <c r="C1818" s="21">
        <v>82.85</v>
      </c>
      <c r="D1818" s="21">
        <v>81.81</v>
      </c>
      <c r="E1818" s="21">
        <v>82.66</v>
      </c>
      <c r="F1818" s="21">
        <v>2472600</v>
      </c>
      <c r="G1818" s="21">
        <v>68.83</v>
      </c>
    </row>
    <row r="1819" spans="1:7">
      <c r="A1819" s="47">
        <v>39003</v>
      </c>
      <c r="B1819" s="21">
        <v>83.25</v>
      </c>
      <c r="C1819" s="21">
        <v>83.35</v>
      </c>
      <c r="D1819" s="21">
        <v>81.819999999999993</v>
      </c>
      <c r="E1819" s="21">
        <v>82.39</v>
      </c>
      <c r="F1819" s="21">
        <v>4005200</v>
      </c>
      <c r="G1819" s="21">
        <v>68.61</v>
      </c>
    </row>
    <row r="1820" spans="1:7">
      <c r="A1820" s="47">
        <v>39002</v>
      </c>
      <c r="B1820" s="21">
        <v>82.2</v>
      </c>
      <c r="C1820" s="21">
        <v>83.86</v>
      </c>
      <c r="D1820" s="21">
        <v>82.1</v>
      </c>
      <c r="E1820" s="21">
        <v>83.64</v>
      </c>
      <c r="F1820" s="21">
        <v>4129800</v>
      </c>
      <c r="G1820" s="21">
        <v>69.650000000000006</v>
      </c>
    </row>
    <row r="1821" spans="1:7">
      <c r="A1821" s="47">
        <v>39001</v>
      </c>
      <c r="B1821" s="21">
        <v>81.95</v>
      </c>
      <c r="C1821" s="21">
        <v>82</v>
      </c>
      <c r="D1821" s="21">
        <v>80.89</v>
      </c>
      <c r="E1821" s="21">
        <v>81.64</v>
      </c>
      <c r="F1821" s="21">
        <v>3258000</v>
      </c>
      <c r="G1821" s="21">
        <v>67.98</v>
      </c>
    </row>
    <row r="1822" spans="1:7">
      <c r="A1822" s="47">
        <v>39000</v>
      </c>
      <c r="B1822" s="21">
        <v>82.5</v>
      </c>
      <c r="C1822" s="21">
        <v>82.67</v>
      </c>
      <c r="D1822" s="21">
        <v>81.8</v>
      </c>
      <c r="E1822" s="21">
        <v>82.13</v>
      </c>
      <c r="F1822" s="21">
        <v>4005000</v>
      </c>
      <c r="G1822" s="21">
        <v>68.39</v>
      </c>
    </row>
    <row r="1823" spans="1:7">
      <c r="A1823" s="47">
        <v>38999</v>
      </c>
      <c r="B1823" s="21">
        <v>83.69</v>
      </c>
      <c r="C1823" s="21">
        <v>83.87</v>
      </c>
      <c r="D1823" s="21">
        <v>82.47</v>
      </c>
      <c r="E1823" s="21">
        <v>82.65</v>
      </c>
      <c r="F1823" s="21">
        <v>4452000</v>
      </c>
      <c r="G1823" s="21">
        <v>68.819999999999993</v>
      </c>
    </row>
    <row r="1824" spans="1:7">
      <c r="A1824" s="47">
        <v>38996</v>
      </c>
      <c r="B1824" s="21">
        <v>83.62</v>
      </c>
      <c r="C1824" s="21">
        <v>84.39</v>
      </c>
      <c r="D1824" s="21">
        <v>83.14</v>
      </c>
      <c r="E1824" s="21">
        <v>83.68</v>
      </c>
      <c r="F1824" s="21">
        <v>3649900</v>
      </c>
      <c r="G1824" s="21">
        <v>69.680000000000007</v>
      </c>
    </row>
    <row r="1825" spans="1:7">
      <c r="A1825" s="47">
        <v>38995</v>
      </c>
      <c r="B1825" s="21">
        <v>83.97</v>
      </c>
      <c r="C1825" s="21">
        <v>84.12</v>
      </c>
      <c r="D1825" s="21">
        <v>83.06</v>
      </c>
      <c r="E1825" s="21">
        <v>83.62</v>
      </c>
      <c r="F1825" s="21">
        <v>3688200</v>
      </c>
      <c r="G1825" s="21">
        <v>69.63</v>
      </c>
    </row>
    <row r="1826" spans="1:7">
      <c r="A1826" s="47">
        <v>38994</v>
      </c>
      <c r="B1826" s="21">
        <v>82.5</v>
      </c>
      <c r="C1826" s="21">
        <v>83.98</v>
      </c>
      <c r="D1826" s="21">
        <v>82.01</v>
      </c>
      <c r="E1826" s="21">
        <v>83.96</v>
      </c>
      <c r="F1826" s="21">
        <v>7232700</v>
      </c>
      <c r="G1826" s="21">
        <v>69.91</v>
      </c>
    </row>
    <row r="1827" spans="1:7">
      <c r="A1827" s="47">
        <v>38993</v>
      </c>
      <c r="B1827" s="21">
        <v>79.98</v>
      </c>
      <c r="C1827" s="21">
        <v>82.09</v>
      </c>
      <c r="D1827" s="21">
        <v>79.98</v>
      </c>
      <c r="E1827" s="21">
        <v>81.78</v>
      </c>
      <c r="F1827" s="21">
        <v>5901700</v>
      </c>
      <c r="G1827" s="21">
        <v>68.099999999999994</v>
      </c>
    </row>
    <row r="1828" spans="1:7">
      <c r="A1828" s="47">
        <v>38992</v>
      </c>
      <c r="B1828" s="21">
        <v>79.349999999999994</v>
      </c>
      <c r="C1828" s="21">
        <v>80.28</v>
      </c>
      <c r="D1828" s="21">
        <v>78.84</v>
      </c>
      <c r="E1828" s="21">
        <v>79.97</v>
      </c>
      <c r="F1828" s="21">
        <v>5727300</v>
      </c>
      <c r="G1828" s="21">
        <v>66.59</v>
      </c>
    </row>
    <row r="1829" spans="1:7">
      <c r="A1829" s="47">
        <v>38989</v>
      </c>
      <c r="B1829" s="21">
        <v>79.5</v>
      </c>
      <c r="C1829" s="21">
        <v>79.75</v>
      </c>
      <c r="D1829" s="21">
        <v>78.790000000000006</v>
      </c>
      <c r="E1829" s="21">
        <v>78.849999999999994</v>
      </c>
      <c r="F1829" s="21">
        <v>4041900</v>
      </c>
      <c r="G1829" s="21">
        <v>65.66</v>
      </c>
    </row>
    <row r="1830" spans="1:7">
      <c r="A1830" s="47">
        <v>38988</v>
      </c>
      <c r="B1830" s="21">
        <v>79.569999999999993</v>
      </c>
      <c r="C1830" s="21">
        <v>80.349999999999994</v>
      </c>
      <c r="D1830" s="21">
        <v>79.25</v>
      </c>
      <c r="E1830" s="21">
        <v>79.28</v>
      </c>
      <c r="F1830" s="21">
        <v>4449700</v>
      </c>
      <c r="G1830" s="21">
        <v>66.02</v>
      </c>
    </row>
    <row r="1831" spans="1:7">
      <c r="A1831" s="47">
        <v>38987</v>
      </c>
      <c r="B1831" s="21">
        <v>79.17</v>
      </c>
      <c r="C1831" s="21">
        <v>79.959999999999994</v>
      </c>
      <c r="D1831" s="21">
        <v>79.17</v>
      </c>
      <c r="E1831" s="21">
        <v>79.41</v>
      </c>
      <c r="F1831" s="21">
        <v>4288800</v>
      </c>
      <c r="G1831" s="21">
        <v>66.13</v>
      </c>
    </row>
    <row r="1832" spans="1:7">
      <c r="A1832" s="47">
        <v>38986</v>
      </c>
      <c r="B1832" s="21">
        <v>78.150000000000006</v>
      </c>
      <c r="C1832" s="21">
        <v>79.290000000000006</v>
      </c>
      <c r="D1832" s="21">
        <v>77.37</v>
      </c>
      <c r="E1832" s="21">
        <v>79</v>
      </c>
      <c r="F1832" s="21">
        <v>4247500</v>
      </c>
      <c r="G1832" s="21">
        <v>65.78</v>
      </c>
    </row>
    <row r="1833" spans="1:7">
      <c r="A1833" s="47">
        <v>38985</v>
      </c>
      <c r="B1833" s="21">
        <v>77.7</v>
      </c>
      <c r="C1833" s="21">
        <v>78.55</v>
      </c>
      <c r="D1833" s="21">
        <v>77.37</v>
      </c>
      <c r="E1833" s="21">
        <v>77.709999999999994</v>
      </c>
      <c r="F1833" s="21">
        <v>4622000</v>
      </c>
      <c r="G1833" s="21">
        <v>64.709999999999994</v>
      </c>
    </row>
    <row r="1834" spans="1:7">
      <c r="A1834" s="47">
        <v>38982</v>
      </c>
      <c r="B1834" s="21">
        <v>76.2</v>
      </c>
      <c r="C1834" s="21">
        <v>77.77</v>
      </c>
      <c r="D1834" s="21">
        <v>75.739999999999995</v>
      </c>
      <c r="E1834" s="21">
        <v>77.25</v>
      </c>
      <c r="F1834" s="21">
        <v>4682000</v>
      </c>
      <c r="G1834" s="21">
        <v>64.33</v>
      </c>
    </row>
    <row r="1835" spans="1:7">
      <c r="A1835" s="47">
        <v>38981</v>
      </c>
      <c r="B1835" s="21">
        <v>77.05</v>
      </c>
      <c r="C1835" s="21">
        <v>77.27</v>
      </c>
      <c r="D1835" s="21">
        <v>75.75</v>
      </c>
      <c r="E1835" s="21">
        <v>76.11</v>
      </c>
      <c r="F1835" s="21">
        <v>4435500</v>
      </c>
      <c r="G1835" s="21">
        <v>63.38</v>
      </c>
    </row>
    <row r="1836" spans="1:7">
      <c r="A1836" s="47">
        <v>38980</v>
      </c>
      <c r="B1836" s="21">
        <v>75.510000000000005</v>
      </c>
      <c r="C1836" s="21">
        <v>76.400000000000006</v>
      </c>
      <c r="D1836" s="21">
        <v>75.510000000000005</v>
      </c>
      <c r="E1836" s="21">
        <v>76.19</v>
      </c>
      <c r="F1836" s="21">
        <v>4003700</v>
      </c>
      <c r="G1836" s="21">
        <v>63.44</v>
      </c>
    </row>
    <row r="1837" spans="1:7">
      <c r="A1837" s="47">
        <v>38979</v>
      </c>
      <c r="B1837" s="21">
        <v>75.349999999999994</v>
      </c>
      <c r="C1837" s="21">
        <v>75.5</v>
      </c>
      <c r="D1837" s="21">
        <v>74.150000000000006</v>
      </c>
      <c r="E1837" s="21">
        <v>74.87</v>
      </c>
      <c r="F1837" s="21">
        <v>2351900</v>
      </c>
      <c r="G1837" s="21">
        <v>62.35</v>
      </c>
    </row>
    <row r="1838" spans="1:7">
      <c r="A1838" s="47">
        <v>38978</v>
      </c>
      <c r="B1838" s="21">
        <v>75.099999999999994</v>
      </c>
      <c r="C1838" s="21">
        <v>75.64</v>
      </c>
      <c r="D1838" s="21">
        <v>74.8</v>
      </c>
      <c r="E1838" s="21">
        <v>75.209999999999994</v>
      </c>
      <c r="F1838" s="21">
        <v>2407200</v>
      </c>
      <c r="G1838" s="21">
        <v>62.63</v>
      </c>
    </row>
    <row r="1839" spans="1:7">
      <c r="A1839" s="47">
        <v>38975</v>
      </c>
      <c r="B1839" s="21">
        <v>75.56</v>
      </c>
      <c r="C1839" s="21">
        <v>76</v>
      </c>
      <c r="D1839" s="21">
        <v>74.73</v>
      </c>
      <c r="E1839" s="21">
        <v>75.010000000000005</v>
      </c>
      <c r="F1839" s="21">
        <v>4108100</v>
      </c>
      <c r="G1839" s="21">
        <v>62.46</v>
      </c>
    </row>
    <row r="1840" spans="1:7">
      <c r="A1840" s="47">
        <v>38974</v>
      </c>
      <c r="B1840" s="21">
        <v>75.069999999999993</v>
      </c>
      <c r="C1840" s="21">
        <v>75.64</v>
      </c>
      <c r="D1840" s="21">
        <v>74.650000000000006</v>
      </c>
      <c r="E1840" s="21">
        <v>75.010000000000005</v>
      </c>
      <c r="F1840" s="21">
        <v>5230800</v>
      </c>
      <c r="G1840" s="21">
        <v>62.46</v>
      </c>
    </row>
    <row r="1841" spans="1:7">
      <c r="A1841" s="47">
        <v>38973</v>
      </c>
      <c r="B1841" s="21">
        <v>74.36</v>
      </c>
      <c r="C1841" s="21">
        <v>76.489999999999995</v>
      </c>
      <c r="D1841" s="21">
        <v>74.36</v>
      </c>
      <c r="E1841" s="21">
        <v>76.319999999999993</v>
      </c>
      <c r="F1841" s="21">
        <v>4886400</v>
      </c>
      <c r="G1841" s="21">
        <v>63.55</v>
      </c>
    </row>
    <row r="1842" spans="1:7">
      <c r="A1842" s="47">
        <v>38972</v>
      </c>
      <c r="B1842" s="21">
        <v>73.790000000000006</v>
      </c>
      <c r="C1842" s="21">
        <v>74.38</v>
      </c>
      <c r="D1842" s="21">
        <v>73.61</v>
      </c>
      <c r="E1842" s="21">
        <v>74.260000000000005</v>
      </c>
      <c r="F1842" s="21">
        <v>3314800</v>
      </c>
      <c r="G1842" s="21">
        <v>61.84</v>
      </c>
    </row>
    <row r="1843" spans="1:7">
      <c r="A1843" s="47">
        <v>38971</v>
      </c>
      <c r="B1843" s="21">
        <v>72.13</v>
      </c>
      <c r="C1843" s="21">
        <v>74.13</v>
      </c>
      <c r="D1843" s="21">
        <v>72.13</v>
      </c>
      <c r="E1843" s="21">
        <v>73.819999999999993</v>
      </c>
      <c r="F1843" s="21">
        <v>3535300</v>
      </c>
      <c r="G1843" s="21">
        <v>61.47</v>
      </c>
    </row>
    <row r="1844" spans="1:7">
      <c r="A1844" s="47">
        <v>38968</v>
      </c>
      <c r="B1844" s="21">
        <v>73.3</v>
      </c>
      <c r="C1844" s="21">
        <v>73.62</v>
      </c>
      <c r="D1844" s="21">
        <v>72.17</v>
      </c>
      <c r="E1844" s="21">
        <v>72.8</v>
      </c>
      <c r="F1844" s="21">
        <v>4956300</v>
      </c>
      <c r="G1844" s="21">
        <v>60.62</v>
      </c>
    </row>
    <row r="1845" spans="1:7">
      <c r="A1845" s="47">
        <v>38967</v>
      </c>
      <c r="B1845" s="21">
        <v>74.44</v>
      </c>
      <c r="C1845" s="21">
        <v>74.44</v>
      </c>
      <c r="D1845" s="21">
        <v>72.760000000000005</v>
      </c>
      <c r="E1845" s="21">
        <v>72.87</v>
      </c>
      <c r="F1845" s="21">
        <v>4272900</v>
      </c>
      <c r="G1845" s="21">
        <v>60.68</v>
      </c>
    </row>
    <row r="1846" spans="1:7">
      <c r="A1846" s="47">
        <v>38966</v>
      </c>
      <c r="B1846" s="21">
        <v>75.36</v>
      </c>
      <c r="C1846" s="21">
        <v>75.55</v>
      </c>
      <c r="D1846" s="21">
        <v>74.2</v>
      </c>
      <c r="E1846" s="21">
        <v>74.44</v>
      </c>
      <c r="F1846" s="21">
        <v>3042700</v>
      </c>
      <c r="G1846" s="21">
        <v>61.99</v>
      </c>
    </row>
    <row r="1847" spans="1:7">
      <c r="A1847" s="47">
        <v>38965</v>
      </c>
      <c r="B1847" s="21">
        <v>75.75</v>
      </c>
      <c r="C1847" s="21">
        <v>76.3</v>
      </c>
      <c r="D1847" s="21">
        <v>75.05</v>
      </c>
      <c r="E1847" s="21">
        <v>75.36</v>
      </c>
      <c r="F1847" s="21">
        <v>2674100</v>
      </c>
      <c r="G1847" s="21">
        <v>62.75</v>
      </c>
    </row>
    <row r="1848" spans="1:7">
      <c r="A1848" s="47">
        <v>38961</v>
      </c>
      <c r="B1848" s="21">
        <v>75</v>
      </c>
      <c r="C1848" s="21">
        <v>75.91</v>
      </c>
      <c r="D1848" s="21">
        <v>74.459999999999994</v>
      </c>
      <c r="E1848" s="21">
        <v>75.430000000000007</v>
      </c>
      <c r="F1848" s="21">
        <v>3275400</v>
      </c>
      <c r="G1848" s="21">
        <v>62.81</v>
      </c>
    </row>
    <row r="1849" spans="1:7">
      <c r="A1849" s="47">
        <v>38960</v>
      </c>
      <c r="B1849" s="21">
        <v>74.75</v>
      </c>
      <c r="C1849" s="21">
        <v>75.58</v>
      </c>
      <c r="D1849" s="21">
        <v>74.75</v>
      </c>
      <c r="E1849" s="21">
        <v>74.900000000000006</v>
      </c>
      <c r="F1849" s="21">
        <v>3056900</v>
      </c>
      <c r="G1849" s="21">
        <v>62.37</v>
      </c>
    </row>
    <row r="1850" spans="1:7">
      <c r="A1850" s="47">
        <v>38959</v>
      </c>
      <c r="B1850" s="21">
        <v>74</v>
      </c>
      <c r="C1850" s="21">
        <v>75.3</v>
      </c>
      <c r="D1850" s="21">
        <v>73.64</v>
      </c>
      <c r="E1850" s="21">
        <v>75.02</v>
      </c>
      <c r="F1850" s="21">
        <v>3850800</v>
      </c>
      <c r="G1850" s="21">
        <v>62.47</v>
      </c>
    </row>
    <row r="1851" spans="1:7">
      <c r="A1851" s="47">
        <v>38958</v>
      </c>
      <c r="B1851" s="21">
        <v>75.959999999999994</v>
      </c>
      <c r="C1851" s="21">
        <v>75.989999999999995</v>
      </c>
      <c r="D1851" s="21">
        <v>72.900000000000006</v>
      </c>
      <c r="E1851" s="21">
        <v>73.78</v>
      </c>
      <c r="F1851" s="21">
        <v>7186000</v>
      </c>
      <c r="G1851" s="21">
        <v>61.44</v>
      </c>
    </row>
    <row r="1852" spans="1:7">
      <c r="A1852" s="47">
        <v>38957</v>
      </c>
      <c r="B1852" s="21">
        <v>74.040000000000006</v>
      </c>
      <c r="C1852" s="21">
        <v>75.02</v>
      </c>
      <c r="D1852" s="21">
        <v>73.05</v>
      </c>
      <c r="E1852" s="21">
        <v>74.72</v>
      </c>
      <c r="F1852" s="21">
        <v>4744200</v>
      </c>
      <c r="G1852" s="21">
        <v>62.22</v>
      </c>
    </row>
    <row r="1853" spans="1:7">
      <c r="A1853" s="47">
        <v>38954</v>
      </c>
      <c r="B1853" s="21">
        <v>75.239999999999995</v>
      </c>
      <c r="C1853" s="21">
        <v>75.599999999999994</v>
      </c>
      <c r="D1853" s="21">
        <v>73.55</v>
      </c>
      <c r="E1853" s="21">
        <v>73.930000000000007</v>
      </c>
      <c r="F1853" s="21">
        <v>4604300</v>
      </c>
      <c r="G1853" s="21">
        <v>61.56</v>
      </c>
    </row>
    <row r="1854" spans="1:7">
      <c r="A1854" s="47">
        <v>38953</v>
      </c>
      <c r="B1854" s="21">
        <v>76.849999999999994</v>
      </c>
      <c r="C1854" s="21">
        <v>77.040000000000006</v>
      </c>
      <c r="D1854" s="21">
        <v>75</v>
      </c>
      <c r="E1854" s="21">
        <v>75.239999999999995</v>
      </c>
      <c r="F1854" s="21">
        <v>3307900</v>
      </c>
      <c r="G1854" s="21">
        <v>62.65</v>
      </c>
    </row>
    <row r="1855" spans="1:7">
      <c r="A1855" s="47">
        <v>38952</v>
      </c>
      <c r="B1855" s="21">
        <v>77</v>
      </c>
      <c r="C1855" s="21">
        <v>77.55</v>
      </c>
      <c r="D1855" s="21">
        <v>76.069999999999993</v>
      </c>
      <c r="E1855" s="21">
        <v>76.36</v>
      </c>
      <c r="F1855" s="21">
        <v>2493900</v>
      </c>
      <c r="G1855" s="21">
        <v>63.59</v>
      </c>
    </row>
    <row r="1856" spans="1:7">
      <c r="A1856" s="47">
        <v>38951</v>
      </c>
      <c r="B1856" s="21">
        <v>77</v>
      </c>
      <c r="C1856" s="21">
        <v>77.849999999999994</v>
      </c>
      <c r="D1856" s="21">
        <v>76.25</v>
      </c>
      <c r="E1856" s="21">
        <v>76.95</v>
      </c>
      <c r="F1856" s="21">
        <v>2632700</v>
      </c>
      <c r="G1856" s="21">
        <v>64.08</v>
      </c>
    </row>
    <row r="1857" spans="1:7">
      <c r="A1857" s="47">
        <v>38950</v>
      </c>
      <c r="B1857" s="21">
        <v>77.62</v>
      </c>
      <c r="C1857" s="21">
        <v>77.62</v>
      </c>
      <c r="D1857" s="21">
        <v>76.510000000000005</v>
      </c>
      <c r="E1857" s="21">
        <v>76.63</v>
      </c>
      <c r="F1857" s="21">
        <v>2537600</v>
      </c>
      <c r="G1857" s="21">
        <v>63.81</v>
      </c>
    </row>
    <row r="1858" spans="1:7">
      <c r="A1858" s="47">
        <v>38947</v>
      </c>
      <c r="B1858" s="21">
        <v>78.680000000000007</v>
      </c>
      <c r="C1858" s="21">
        <v>78.680000000000007</v>
      </c>
      <c r="D1858" s="21">
        <v>77.16</v>
      </c>
      <c r="E1858" s="21">
        <v>77.62</v>
      </c>
      <c r="F1858" s="21">
        <v>3426400</v>
      </c>
      <c r="G1858" s="21">
        <v>64.64</v>
      </c>
    </row>
    <row r="1859" spans="1:7">
      <c r="A1859" s="47">
        <v>38946</v>
      </c>
      <c r="B1859" s="21">
        <v>78.83</v>
      </c>
      <c r="C1859" s="21">
        <v>79.430000000000007</v>
      </c>
      <c r="D1859" s="21">
        <v>77.88</v>
      </c>
      <c r="E1859" s="21">
        <v>78.59</v>
      </c>
      <c r="F1859" s="21">
        <v>2893300</v>
      </c>
      <c r="G1859" s="21">
        <v>65.44</v>
      </c>
    </row>
    <row r="1860" spans="1:7">
      <c r="A1860" s="47">
        <v>38945</v>
      </c>
      <c r="B1860" s="21">
        <v>77.2</v>
      </c>
      <c r="C1860" s="21">
        <v>78.95</v>
      </c>
      <c r="D1860" s="21">
        <v>76.86</v>
      </c>
      <c r="E1860" s="21">
        <v>78.83</v>
      </c>
      <c r="F1860" s="21">
        <v>4181600</v>
      </c>
      <c r="G1860" s="21">
        <v>65.64</v>
      </c>
    </row>
    <row r="1861" spans="1:7">
      <c r="A1861" s="47">
        <v>38944</v>
      </c>
      <c r="B1861" s="21">
        <v>76</v>
      </c>
      <c r="C1861" s="21">
        <v>76.7</v>
      </c>
      <c r="D1861" s="21">
        <v>75.69</v>
      </c>
      <c r="E1861" s="21">
        <v>76.58</v>
      </c>
      <c r="F1861" s="21">
        <v>3516300</v>
      </c>
      <c r="G1861" s="21">
        <v>63.77</v>
      </c>
    </row>
    <row r="1862" spans="1:7">
      <c r="A1862" s="47">
        <v>38943</v>
      </c>
      <c r="B1862" s="21">
        <v>76.650000000000006</v>
      </c>
      <c r="C1862" s="21">
        <v>77.19</v>
      </c>
      <c r="D1862" s="21">
        <v>75.150000000000006</v>
      </c>
      <c r="E1862" s="21">
        <v>75.39</v>
      </c>
      <c r="F1862" s="21">
        <v>3772100</v>
      </c>
      <c r="G1862" s="21">
        <v>62.78</v>
      </c>
    </row>
    <row r="1863" spans="1:7">
      <c r="A1863" s="47">
        <v>38940</v>
      </c>
      <c r="B1863" s="21">
        <v>76.22</v>
      </c>
      <c r="C1863" s="21">
        <v>76.760000000000005</v>
      </c>
      <c r="D1863" s="21">
        <v>75.66</v>
      </c>
      <c r="E1863" s="21">
        <v>75.959999999999994</v>
      </c>
      <c r="F1863" s="21">
        <v>3274000</v>
      </c>
      <c r="G1863" s="21">
        <v>63.25</v>
      </c>
    </row>
    <row r="1864" spans="1:7">
      <c r="A1864" s="47">
        <v>38939</v>
      </c>
      <c r="B1864" s="21">
        <v>76.8</v>
      </c>
      <c r="C1864" s="21">
        <v>76.8</v>
      </c>
      <c r="D1864" s="21">
        <v>75.069999999999993</v>
      </c>
      <c r="E1864" s="21">
        <v>76.2</v>
      </c>
      <c r="F1864" s="21">
        <v>5609200</v>
      </c>
      <c r="G1864" s="21">
        <v>63.45</v>
      </c>
    </row>
    <row r="1865" spans="1:7">
      <c r="A1865" s="47">
        <v>38938</v>
      </c>
      <c r="B1865" s="21">
        <v>78.25</v>
      </c>
      <c r="C1865" s="21">
        <v>79.02</v>
      </c>
      <c r="D1865" s="21">
        <v>76.709999999999994</v>
      </c>
      <c r="E1865" s="21">
        <v>77.16</v>
      </c>
      <c r="F1865" s="21">
        <v>4175500</v>
      </c>
      <c r="G1865" s="21">
        <v>64.25</v>
      </c>
    </row>
    <row r="1866" spans="1:7">
      <c r="A1866" s="47">
        <v>38937</v>
      </c>
      <c r="B1866" s="21">
        <v>79.55</v>
      </c>
      <c r="C1866" s="21">
        <v>80.83</v>
      </c>
      <c r="D1866" s="21">
        <v>77.84</v>
      </c>
      <c r="E1866" s="21">
        <v>78.150000000000006</v>
      </c>
      <c r="F1866" s="21">
        <v>5676600</v>
      </c>
      <c r="G1866" s="21">
        <v>64.83</v>
      </c>
    </row>
    <row r="1867" spans="1:7">
      <c r="A1867" s="47">
        <v>38936</v>
      </c>
      <c r="B1867" s="21">
        <v>79.099999999999994</v>
      </c>
      <c r="C1867" s="21">
        <v>79.95</v>
      </c>
      <c r="D1867" s="21">
        <v>78.62</v>
      </c>
      <c r="E1867" s="21">
        <v>79.75</v>
      </c>
      <c r="F1867" s="21">
        <v>3230500</v>
      </c>
      <c r="G1867" s="21">
        <v>66.150000000000006</v>
      </c>
    </row>
    <row r="1868" spans="1:7">
      <c r="A1868" s="47">
        <v>38933</v>
      </c>
      <c r="B1868" s="21">
        <v>80.16</v>
      </c>
      <c r="C1868" s="21">
        <v>80.7</v>
      </c>
      <c r="D1868" s="21">
        <v>79.150000000000006</v>
      </c>
      <c r="E1868" s="21">
        <v>79.489999999999995</v>
      </c>
      <c r="F1868" s="21">
        <v>3598400</v>
      </c>
      <c r="G1868" s="21">
        <v>65.94</v>
      </c>
    </row>
    <row r="1869" spans="1:7">
      <c r="A1869" s="47">
        <v>38932</v>
      </c>
      <c r="B1869" s="21">
        <v>77.88</v>
      </c>
      <c r="C1869" s="21">
        <v>79.89</v>
      </c>
      <c r="D1869" s="21">
        <v>77.42</v>
      </c>
      <c r="E1869" s="21">
        <v>79.400000000000006</v>
      </c>
      <c r="F1869" s="21">
        <v>3681200</v>
      </c>
      <c r="G1869" s="21">
        <v>65.86</v>
      </c>
    </row>
    <row r="1870" spans="1:7">
      <c r="A1870" s="47">
        <v>38931</v>
      </c>
      <c r="B1870" s="21">
        <v>78.7</v>
      </c>
      <c r="C1870" s="21">
        <v>79.650000000000006</v>
      </c>
      <c r="D1870" s="21">
        <v>78.400000000000006</v>
      </c>
      <c r="E1870" s="21">
        <v>78.62</v>
      </c>
      <c r="F1870" s="21">
        <v>3784500</v>
      </c>
      <c r="G1870" s="21">
        <v>65.22</v>
      </c>
    </row>
    <row r="1871" spans="1:7">
      <c r="A1871" s="47">
        <v>38930</v>
      </c>
      <c r="B1871" s="21">
        <v>77.42</v>
      </c>
      <c r="C1871" s="21">
        <v>78.28</v>
      </c>
      <c r="D1871" s="21">
        <v>76.52</v>
      </c>
      <c r="E1871" s="21">
        <v>78.17</v>
      </c>
      <c r="F1871" s="21">
        <v>4504200</v>
      </c>
      <c r="G1871" s="21">
        <v>64.84</v>
      </c>
    </row>
    <row r="1872" spans="1:7">
      <c r="A1872" s="47">
        <v>38929</v>
      </c>
      <c r="B1872" s="21">
        <v>78.459999999999994</v>
      </c>
      <c r="C1872" s="21">
        <v>78.52</v>
      </c>
      <c r="D1872" s="21">
        <v>77.3</v>
      </c>
      <c r="E1872" s="21">
        <v>77.42</v>
      </c>
      <c r="F1872" s="21">
        <v>5519200</v>
      </c>
      <c r="G1872" s="21">
        <v>64.22</v>
      </c>
    </row>
    <row r="1873" spans="1:7">
      <c r="A1873" s="47">
        <v>38926</v>
      </c>
      <c r="B1873" s="21">
        <v>79.400000000000006</v>
      </c>
      <c r="C1873" s="21">
        <v>80.099999999999994</v>
      </c>
      <c r="D1873" s="21">
        <v>78.7</v>
      </c>
      <c r="E1873" s="21">
        <v>78.91</v>
      </c>
      <c r="F1873" s="21">
        <v>4317100</v>
      </c>
      <c r="G1873" s="21">
        <v>65.459999999999994</v>
      </c>
    </row>
    <row r="1874" spans="1:7">
      <c r="A1874" s="47">
        <v>38925</v>
      </c>
      <c r="B1874" s="21">
        <v>80</v>
      </c>
      <c r="C1874" s="21">
        <v>80.290000000000006</v>
      </c>
      <c r="D1874" s="21">
        <v>78.150000000000006</v>
      </c>
      <c r="E1874" s="21">
        <v>78.709999999999994</v>
      </c>
      <c r="F1874" s="21">
        <v>5202100</v>
      </c>
      <c r="G1874" s="21">
        <v>65.290000000000006</v>
      </c>
    </row>
    <row r="1875" spans="1:7">
      <c r="A1875" s="47">
        <v>38924</v>
      </c>
      <c r="B1875" s="21">
        <v>82.18</v>
      </c>
      <c r="C1875" s="21">
        <v>82.36</v>
      </c>
      <c r="D1875" s="21">
        <v>79.599999999999994</v>
      </c>
      <c r="E1875" s="21">
        <v>79.900000000000006</v>
      </c>
      <c r="F1875" s="21">
        <v>6634600</v>
      </c>
      <c r="G1875" s="21">
        <v>66.28</v>
      </c>
    </row>
    <row r="1876" spans="1:7">
      <c r="A1876" s="47">
        <v>38923</v>
      </c>
      <c r="B1876" s="21">
        <v>80.75</v>
      </c>
      <c r="C1876" s="21">
        <v>84.06</v>
      </c>
      <c r="D1876" s="21">
        <v>80.7</v>
      </c>
      <c r="E1876" s="21">
        <v>83.75</v>
      </c>
      <c r="F1876" s="21">
        <v>4557400</v>
      </c>
      <c r="G1876" s="21">
        <v>69.47</v>
      </c>
    </row>
    <row r="1877" spans="1:7">
      <c r="A1877" s="47">
        <v>38922</v>
      </c>
      <c r="B1877" s="21">
        <v>79.45</v>
      </c>
      <c r="C1877" s="21">
        <v>81.61</v>
      </c>
      <c r="D1877" s="21">
        <v>79.430000000000007</v>
      </c>
      <c r="E1877" s="21">
        <v>81.44</v>
      </c>
      <c r="F1877" s="21">
        <v>4023600</v>
      </c>
      <c r="G1877" s="21">
        <v>67.56</v>
      </c>
    </row>
    <row r="1878" spans="1:7">
      <c r="A1878" s="47">
        <v>38919</v>
      </c>
      <c r="B1878" s="21">
        <v>80.69</v>
      </c>
      <c r="C1878" s="21">
        <v>80.69</v>
      </c>
      <c r="D1878" s="21">
        <v>78.56</v>
      </c>
      <c r="E1878" s="21">
        <v>79.08</v>
      </c>
      <c r="F1878" s="21">
        <v>4032200</v>
      </c>
      <c r="G1878" s="21">
        <v>65.599999999999994</v>
      </c>
    </row>
    <row r="1879" spans="1:7">
      <c r="A1879" s="47">
        <v>38918</v>
      </c>
      <c r="B1879" s="21">
        <v>82.9</v>
      </c>
      <c r="C1879" s="21">
        <v>83</v>
      </c>
      <c r="D1879" s="21">
        <v>80.62</v>
      </c>
      <c r="E1879" s="21">
        <v>80.69</v>
      </c>
      <c r="F1879" s="21">
        <v>4605700</v>
      </c>
      <c r="G1879" s="21">
        <v>66.930000000000007</v>
      </c>
    </row>
    <row r="1880" spans="1:7">
      <c r="A1880" s="47">
        <v>38917</v>
      </c>
      <c r="B1880" s="21">
        <v>79.319999999999993</v>
      </c>
      <c r="C1880" s="21">
        <v>82.57</v>
      </c>
      <c r="D1880" s="21">
        <v>78.36</v>
      </c>
      <c r="E1880" s="21">
        <v>82.29</v>
      </c>
      <c r="F1880" s="21">
        <v>5065700</v>
      </c>
      <c r="G1880" s="21">
        <v>68.260000000000005</v>
      </c>
    </row>
    <row r="1881" spans="1:7">
      <c r="A1881" s="47">
        <v>38916</v>
      </c>
      <c r="B1881" s="21">
        <v>79.5</v>
      </c>
      <c r="C1881" s="21">
        <v>80.260000000000005</v>
      </c>
      <c r="D1881" s="21">
        <v>77.97</v>
      </c>
      <c r="E1881" s="21">
        <v>79.17</v>
      </c>
      <c r="F1881" s="21">
        <v>4306900</v>
      </c>
      <c r="G1881" s="21">
        <v>65.67</v>
      </c>
    </row>
    <row r="1882" spans="1:7">
      <c r="A1882" s="47">
        <v>38915</v>
      </c>
      <c r="B1882" s="21">
        <v>78.11</v>
      </c>
      <c r="C1882" s="21">
        <v>79.77</v>
      </c>
      <c r="D1882" s="21">
        <v>77.8</v>
      </c>
      <c r="E1882" s="21">
        <v>78.95</v>
      </c>
      <c r="F1882" s="21">
        <v>4515600</v>
      </c>
      <c r="G1882" s="21">
        <v>65.489999999999995</v>
      </c>
    </row>
    <row r="1883" spans="1:7">
      <c r="A1883" s="47">
        <v>38912</v>
      </c>
      <c r="B1883" s="21">
        <v>79.59</v>
      </c>
      <c r="C1883" s="21">
        <v>79.599999999999994</v>
      </c>
      <c r="D1883" s="21">
        <v>76.89</v>
      </c>
      <c r="E1883" s="21">
        <v>77.25</v>
      </c>
      <c r="F1883" s="21">
        <v>5436600</v>
      </c>
      <c r="G1883" s="21">
        <v>64.08</v>
      </c>
    </row>
    <row r="1884" spans="1:7">
      <c r="A1884" s="47">
        <v>38911</v>
      </c>
      <c r="B1884" s="21">
        <v>80.7</v>
      </c>
      <c r="C1884" s="21">
        <v>81.040000000000006</v>
      </c>
      <c r="D1884" s="21">
        <v>79.47</v>
      </c>
      <c r="E1884" s="21">
        <v>79.59</v>
      </c>
      <c r="F1884" s="21">
        <v>3609900</v>
      </c>
      <c r="G1884" s="21">
        <v>66.02</v>
      </c>
    </row>
    <row r="1885" spans="1:7">
      <c r="A1885" s="47">
        <v>38910</v>
      </c>
      <c r="B1885" s="21">
        <v>81.45</v>
      </c>
      <c r="C1885" s="21">
        <v>81.95</v>
      </c>
      <c r="D1885" s="21">
        <v>80.37</v>
      </c>
      <c r="E1885" s="21">
        <v>80.92</v>
      </c>
      <c r="F1885" s="21">
        <v>2659200</v>
      </c>
      <c r="G1885" s="21">
        <v>67.12</v>
      </c>
    </row>
    <row r="1886" spans="1:7">
      <c r="A1886" s="47">
        <v>38909</v>
      </c>
      <c r="B1886" s="21">
        <v>80.099999999999994</v>
      </c>
      <c r="C1886" s="21">
        <v>81.81</v>
      </c>
      <c r="D1886" s="21">
        <v>78.86</v>
      </c>
      <c r="E1886" s="21">
        <v>81.63</v>
      </c>
      <c r="F1886" s="21">
        <v>3821900</v>
      </c>
      <c r="G1886" s="21">
        <v>67.709999999999994</v>
      </c>
    </row>
    <row r="1887" spans="1:7">
      <c r="A1887" s="47">
        <v>38908</v>
      </c>
      <c r="B1887" s="21">
        <v>80.03</v>
      </c>
      <c r="C1887" s="21">
        <v>81.25</v>
      </c>
      <c r="D1887" s="21">
        <v>80.03</v>
      </c>
      <c r="E1887" s="21">
        <v>80.349999999999994</v>
      </c>
      <c r="F1887" s="21">
        <v>2665800</v>
      </c>
      <c r="G1887" s="21">
        <v>66.650000000000006</v>
      </c>
    </row>
    <row r="1888" spans="1:7">
      <c r="A1888" s="47">
        <v>38905</v>
      </c>
      <c r="B1888" s="21">
        <v>80.400000000000006</v>
      </c>
      <c r="C1888" s="21">
        <v>81.290000000000006</v>
      </c>
      <c r="D1888" s="21">
        <v>79.53</v>
      </c>
      <c r="E1888" s="21">
        <v>79.989999999999995</v>
      </c>
      <c r="F1888" s="21">
        <v>2586400</v>
      </c>
      <c r="G1888" s="21">
        <v>66.349999999999994</v>
      </c>
    </row>
    <row r="1889" spans="1:7">
      <c r="A1889" s="47">
        <v>38904</v>
      </c>
      <c r="B1889" s="21">
        <v>80.27</v>
      </c>
      <c r="C1889" s="21">
        <v>80.98</v>
      </c>
      <c r="D1889" s="21">
        <v>80</v>
      </c>
      <c r="E1889" s="21">
        <v>80.81</v>
      </c>
      <c r="F1889" s="21">
        <v>3195900</v>
      </c>
      <c r="G1889" s="21">
        <v>67.03</v>
      </c>
    </row>
    <row r="1890" spans="1:7">
      <c r="A1890" s="47">
        <v>38903</v>
      </c>
      <c r="B1890" s="21">
        <v>81.28</v>
      </c>
      <c r="C1890" s="21">
        <v>81.290000000000006</v>
      </c>
      <c r="D1890" s="21">
        <v>79.260000000000005</v>
      </c>
      <c r="E1890" s="21">
        <v>80.17</v>
      </c>
      <c r="F1890" s="21">
        <v>5662800</v>
      </c>
      <c r="G1890" s="21">
        <v>66.5</v>
      </c>
    </row>
    <row r="1891" spans="1:7">
      <c r="A1891" s="47">
        <v>38901</v>
      </c>
      <c r="B1891" s="21">
        <v>81.349999999999994</v>
      </c>
      <c r="C1891" s="21">
        <v>81.67</v>
      </c>
      <c r="D1891" s="21">
        <v>80.94</v>
      </c>
      <c r="E1891" s="21">
        <v>81.3</v>
      </c>
      <c r="F1891" s="21">
        <v>1629300</v>
      </c>
      <c r="G1891" s="21">
        <v>67.44</v>
      </c>
    </row>
    <row r="1892" spans="1:7">
      <c r="A1892" s="47">
        <v>38898</v>
      </c>
      <c r="B1892" s="21">
        <v>82.99</v>
      </c>
      <c r="C1892" s="21">
        <v>83</v>
      </c>
      <c r="D1892" s="21">
        <v>81.569999999999993</v>
      </c>
      <c r="E1892" s="21">
        <v>81.91</v>
      </c>
      <c r="F1892" s="21">
        <v>4470800</v>
      </c>
      <c r="G1892" s="21">
        <v>67.95</v>
      </c>
    </row>
    <row r="1893" spans="1:7">
      <c r="A1893" s="47">
        <v>38897</v>
      </c>
      <c r="B1893" s="21">
        <v>82.64</v>
      </c>
      <c r="C1893" s="21">
        <v>83.5</v>
      </c>
      <c r="D1893" s="21">
        <v>81.28</v>
      </c>
      <c r="E1893" s="21">
        <v>83</v>
      </c>
      <c r="F1893" s="21">
        <v>5236500</v>
      </c>
      <c r="G1893" s="21">
        <v>68.849999999999994</v>
      </c>
    </row>
    <row r="1894" spans="1:7">
      <c r="A1894" s="47">
        <v>38896</v>
      </c>
      <c r="B1894" s="21">
        <v>81.94</v>
      </c>
      <c r="C1894" s="21">
        <v>82.69</v>
      </c>
      <c r="D1894" s="21">
        <v>80.83</v>
      </c>
      <c r="E1894" s="21">
        <v>82.64</v>
      </c>
      <c r="F1894" s="21">
        <v>3171600</v>
      </c>
      <c r="G1894" s="21">
        <v>68.55</v>
      </c>
    </row>
    <row r="1895" spans="1:7">
      <c r="A1895" s="47">
        <v>38895</v>
      </c>
      <c r="B1895" s="21">
        <v>83.85</v>
      </c>
      <c r="C1895" s="21">
        <v>84.2</v>
      </c>
      <c r="D1895" s="21">
        <v>81.760000000000005</v>
      </c>
      <c r="E1895" s="21">
        <v>81.93</v>
      </c>
      <c r="F1895" s="21">
        <v>3214200</v>
      </c>
      <c r="G1895" s="21">
        <v>67.959999999999994</v>
      </c>
    </row>
    <row r="1896" spans="1:7">
      <c r="A1896" s="47">
        <v>38894</v>
      </c>
      <c r="B1896" s="21">
        <v>83.48</v>
      </c>
      <c r="C1896" s="21">
        <v>84.28</v>
      </c>
      <c r="D1896" s="21">
        <v>82.8</v>
      </c>
      <c r="E1896" s="21">
        <v>83.89</v>
      </c>
      <c r="F1896" s="21">
        <v>1930000</v>
      </c>
      <c r="G1896" s="21">
        <v>69.59</v>
      </c>
    </row>
    <row r="1897" spans="1:7">
      <c r="A1897" s="47">
        <v>38891</v>
      </c>
      <c r="B1897" s="21">
        <v>84.06</v>
      </c>
      <c r="C1897" s="21">
        <v>84.48</v>
      </c>
      <c r="D1897" s="21">
        <v>83.16</v>
      </c>
      <c r="E1897" s="21">
        <v>83.39</v>
      </c>
      <c r="F1897" s="21">
        <v>3066100</v>
      </c>
      <c r="G1897" s="21">
        <v>69.17</v>
      </c>
    </row>
    <row r="1898" spans="1:7">
      <c r="A1898" s="47">
        <v>38890</v>
      </c>
      <c r="B1898" s="21">
        <v>85.55</v>
      </c>
      <c r="C1898" s="21">
        <v>85.68</v>
      </c>
      <c r="D1898" s="21">
        <v>83.88</v>
      </c>
      <c r="E1898" s="21">
        <v>84.06</v>
      </c>
      <c r="F1898" s="21">
        <v>3631100</v>
      </c>
      <c r="G1898" s="21">
        <v>69.73</v>
      </c>
    </row>
    <row r="1899" spans="1:7">
      <c r="A1899" s="47">
        <v>38889</v>
      </c>
      <c r="B1899" s="21">
        <v>84.9</v>
      </c>
      <c r="C1899" s="21">
        <v>86.08</v>
      </c>
      <c r="D1899" s="21">
        <v>84.9</v>
      </c>
      <c r="E1899" s="21">
        <v>85.85</v>
      </c>
      <c r="F1899" s="21">
        <v>3589600</v>
      </c>
      <c r="G1899" s="21">
        <v>71.209999999999994</v>
      </c>
    </row>
    <row r="1900" spans="1:7">
      <c r="A1900" s="47">
        <v>38888</v>
      </c>
      <c r="B1900" s="21">
        <v>85.25</v>
      </c>
      <c r="C1900" s="21">
        <v>85.48</v>
      </c>
      <c r="D1900" s="21">
        <v>84.05</v>
      </c>
      <c r="E1900" s="21">
        <v>84.85</v>
      </c>
      <c r="F1900" s="21">
        <v>3094400</v>
      </c>
      <c r="G1900" s="21">
        <v>70.38</v>
      </c>
    </row>
    <row r="1901" spans="1:7">
      <c r="A1901" s="47">
        <v>38887</v>
      </c>
      <c r="B1901" s="21">
        <v>85.65</v>
      </c>
      <c r="C1901" s="21">
        <v>86.23</v>
      </c>
      <c r="D1901" s="21">
        <v>84.31</v>
      </c>
      <c r="E1901" s="21">
        <v>84.76</v>
      </c>
      <c r="F1901" s="21">
        <v>4342100</v>
      </c>
      <c r="G1901" s="21">
        <v>70.31</v>
      </c>
    </row>
    <row r="1902" spans="1:7">
      <c r="A1902" s="47">
        <v>38884</v>
      </c>
      <c r="B1902" s="21">
        <v>85.1</v>
      </c>
      <c r="C1902" s="21">
        <v>85.85</v>
      </c>
      <c r="D1902" s="21">
        <v>84.75</v>
      </c>
      <c r="E1902" s="21">
        <v>85.54</v>
      </c>
      <c r="F1902" s="21">
        <v>6019900</v>
      </c>
      <c r="G1902" s="21">
        <v>70.959999999999994</v>
      </c>
    </row>
    <row r="1903" spans="1:7">
      <c r="A1903" s="47">
        <v>38883</v>
      </c>
      <c r="B1903" s="21">
        <v>82.01</v>
      </c>
      <c r="C1903" s="21">
        <v>85.13</v>
      </c>
      <c r="D1903" s="21">
        <v>82.01</v>
      </c>
      <c r="E1903" s="21">
        <v>84.81</v>
      </c>
      <c r="F1903" s="21">
        <v>8055900</v>
      </c>
      <c r="G1903" s="21">
        <v>70.349999999999994</v>
      </c>
    </row>
    <row r="1904" spans="1:7">
      <c r="A1904" s="47">
        <v>38882</v>
      </c>
      <c r="B1904" s="21">
        <v>79.400000000000006</v>
      </c>
      <c r="C1904" s="21">
        <v>82.01</v>
      </c>
      <c r="D1904" s="21">
        <v>79.2</v>
      </c>
      <c r="E1904" s="21">
        <v>82.01</v>
      </c>
      <c r="F1904" s="21">
        <v>9857200</v>
      </c>
      <c r="G1904" s="21">
        <v>68.03</v>
      </c>
    </row>
    <row r="1905" spans="1:7">
      <c r="A1905" s="47">
        <v>38881</v>
      </c>
      <c r="B1905" s="21">
        <v>77.77</v>
      </c>
      <c r="C1905" s="21">
        <v>77.88</v>
      </c>
      <c r="D1905" s="21">
        <v>76.400000000000006</v>
      </c>
      <c r="E1905" s="21">
        <v>76.98</v>
      </c>
      <c r="F1905" s="21">
        <v>5184100</v>
      </c>
      <c r="G1905" s="21">
        <v>63.86</v>
      </c>
    </row>
    <row r="1906" spans="1:7">
      <c r="A1906" s="47">
        <v>38880</v>
      </c>
      <c r="B1906" s="21">
        <v>80.599999999999994</v>
      </c>
      <c r="C1906" s="21">
        <v>80.75</v>
      </c>
      <c r="D1906" s="21">
        <v>77.47</v>
      </c>
      <c r="E1906" s="21">
        <v>77.88</v>
      </c>
      <c r="F1906" s="21">
        <v>5244400</v>
      </c>
      <c r="G1906" s="21">
        <v>64.599999999999994</v>
      </c>
    </row>
    <row r="1907" spans="1:7">
      <c r="A1907" s="47">
        <v>38877</v>
      </c>
      <c r="B1907" s="21">
        <v>81.95</v>
      </c>
      <c r="C1907" s="21">
        <v>81.99</v>
      </c>
      <c r="D1907" s="21">
        <v>80</v>
      </c>
      <c r="E1907" s="21">
        <v>80.5</v>
      </c>
      <c r="F1907" s="21">
        <v>3927800</v>
      </c>
      <c r="G1907" s="21">
        <v>66.78</v>
      </c>
    </row>
    <row r="1908" spans="1:7">
      <c r="A1908" s="47">
        <v>38876</v>
      </c>
      <c r="B1908" s="21">
        <v>81.459999999999994</v>
      </c>
      <c r="C1908" s="21">
        <v>81.84</v>
      </c>
      <c r="D1908" s="21">
        <v>79.010000000000005</v>
      </c>
      <c r="E1908" s="21">
        <v>81.19</v>
      </c>
      <c r="F1908" s="21">
        <v>7561100</v>
      </c>
      <c r="G1908" s="21">
        <v>67.349999999999994</v>
      </c>
    </row>
    <row r="1909" spans="1:7">
      <c r="A1909" s="47">
        <v>38875</v>
      </c>
      <c r="B1909" s="21">
        <v>80.83</v>
      </c>
      <c r="C1909" s="21">
        <v>81.92</v>
      </c>
      <c r="D1909" s="21">
        <v>80.290000000000006</v>
      </c>
      <c r="E1909" s="21">
        <v>81.459999999999994</v>
      </c>
      <c r="F1909" s="21">
        <v>5014200</v>
      </c>
      <c r="G1909" s="21">
        <v>67.569999999999993</v>
      </c>
    </row>
    <row r="1910" spans="1:7">
      <c r="A1910" s="47">
        <v>38874</v>
      </c>
      <c r="B1910" s="21">
        <v>82</v>
      </c>
      <c r="C1910" s="21">
        <v>82.34</v>
      </c>
      <c r="D1910" s="21">
        <v>79.47</v>
      </c>
      <c r="E1910" s="21">
        <v>80.650000000000006</v>
      </c>
      <c r="F1910" s="21">
        <v>6324700</v>
      </c>
      <c r="G1910" s="21">
        <v>66.900000000000006</v>
      </c>
    </row>
    <row r="1911" spans="1:7">
      <c r="A1911" s="47">
        <v>38873</v>
      </c>
      <c r="B1911" s="21">
        <v>83.79</v>
      </c>
      <c r="C1911" s="21">
        <v>83.97</v>
      </c>
      <c r="D1911" s="21">
        <v>82.06</v>
      </c>
      <c r="E1911" s="21">
        <v>82.13</v>
      </c>
      <c r="F1911" s="21">
        <v>3421800</v>
      </c>
      <c r="G1911" s="21">
        <v>68.13</v>
      </c>
    </row>
    <row r="1912" spans="1:7">
      <c r="A1912" s="47">
        <v>38870</v>
      </c>
      <c r="B1912" s="21">
        <v>84</v>
      </c>
      <c r="C1912" s="21">
        <v>84.58</v>
      </c>
      <c r="D1912" s="21">
        <v>83.17</v>
      </c>
      <c r="E1912" s="21">
        <v>83.8</v>
      </c>
      <c r="F1912" s="21">
        <v>3230300</v>
      </c>
      <c r="G1912" s="21">
        <v>69.510000000000005</v>
      </c>
    </row>
    <row r="1913" spans="1:7">
      <c r="A1913" s="47">
        <v>38869</v>
      </c>
      <c r="B1913" s="21">
        <v>83.6</v>
      </c>
      <c r="C1913" s="21">
        <v>83.72</v>
      </c>
      <c r="D1913" s="21">
        <v>82.55</v>
      </c>
      <c r="E1913" s="21">
        <v>83.64</v>
      </c>
      <c r="F1913" s="21">
        <v>2373600</v>
      </c>
      <c r="G1913" s="21">
        <v>69.38</v>
      </c>
    </row>
    <row r="1914" spans="1:7">
      <c r="A1914" s="47">
        <v>38868</v>
      </c>
      <c r="B1914" s="21">
        <v>81.209999999999994</v>
      </c>
      <c r="C1914" s="21">
        <v>83.44</v>
      </c>
      <c r="D1914" s="21">
        <v>81.209999999999994</v>
      </c>
      <c r="E1914" s="21">
        <v>83.25</v>
      </c>
      <c r="F1914" s="21">
        <v>3958200</v>
      </c>
      <c r="G1914" s="21">
        <v>69.06</v>
      </c>
    </row>
    <row r="1915" spans="1:7">
      <c r="A1915" s="47">
        <v>38867</v>
      </c>
      <c r="B1915" s="21">
        <v>83.5</v>
      </c>
      <c r="C1915" s="21">
        <v>83.5</v>
      </c>
      <c r="D1915" s="21">
        <v>81.569999999999993</v>
      </c>
      <c r="E1915" s="21">
        <v>82.13</v>
      </c>
      <c r="F1915" s="21">
        <v>3935800</v>
      </c>
      <c r="G1915" s="21">
        <v>68.13</v>
      </c>
    </row>
    <row r="1916" spans="1:7">
      <c r="A1916" s="47">
        <v>38863</v>
      </c>
      <c r="B1916" s="21">
        <v>83.6</v>
      </c>
      <c r="C1916" s="21">
        <v>83.81</v>
      </c>
      <c r="D1916" s="21">
        <v>83.05</v>
      </c>
      <c r="E1916" s="21">
        <v>83.5</v>
      </c>
      <c r="F1916" s="21">
        <v>2354600</v>
      </c>
      <c r="G1916" s="21">
        <v>69.260000000000005</v>
      </c>
    </row>
    <row r="1917" spans="1:7">
      <c r="A1917" s="47">
        <v>38862</v>
      </c>
      <c r="B1917" s="21">
        <v>82.8</v>
      </c>
      <c r="C1917" s="21">
        <v>83.8</v>
      </c>
      <c r="D1917" s="21">
        <v>82.29</v>
      </c>
      <c r="E1917" s="21">
        <v>82.99</v>
      </c>
      <c r="F1917" s="21">
        <v>3295700</v>
      </c>
      <c r="G1917" s="21">
        <v>68.84</v>
      </c>
    </row>
    <row r="1918" spans="1:7">
      <c r="A1918" s="47">
        <v>38861</v>
      </c>
      <c r="B1918" s="21">
        <v>84.97</v>
      </c>
      <c r="C1918" s="21">
        <v>85.15</v>
      </c>
      <c r="D1918" s="21">
        <v>81.63</v>
      </c>
      <c r="E1918" s="21">
        <v>82.38</v>
      </c>
      <c r="F1918" s="21">
        <v>6731600</v>
      </c>
      <c r="G1918" s="21">
        <v>68.34</v>
      </c>
    </row>
    <row r="1919" spans="1:7">
      <c r="A1919" s="47">
        <v>38860</v>
      </c>
      <c r="B1919" s="21">
        <v>86.04</v>
      </c>
      <c r="C1919" s="21">
        <v>86.7</v>
      </c>
      <c r="D1919" s="21">
        <v>85.15</v>
      </c>
      <c r="E1919" s="21">
        <v>85.15</v>
      </c>
      <c r="F1919" s="21">
        <v>4044000</v>
      </c>
      <c r="G1919" s="21">
        <v>70.63</v>
      </c>
    </row>
    <row r="1920" spans="1:7">
      <c r="A1920" s="47">
        <v>38859</v>
      </c>
      <c r="B1920" s="21">
        <v>84.46</v>
      </c>
      <c r="C1920" s="21">
        <v>86.03</v>
      </c>
      <c r="D1920" s="21">
        <v>84.02</v>
      </c>
      <c r="E1920" s="21">
        <v>85.71</v>
      </c>
      <c r="F1920" s="21">
        <v>4535100</v>
      </c>
      <c r="G1920" s="21">
        <v>71.099999999999994</v>
      </c>
    </row>
    <row r="1921" spans="1:7">
      <c r="A1921" s="47">
        <v>38856</v>
      </c>
      <c r="B1921" s="21">
        <v>83</v>
      </c>
      <c r="C1921" s="21">
        <v>85.3</v>
      </c>
      <c r="D1921" s="21">
        <v>82.06</v>
      </c>
      <c r="E1921" s="21">
        <v>84.61</v>
      </c>
      <c r="F1921" s="21">
        <v>5575700</v>
      </c>
      <c r="G1921" s="21">
        <v>70.19</v>
      </c>
    </row>
    <row r="1922" spans="1:7">
      <c r="A1922" s="47">
        <v>38855</v>
      </c>
      <c r="B1922" s="21">
        <v>84.25</v>
      </c>
      <c r="C1922" s="21">
        <v>84.84</v>
      </c>
      <c r="D1922" s="21">
        <v>82.6</v>
      </c>
      <c r="E1922" s="21">
        <v>82.73</v>
      </c>
      <c r="F1922" s="21">
        <v>3616900</v>
      </c>
      <c r="G1922" s="21">
        <v>68.63</v>
      </c>
    </row>
    <row r="1923" spans="1:7">
      <c r="A1923" s="47">
        <v>38854</v>
      </c>
      <c r="B1923" s="21">
        <v>86.4</v>
      </c>
      <c r="C1923" s="21">
        <v>86.4</v>
      </c>
      <c r="D1923" s="21">
        <v>83.28</v>
      </c>
      <c r="E1923" s="21">
        <v>83.77</v>
      </c>
      <c r="F1923" s="21">
        <v>5267000</v>
      </c>
      <c r="G1923" s="21">
        <v>69.489999999999995</v>
      </c>
    </row>
    <row r="1924" spans="1:7">
      <c r="A1924" s="47">
        <v>38853</v>
      </c>
      <c r="B1924" s="21">
        <v>85.89</v>
      </c>
      <c r="C1924" s="21">
        <v>86.98</v>
      </c>
      <c r="D1924" s="21">
        <v>85.35</v>
      </c>
      <c r="E1924" s="21">
        <v>86.4</v>
      </c>
      <c r="F1924" s="21">
        <v>3056600</v>
      </c>
      <c r="G1924" s="21">
        <v>71.67</v>
      </c>
    </row>
    <row r="1925" spans="1:7">
      <c r="A1925" s="47">
        <v>38852</v>
      </c>
      <c r="B1925" s="21">
        <v>85.76</v>
      </c>
      <c r="C1925" s="21">
        <v>86.47</v>
      </c>
      <c r="D1925" s="21">
        <v>84.57</v>
      </c>
      <c r="E1925" s="21">
        <v>85.86</v>
      </c>
      <c r="F1925" s="21">
        <v>4170600</v>
      </c>
      <c r="G1925" s="21">
        <v>71.22</v>
      </c>
    </row>
    <row r="1926" spans="1:7">
      <c r="A1926" s="47">
        <v>38849</v>
      </c>
      <c r="B1926" s="21">
        <v>88.21</v>
      </c>
      <c r="C1926" s="21">
        <v>89.01</v>
      </c>
      <c r="D1926" s="21">
        <v>86.94</v>
      </c>
      <c r="E1926" s="21">
        <v>87.01</v>
      </c>
      <c r="F1926" s="21">
        <v>2932000</v>
      </c>
      <c r="G1926" s="21">
        <v>72.180000000000007</v>
      </c>
    </row>
    <row r="1927" spans="1:7">
      <c r="A1927" s="47">
        <v>38848</v>
      </c>
      <c r="B1927" s="21">
        <v>89.45</v>
      </c>
      <c r="C1927" s="21">
        <v>89.55</v>
      </c>
      <c r="D1927" s="21">
        <v>87.9</v>
      </c>
      <c r="E1927" s="21">
        <v>88.21</v>
      </c>
      <c r="F1927" s="21">
        <v>2652700</v>
      </c>
      <c r="G1927" s="21">
        <v>73.17</v>
      </c>
    </row>
    <row r="1928" spans="1:7">
      <c r="A1928" s="47">
        <v>38847</v>
      </c>
      <c r="B1928" s="21">
        <v>88</v>
      </c>
      <c r="C1928" s="21">
        <v>89.58</v>
      </c>
      <c r="D1928" s="21">
        <v>87.65</v>
      </c>
      <c r="E1928" s="21">
        <v>88.94</v>
      </c>
      <c r="F1928" s="21">
        <v>3781600</v>
      </c>
      <c r="G1928" s="21">
        <v>73.78</v>
      </c>
    </row>
    <row r="1929" spans="1:7">
      <c r="A1929" s="47">
        <v>38846</v>
      </c>
      <c r="B1929" s="21">
        <v>87.61</v>
      </c>
      <c r="C1929" s="21">
        <v>88</v>
      </c>
      <c r="D1929" s="21">
        <v>87.1</v>
      </c>
      <c r="E1929" s="21">
        <v>87.99</v>
      </c>
      <c r="F1929" s="21">
        <v>2231900</v>
      </c>
      <c r="G1929" s="21">
        <v>72.739999999999995</v>
      </c>
    </row>
    <row r="1930" spans="1:7">
      <c r="A1930" s="47">
        <v>38845</v>
      </c>
      <c r="B1930" s="21">
        <v>88.48</v>
      </c>
      <c r="C1930" s="21">
        <v>89.3</v>
      </c>
      <c r="D1930" s="21">
        <v>87.36</v>
      </c>
      <c r="E1930" s="21">
        <v>87.59</v>
      </c>
      <c r="F1930" s="21">
        <v>3334800</v>
      </c>
      <c r="G1930" s="21">
        <v>72.41</v>
      </c>
    </row>
    <row r="1931" spans="1:7">
      <c r="A1931" s="47">
        <v>38842</v>
      </c>
      <c r="B1931" s="21">
        <v>87.47</v>
      </c>
      <c r="C1931" s="21">
        <v>88.55</v>
      </c>
      <c r="D1931" s="21">
        <v>87.3</v>
      </c>
      <c r="E1931" s="21">
        <v>88.47</v>
      </c>
      <c r="F1931" s="21">
        <v>3349100</v>
      </c>
      <c r="G1931" s="21">
        <v>73.14</v>
      </c>
    </row>
    <row r="1932" spans="1:7">
      <c r="A1932" s="47">
        <v>38841</v>
      </c>
      <c r="B1932" s="21">
        <v>85.89</v>
      </c>
      <c r="C1932" s="21">
        <v>87.15</v>
      </c>
      <c r="D1932" s="21">
        <v>85.81</v>
      </c>
      <c r="E1932" s="21">
        <v>86.64</v>
      </c>
      <c r="F1932" s="21">
        <v>3319700</v>
      </c>
      <c r="G1932" s="21">
        <v>71.62</v>
      </c>
    </row>
    <row r="1933" spans="1:7">
      <c r="A1933" s="47">
        <v>38840</v>
      </c>
      <c r="B1933" s="21">
        <v>85.4</v>
      </c>
      <c r="C1933" s="21">
        <v>86.03</v>
      </c>
      <c r="D1933" s="21">
        <v>85.22</v>
      </c>
      <c r="E1933" s="21">
        <v>85.87</v>
      </c>
      <c r="F1933" s="21">
        <v>3040800</v>
      </c>
      <c r="G1933" s="21">
        <v>70.989999999999995</v>
      </c>
    </row>
    <row r="1934" spans="1:7">
      <c r="A1934" s="47">
        <v>38839</v>
      </c>
      <c r="B1934" s="21">
        <v>84.26</v>
      </c>
      <c r="C1934" s="21">
        <v>85.82</v>
      </c>
      <c r="D1934" s="21">
        <v>83.86</v>
      </c>
      <c r="E1934" s="21">
        <v>85.33</v>
      </c>
      <c r="F1934" s="21">
        <v>3012300</v>
      </c>
      <c r="G1934" s="21">
        <v>70.540000000000006</v>
      </c>
    </row>
    <row r="1935" spans="1:7">
      <c r="A1935" s="47">
        <v>38838</v>
      </c>
      <c r="B1935" s="21">
        <v>83.45</v>
      </c>
      <c r="C1935" s="21">
        <v>84.12</v>
      </c>
      <c r="D1935" s="21">
        <v>82.82</v>
      </c>
      <c r="E1935" s="21">
        <v>83.86</v>
      </c>
      <c r="F1935" s="21">
        <v>3928200</v>
      </c>
      <c r="G1935" s="21">
        <v>69.33</v>
      </c>
    </row>
    <row r="1936" spans="1:7">
      <c r="A1936" s="47">
        <v>38835</v>
      </c>
      <c r="B1936" s="21">
        <v>84.28</v>
      </c>
      <c r="C1936" s="21">
        <v>84.66</v>
      </c>
      <c r="D1936" s="21">
        <v>83.01</v>
      </c>
      <c r="E1936" s="21">
        <v>83.45</v>
      </c>
      <c r="F1936" s="21">
        <v>3863800</v>
      </c>
      <c r="G1936" s="21">
        <v>68.989999999999995</v>
      </c>
    </row>
    <row r="1937" spans="1:7">
      <c r="A1937" s="47">
        <v>38834</v>
      </c>
      <c r="B1937" s="21">
        <v>84.54</v>
      </c>
      <c r="C1937" s="21">
        <v>84.7</v>
      </c>
      <c r="D1937" s="21">
        <v>83.1</v>
      </c>
      <c r="E1937" s="21">
        <v>84.1</v>
      </c>
      <c r="F1937" s="21">
        <v>3906500</v>
      </c>
      <c r="G1937" s="21">
        <v>69.52</v>
      </c>
    </row>
    <row r="1938" spans="1:7">
      <c r="A1938" s="47">
        <v>38833</v>
      </c>
      <c r="B1938" s="21">
        <v>84.16</v>
      </c>
      <c r="C1938" s="21">
        <v>86.1</v>
      </c>
      <c r="D1938" s="21">
        <v>83.2</v>
      </c>
      <c r="E1938" s="21">
        <v>84.91</v>
      </c>
      <c r="F1938" s="21">
        <v>6190800</v>
      </c>
      <c r="G1938" s="21">
        <v>70.19</v>
      </c>
    </row>
    <row r="1939" spans="1:7">
      <c r="A1939" s="47">
        <v>38832</v>
      </c>
      <c r="B1939" s="21">
        <v>86.35</v>
      </c>
      <c r="C1939" s="21">
        <v>86.48</v>
      </c>
      <c r="D1939" s="21">
        <v>84.9</v>
      </c>
      <c r="E1939" s="21">
        <v>85.11</v>
      </c>
      <c r="F1939" s="21">
        <v>4649400</v>
      </c>
      <c r="G1939" s="21">
        <v>70.36</v>
      </c>
    </row>
    <row r="1940" spans="1:7">
      <c r="A1940" s="47">
        <v>38831</v>
      </c>
      <c r="B1940" s="21">
        <v>86.66</v>
      </c>
      <c r="C1940" s="21">
        <v>87.25</v>
      </c>
      <c r="D1940" s="21">
        <v>86.1</v>
      </c>
      <c r="E1940" s="21">
        <v>86.1</v>
      </c>
      <c r="F1940" s="21">
        <v>3623600</v>
      </c>
      <c r="G1940" s="21">
        <v>71.180000000000007</v>
      </c>
    </row>
    <row r="1941" spans="1:7">
      <c r="A1941" s="47">
        <v>38828</v>
      </c>
      <c r="B1941" s="21">
        <v>86.2</v>
      </c>
      <c r="C1941" s="21">
        <v>86.58</v>
      </c>
      <c r="D1941" s="21">
        <v>85.86</v>
      </c>
      <c r="E1941" s="21">
        <v>86.46</v>
      </c>
      <c r="F1941" s="21">
        <v>4202800</v>
      </c>
      <c r="G1941" s="21">
        <v>71.48</v>
      </c>
    </row>
    <row r="1942" spans="1:7">
      <c r="A1942" s="47">
        <v>38827</v>
      </c>
      <c r="B1942" s="21">
        <v>84.71</v>
      </c>
      <c r="C1942" s="21">
        <v>86.26</v>
      </c>
      <c r="D1942" s="21">
        <v>84.71</v>
      </c>
      <c r="E1942" s="21">
        <v>85.5</v>
      </c>
      <c r="F1942" s="21">
        <v>4445900</v>
      </c>
      <c r="G1942" s="21">
        <v>70.680000000000007</v>
      </c>
    </row>
    <row r="1943" spans="1:7">
      <c r="A1943" s="47">
        <v>38826</v>
      </c>
      <c r="B1943" s="21">
        <v>83.75</v>
      </c>
      <c r="C1943" s="21">
        <v>84.99</v>
      </c>
      <c r="D1943" s="21">
        <v>83.7</v>
      </c>
      <c r="E1943" s="21">
        <v>84.96</v>
      </c>
      <c r="F1943" s="21">
        <v>3359900</v>
      </c>
      <c r="G1943" s="21">
        <v>70.239999999999995</v>
      </c>
    </row>
    <row r="1944" spans="1:7">
      <c r="A1944" s="47">
        <v>38825</v>
      </c>
      <c r="B1944" s="21">
        <v>82.42</v>
      </c>
      <c r="C1944" s="21">
        <v>83.37</v>
      </c>
      <c r="D1944" s="21">
        <v>81.88</v>
      </c>
      <c r="E1944" s="21">
        <v>83.3</v>
      </c>
      <c r="F1944" s="21">
        <v>4339800</v>
      </c>
      <c r="G1944" s="21">
        <v>68.86</v>
      </c>
    </row>
    <row r="1945" spans="1:7">
      <c r="A1945" s="47">
        <v>38824</v>
      </c>
      <c r="B1945" s="21">
        <v>83.2</v>
      </c>
      <c r="C1945" s="21">
        <v>83.99</v>
      </c>
      <c r="D1945" s="21">
        <v>81.95</v>
      </c>
      <c r="E1945" s="21">
        <v>82.35</v>
      </c>
      <c r="F1945" s="21">
        <v>3318000</v>
      </c>
      <c r="G1945" s="21">
        <v>68.08</v>
      </c>
    </row>
    <row r="1946" spans="1:7">
      <c r="A1946" s="47">
        <v>38820</v>
      </c>
      <c r="B1946" s="21">
        <v>83.7</v>
      </c>
      <c r="C1946" s="21">
        <v>83.7</v>
      </c>
      <c r="D1946" s="21">
        <v>82.81</v>
      </c>
      <c r="E1946" s="21">
        <v>82.93</v>
      </c>
      <c r="F1946" s="21">
        <v>3230700</v>
      </c>
      <c r="G1946" s="21">
        <v>68.56</v>
      </c>
    </row>
    <row r="1947" spans="1:7">
      <c r="A1947" s="47">
        <v>38819</v>
      </c>
      <c r="B1947" s="21">
        <v>81.12</v>
      </c>
      <c r="C1947" s="21">
        <v>84.23</v>
      </c>
      <c r="D1947" s="21">
        <v>81.11</v>
      </c>
      <c r="E1947" s="21">
        <v>83.21</v>
      </c>
      <c r="F1947" s="21">
        <v>6518900</v>
      </c>
      <c r="G1947" s="21">
        <v>68.790000000000006</v>
      </c>
    </row>
    <row r="1948" spans="1:7">
      <c r="A1948" s="47">
        <v>38818</v>
      </c>
      <c r="B1948" s="21">
        <v>80.63</v>
      </c>
      <c r="C1948" s="21">
        <v>80.709999999999994</v>
      </c>
      <c r="D1948" s="21">
        <v>79.709999999999994</v>
      </c>
      <c r="E1948" s="21">
        <v>80.569999999999993</v>
      </c>
      <c r="F1948" s="21">
        <v>2748000</v>
      </c>
      <c r="G1948" s="21">
        <v>66.61</v>
      </c>
    </row>
    <row r="1949" spans="1:7">
      <c r="A1949" s="47">
        <v>38817</v>
      </c>
      <c r="B1949" s="21">
        <v>79.62</v>
      </c>
      <c r="C1949" s="21">
        <v>80.92</v>
      </c>
      <c r="D1949" s="21">
        <v>79.61</v>
      </c>
      <c r="E1949" s="21">
        <v>80.790000000000006</v>
      </c>
      <c r="F1949" s="21">
        <v>2808100</v>
      </c>
      <c r="G1949" s="21">
        <v>66.790000000000006</v>
      </c>
    </row>
    <row r="1950" spans="1:7">
      <c r="A1950" s="47">
        <v>38814</v>
      </c>
      <c r="B1950" s="21">
        <v>79.989999999999995</v>
      </c>
      <c r="C1950" s="21">
        <v>80.37</v>
      </c>
      <c r="D1950" s="21">
        <v>78.72</v>
      </c>
      <c r="E1950" s="21">
        <v>79.569999999999993</v>
      </c>
      <c r="F1950" s="21">
        <v>2709900</v>
      </c>
      <c r="G1950" s="21">
        <v>65.78</v>
      </c>
    </row>
    <row r="1951" spans="1:7">
      <c r="A1951" s="47">
        <v>38813</v>
      </c>
      <c r="B1951" s="21">
        <v>79.22</v>
      </c>
      <c r="C1951" s="21">
        <v>80.13</v>
      </c>
      <c r="D1951" s="21">
        <v>79.22</v>
      </c>
      <c r="E1951" s="21">
        <v>79.819999999999993</v>
      </c>
      <c r="F1951" s="21">
        <v>2910700</v>
      </c>
      <c r="G1951" s="21">
        <v>65.989999999999995</v>
      </c>
    </row>
    <row r="1952" spans="1:7">
      <c r="A1952" s="47">
        <v>38812</v>
      </c>
      <c r="B1952" s="21">
        <v>78.849999999999994</v>
      </c>
      <c r="C1952" s="21">
        <v>79.19</v>
      </c>
      <c r="D1952" s="21">
        <v>77.819999999999993</v>
      </c>
      <c r="E1952" s="21">
        <v>79.11</v>
      </c>
      <c r="F1952" s="21">
        <v>3085100</v>
      </c>
      <c r="G1952" s="21">
        <v>65.400000000000006</v>
      </c>
    </row>
    <row r="1953" spans="1:7">
      <c r="A1953" s="47">
        <v>38811</v>
      </c>
      <c r="B1953" s="21">
        <v>78.58</v>
      </c>
      <c r="C1953" s="21">
        <v>78.849999999999994</v>
      </c>
      <c r="D1953" s="21">
        <v>77.5</v>
      </c>
      <c r="E1953" s="21">
        <v>78.599999999999994</v>
      </c>
      <c r="F1953" s="21">
        <v>2598500</v>
      </c>
      <c r="G1953" s="21">
        <v>64.98</v>
      </c>
    </row>
    <row r="1954" spans="1:7">
      <c r="A1954" s="47">
        <v>38810</v>
      </c>
      <c r="B1954" s="21">
        <v>78.25</v>
      </c>
      <c r="C1954" s="21">
        <v>79.13</v>
      </c>
      <c r="D1954" s="21">
        <v>78.010000000000005</v>
      </c>
      <c r="E1954" s="21">
        <v>78.010000000000005</v>
      </c>
      <c r="F1954" s="21">
        <v>3303500</v>
      </c>
      <c r="G1954" s="21">
        <v>64.489999999999995</v>
      </c>
    </row>
    <row r="1955" spans="1:7">
      <c r="A1955" s="47">
        <v>38807</v>
      </c>
      <c r="B1955" s="21">
        <v>78.599999999999994</v>
      </c>
      <c r="C1955" s="21">
        <v>78.92</v>
      </c>
      <c r="D1955" s="21">
        <v>77.81</v>
      </c>
      <c r="E1955" s="21">
        <v>77.930000000000007</v>
      </c>
      <c r="F1955" s="21">
        <v>2294300</v>
      </c>
      <c r="G1955" s="21">
        <v>64.42</v>
      </c>
    </row>
    <row r="1956" spans="1:7">
      <c r="A1956" s="47">
        <v>38806</v>
      </c>
      <c r="B1956" s="21">
        <v>78.95</v>
      </c>
      <c r="C1956" s="21">
        <v>79.5</v>
      </c>
      <c r="D1956" s="21">
        <v>78.06</v>
      </c>
      <c r="E1956" s="21">
        <v>78.42</v>
      </c>
      <c r="F1956" s="21">
        <v>3002400</v>
      </c>
      <c r="G1956" s="21">
        <v>64.83</v>
      </c>
    </row>
    <row r="1957" spans="1:7">
      <c r="A1957" s="47">
        <v>38805</v>
      </c>
      <c r="B1957" s="21">
        <v>77.95</v>
      </c>
      <c r="C1957" s="21">
        <v>79.48</v>
      </c>
      <c r="D1957" s="21">
        <v>77.86</v>
      </c>
      <c r="E1957" s="21">
        <v>79.180000000000007</v>
      </c>
      <c r="F1957" s="21">
        <v>4044000</v>
      </c>
      <c r="G1957" s="21">
        <v>65.459999999999994</v>
      </c>
    </row>
    <row r="1958" spans="1:7">
      <c r="A1958" s="47">
        <v>38804</v>
      </c>
      <c r="B1958" s="21">
        <v>78.510000000000005</v>
      </c>
      <c r="C1958" s="21">
        <v>79</v>
      </c>
      <c r="D1958" s="21">
        <v>77.37</v>
      </c>
      <c r="E1958" s="21">
        <v>77.510000000000005</v>
      </c>
      <c r="F1958" s="21">
        <v>2901700</v>
      </c>
      <c r="G1958" s="21">
        <v>64.08</v>
      </c>
    </row>
    <row r="1959" spans="1:7">
      <c r="A1959" s="47">
        <v>38803</v>
      </c>
      <c r="B1959" s="21">
        <v>78.73</v>
      </c>
      <c r="C1959" s="21">
        <v>78.75</v>
      </c>
      <c r="D1959" s="21">
        <v>77.819999999999993</v>
      </c>
      <c r="E1959" s="21">
        <v>78.39</v>
      </c>
      <c r="F1959" s="21">
        <v>3137900</v>
      </c>
      <c r="G1959" s="21">
        <v>64.8</v>
      </c>
    </row>
    <row r="1960" spans="1:7">
      <c r="A1960" s="47">
        <v>38800</v>
      </c>
      <c r="B1960" s="21">
        <v>78.05</v>
      </c>
      <c r="C1960" s="21">
        <v>79.11</v>
      </c>
      <c r="D1960" s="21">
        <v>78.05</v>
      </c>
      <c r="E1960" s="21">
        <v>78.73</v>
      </c>
      <c r="F1960" s="21">
        <v>2947500</v>
      </c>
      <c r="G1960" s="21">
        <v>65.09</v>
      </c>
    </row>
    <row r="1961" spans="1:7">
      <c r="A1961" s="47">
        <v>38799</v>
      </c>
      <c r="B1961" s="21">
        <v>78.61</v>
      </c>
      <c r="C1961" s="21">
        <v>78.62</v>
      </c>
      <c r="D1961" s="21">
        <v>77.510000000000005</v>
      </c>
      <c r="E1961" s="21">
        <v>77.900000000000006</v>
      </c>
      <c r="F1961" s="21">
        <v>2285900</v>
      </c>
      <c r="G1961" s="21">
        <v>64.400000000000006</v>
      </c>
    </row>
    <row r="1962" spans="1:7">
      <c r="A1962" s="47">
        <v>38798</v>
      </c>
      <c r="B1962" s="21">
        <v>78.599999999999994</v>
      </c>
      <c r="C1962" s="21">
        <v>78.8</v>
      </c>
      <c r="D1962" s="21">
        <v>78.349999999999994</v>
      </c>
      <c r="E1962" s="21">
        <v>78.61</v>
      </c>
      <c r="F1962" s="21">
        <v>2525300</v>
      </c>
      <c r="G1962" s="21">
        <v>64.989999999999995</v>
      </c>
    </row>
    <row r="1963" spans="1:7">
      <c r="A1963" s="47">
        <v>38797</v>
      </c>
      <c r="B1963" s="21">
        <v>78.8</v>
      </c>
      <c r="C1963" s="21">
        <v>79.2</v>
      </c>
      <c r="D1963" s="21">
        <v>78.25</v>
      </c>
      <c r="E1963" s="21">
        <v>78.260000000000005</v>
      </c>
      <c r="F1963" s="21">
        <v>4118800</v>
      </c>
      <c r="G1963" s="21">
        <v>64.7</v>
      </c>
    </row>
    <row r="1964" spans="1:7">
      <c r="A1964" s="47">
        <v>38796</v>
      </c>
      <c r="B1964" s="21">
        <v>78.5</v>
      </c>
      <c r="C1964" s="21">
        <v>78.86</v>
      </c>
      <c r="D1964" s="21">
        <v>77.83</v>
      </c>
      <c r="E1964" s="21">
        <v>78.180000000000007</v>
      </c>
      <c r="F1964" s="21">
        <v>3363400</v>
      </c>
      <c r="G1964" s="21">
        <v>64.63</v>
      </c>
    </row>
    <row r="1965" spans="1:7">
      <c r="A1965" s="47">
        <v>38793</v>
      </c>
      <c r="B1965" s="21">
        <v>77.2</v>
      </c>
      <c r="C1965" s="21">
        <v>78.08</v>
      </c>
      <c r="D1965" s="21">
        <v>77.05</v>
      </c>
      <c r="E1965" s="21">
        <v>77.849999999999994</v>
      </c>
      <c r="F1965" s="21">
        <v>4535500</v>
      </c>
      <c r="G1965" s="21">
        <v>64.36</v>
      </c>
    </row>
    <row r="1966" spans="1:7">
      <c r="A1966" s="47">
        <v>38792</v>
      </c>
      <c r="B1966" s="21">
        <v>76.25</v>
      </c>
      <c r="C1966" s="21">
        <v>77.05</v>
      </c>
      <c r="D1966" s="21">
        <v>76.099999999999994</v>
      </c>
      <c r="E1966" s="21">
        <v>76.73</v>
      </c>
      <c r="F1966" s="21">
        <v>2633500</v>
      </c>
      <c r="G1966" s="21">
        <v>63.43</v>
      </c>
    </row>
    <row r="1967" spans="1:7">
      <c r="A1967" s="47">
        <v>38791</v>
      </c>
      <c r="B1967" s="21">
        <v>75.400000000000006</v>
      </c>
      <c r="C1967" s="21">
        <v>76.3</v>
      </c>
      <c r="D1967" s="21">
        <v>75.27</v>
      </c>
      <c r="E1967" s="21">
        <v>76.05</v>
      </c>
      <c r="F1967" s="21">
        <v>2594900</v>
      </c>
      <c r="G1967" s="21">
        <v>62.87</v>
      </c>
    </row>
    <row r="1968" spans="1:7">
      <c r="A1968" s="47">
        <v>38790</v>
      </c>
      <c r="B1968" s="21">
        <v>74.84</v>
      </c>
      <c r="C1968" s="21">
        <v>75.63</v>
      </c>
      <c r="D1968" s="21">
        <v>74.72</v>
      </c>
      <c r="E1968" s="21">
        <v>75.45</v>
      </c>
      <c r="F1968" s="21">
        <v>2602500</v>
      </c>
      <c r="G1968" s="21">
        <v>62.37</v>
      </c>
    </row>
    <row r="1969" spans="1:7">
      <c r="A1969" s="47">
        <v>38789</v>
      </c>
      <c r="B1969" s="21">
        <v>75.209999999999994</v>
      </c>
      <c r="C1969" s="21">
        <v>75.900000000000006</v>
      </c>
      <c r="D1969" s="21">
        <v>74.5</v>
      </c>
      <c r="E1969" s="21">
        <v>74.84</v>
      </c>
      <c r="F1969" s="21">
        <v>3658300</v>
      </c>
      <c r="G1969" s="21">
        <v>61.87</v>
      </c>
    </row>
    <row r="1970" spans="1:7">
      <c r="A1970" s="47">
        <v>38786</v>
      </c>
      <c r="B1970" s="21">
        <v>73.77</v>
      </c>
      <c r="C1970" s="21">
        <v>74.900000000000006</v>
      </c>
      <c r="D1970" s="21">
        <v>73.2</v>
      </c>
      <c r="E1970" s="21">
        <v>74.790000000000006</v>
      </c>
      <c r="F1970" s="21">
        <v>3029100</v>
      </c>
      <c r="G1970" s="21">
        <v>61.83</v>
      </c>
    </row>
    <row r="1971" spans="1:7">
      <c r="A1971" s="47">
        <v>38785</v>
      </c>
      <c r="B1971" s="21">
        <v>72.75</v>
      </c>
      <c r="C1971" s="21">
        <v>74.25</v>
      </c>
      <c r="D1971" s="21">
        <v>72.5</v>
      </c>
      <c r="E1971" s="21">
        <v>73.760000000000005</v>
      </c>
      <c r="F1971" s="21">
        <v>3000600</v>
      </c>
      <c r="G1971" s="21">
        <v>60.98</v>
      </c>
    </row>
    <row r="1972" spans="1:7">
      <c r="A1972" s="47">
        <v>38784</v>
      </c>
      <c r="B1972" s="21">
        <v>72.849999999999994</v>
      </c>
      <c r="C1972" s="21">
        <v>72.86</v>
      </c>
      <c r="D1972" s="21">
        <v>71.900000000000006</v>
      </c>
      <c r="E1972" s="21">
        <v>72.819999999999993</v>
      </c>
      <c r="F1972" s="21">
        <v>3173300</v>
      </c>
      <c r="G1972" s="21">
        <v>60.2</v>
      </c>
    </row>
    <row r="1973" spans="1:7">
      <c r="A1973" s="47">
        <v>38783</v>
      </c>
      <c r="B1973" s="21">
        <v>72.66</v>
      </c>
      <c r="C1973" s="21">
        <v>73.23</v>
      </c>
      <c r="D1973" s="21">
        <v>72.37</v>
      </c>
      <c r="E1973" s="21">
        <v>73.16</v>
      </c>
      <c r="F1973" s="21">
        <v>1919400</v>
      </c>
      <c r="G1973" s="21">
        <v>60.48</v>
      </c>
    </row>
    <row r="1974" spans="1:7">
      <c r="A1974" s="47">
        <v>38782</v>
      </c>
      <c r="B1974" s="21">
        <v>73.7</v>
      </c>
      <c r="C1974" s="21">
        <v>73.709999999999994</v>
      </c>
      <c r="D1974" s="21">
        <v>72.3</v>
      </c>
      <c r="E1974" s="21">
        <v>72.63</v>
      </c>
      <c r="F1974" s="21">
        <v>2347000</v>
      </c>
      <c r="G1974" s="21">
        <v>60.04</v>
      </c>
    </row>
    <row r="1975" spans="1:7">
      <c r="A1975" s="47">
        <v>38779</v>
      </c>
      <c r="B1975" s="21">
        <v>72.81</v>
      </c>
      <c r="C1975" s="21">
        <v>74.400000000000006</v>
      </c>
      <c r="D1975" s="21">
        <v>72.510000000000005</v>
      </c>
      <c r="E1975" s="21">
        <v>73.39</v>
      </c>
      <c r="F1975" s="21">
        <v>2707900</v>
      </c>
      <c r="G1975" s="21">
        <v>60.67</v>
      </c>
    </row>
    <row r="1976" spans="1:7">
      <c r="A1976" s="47">
        <v>38778</v>
      </c>
      <c r="B1976" s="21">
        <v>72.75</v>
      </c>
      <c r="C1976" s="21">
        <v>73.349999999999994</v>
      </c>
      <c r="D1976" s="21">
        <v>72.34</v>
      </c>
      <c r="E1976" s="21">
        <v>72.8</v>
      </c>
      <c r="F1976" s="21">
        <v>1781000</v>
      </c>
      <c r="G1976" s="21">
        <v>60.18</v>
      </c>
    </row>
    <row r="1977" spans="1:7">
      <c r="A1977" s="47">
        <v>38777</v>
      </c>
      <c r="B1977" s="21">
        <v>72.56</v>
      </c>
      <c r="C1977" s="21">
        <v>73.08</v>
      </c>
      <c r="D1977" s="21">
        <v>72.25</v>
      </c>
      <c r="E1977" s="21">
        <v>72.95</v>
      </c>
      <c r="F1977" s="21">
        <v>2047000</v>
      </c>
      <c r="G1977" s="21">
        <v>60.31</v>
      </c>
    </row>
    <row r="1978" spans="1:7">
      <c r="A1978" s="47">
        <v>38776</v>
      </c>
      <c r="B1978" s="21">
        <v>73.900000000000006</v>
      </c>
      <c r="C1978" s="21">
        <v>74</v>
      </c>
      <c r="D1978" s="21">
        <v>72.36</v>
      </c>
      <c r="E1978" s="21">
        <v>72.69</v>
      </c>
      <c r="F1978" s="21">
        <v>3903000</v>
      </c>
      <c r="G1978" s="21">
        <v>60.09</v>
      </c>
    </row>
    <row r="1979" spans="1:7">
      <c r="A1979" s="47">
        <v>38775</v>
      </c>
      <c r="B1979" s="21">
        <v>74.05</v>
      </c>
      <c r="C1979" s="21">
        <v>74.89</v>
      </c>
      <c r="D1979" s="21">
        <v>74</v>
      </c>
      <c r="E1979" s="21">
        <v>74.13</v>
      </c>
      <c r="F1979" s="21">
        <v>1974100</v>
      </c>
      <c r="G1979" s="21">
        <v>61.28</v>
      </c>
    </row>
    <row r="1980" spans="1:7">
      <c r="A1980" s="47">
        <v>38772</v>
      </c>
      <c r="B1980" s="21">
        <v>73.650000000000006</v>
      </c>
      <c r="C1980" s="21">
        <v>74.59</v>
      </c>
      <c r="D1980" s="21">
        <v>73.31</v>
      </c>
      <c r="E1980" s="21">
        <v>74.31</v>
      </c>
      <c r="F1980" s="21">
        <v>2646200</v>
      </c>
      <c r="G1980" s="21">
        <v>61.43</v>
      </c>
    </row>
    <row r="1981" spans="1:7">
      <c r="A1981" s="47">
        <v>38771</v>
      </c>
      <c r="B1981" s="21">
        <v>73.95</v>
      </c>
      <c r="C1981" s="21">
        <v>74.2</v>
      </c>
      <c r="D1981" s="21">
        <v>73.78</v>
      </c>
      <c r="E1981" s="21">
        <v>73.900000000000006</v>
      </c>
      <c r="F1981" s="21">
        <v>2574200</v>
      </c>
      <c r="G1981" s="21">
        <v>61.09</v>
      </c>
    </row>
    <row r="1982" spans="1:7">
      <c r="A1982" s="47">
        <v>38770</v>
      </c>
      <c r="B1982" s="21">
        <v>73.06</v>
      </c>
      <c r="C1982" s="21">
        <v>74.61</v>
      </c>
      <c r="D1982" s="21">
        <v>73.06</v>
      </c>
      <c r="E1982" s="21">
        <v>74.39</v>
      </c>
      <c r="F1982" s="21">
        <v>5008400</v>
      </c>
      <c r="G1982" s="21">
        <v>61.5</v>
      </c>
    </row>
    <row r="1983" spans="1:7">
      <c r="A1983" s="47">
        <v>38769</v>
      </c>
      <c r="B1983" s="21">
        <v>73.150000000000006</v>
      </c>
      <c r="C1983" s="21">
        <v>73.400000000000006</v>
      </c>
      <c r="D1983" s="21">
        <v>72.650000000000006</v>
      </c>
      <c r="E1983" s="21">
        <v>73.05</v>
      </c>
      <c r="F1983" s="21">
        <v>3333000</v>
      </c>
      <c r="G1983" s="21">
        <v>60.39</v>
      </c>
    </row>
    <row r="1984" spans="1:7">
      <c r="A1984" s="47">
        <v>38765</v>
      </c>
      <c r="B1984" s="21">
        <v>72.55</v>
      </c>
      <c r="C1984" s="21">
        <v>73</v>
      </c>
      <c r="D1984" s="21">
        <v>72.28</v>
      </c>
      <c r="E1984" s="21">
        <v>72.959999999999994</v>
      </c>
      <c r="F1984" s="21">
        <v>2670700</v>
      </c>
      <c r="G1984" s="21">
        <v>60.32</v>
      </c>
    </row>
    <row r="1985" spans="1:7">
      <c r="A1985" s="47">
        <v>38764</v>
      </c>
      <c r="B1985" s="21">
        <v>72.650000000000006</v>
      </c>
      <c r="C1985" s="21">
        <v>72.930000000000007</v>
      </c>
      <c r="D1985" s="21">
        <v>72.2</v>
      </c>
      <c r="E1985" s="21">
        <v>72.55</v>
      </c>
      <c r="F1985" s="21">
        <v>2216800</v>
      </c>
      <c r="G1985" s="21">
        <v>59.98</v>
      </c>
    </row>
    <row r="1986" spans="1:7">
      <c r="A1986" s="47">
        <v>38763</v>
      </c>
      <c r="B1986" s="21">
        <v>72.37</v>
      </c>
      <c r="C1986" s="21">
        <v>72.739999999999995</v>
      </c>
      <c r="D1986" s="21">
        <v>72.05</v>
      </c>
      <c r="E1986" s="21">
        <v>72.45</v>
      </c>
      <c r="F1986" s="21">
        <v>2797800</v>
      </c>
      <c r="G1986" s="21">
        <v>59.89</v>
      </c>
    </row>
    <row r="1987" spans="1:7">
      <c r="A1987" s="47">
        <v>38762</v>
      </c>
      <c r="B1987" s="21">
        <v>72.349999999999994</v>
      </c>
      <c r="C1987" s="21">
        <v>72.86</v>
      </c>
      <c r="D1987" s="21">
        <v>71.930000000000007</v>
      </c>
      <c r="E1987" s="21">
        <v>72.709999999999994</v>
      </c>
      <c r="F1987" s="21">
        <v>4160300</v>
      </c>
      <c r="G1987" s="21">
        <v>60.11</v>
      </c>
    </row>
    <row r="1988" spans="1:7">
      <c r="A1988" s="47">
        <v>38761</v>
      </c>
      <c r="B1988" s="21">
        <v>71.95</v>
      </c>
      <c r="C1988" s="21">
        <v>72.64</v>
      </c>
      <c r="D1988" s="21">
        <v>71.819999999999993</v>
      </c>
      <c r="E1988" s="21">
        <v>72.11</v>
      </c>
      <c r="F1988" s="21">
        <v>3294600</v>
      </c>
      <c r="G1988" s="21">
        <v>59.61</v>
      </c>
    </row>
    <row r="1989" spans="1:7">
      <c r="A1989" s="47">
        <v>38758</v>
      </c>
      <c r="B1989" s="21">
        <v>72.099999999999994</v>
      </c>
      <c r="C1989" s="21">
        <v>72.7</v>
      </c>
      <c r="D1989" s="21">
        <v>72.03</v>
      </c>
      <c r="E1989" s="21">
        <v>72.53</v>
      </c>
      <c r="F1989" s="21">
        <v>2813100</v>
      </c>
      <c r="G1989" s="21">
        <v>59.96</v>
      </c>
    </row>
    <row r="1990" spans="1:7">
      <c r="A1990" s="47">
        <v>38757</v>
      </c>
      <c r="B1990" s="21">
        <v>71.77</v>
      </c>
      <c r="C1990" s="21">
        <v>72.760000000000005</v>
      </c>
      <c r="D1990" s="21">
        <v>71.37</v>
      </c>
      <c r="E1990" s="21">
        <v>72.010000000000005</v>
      </c>
      <c r="F1990" s="21">
        <v>4149200</v>
      </c>
      <c r="G1990" s="21">
        <v>59.53</v>
      </c>
    </row>
    <row r="1991" spans="1:7">
      <c r="A1991" s="47">
        <v>38756</v>
      </c>
      <c r="B1991" s="21">
        <v>71.25</v>
      </c>
      <c r="C1991" s="21">
        <v>71.930000000000007</v>
      </c>
      <c r="D1991" s="21">
        <v>71</v>
      </c>
      <c r="E1991" s="21">
        <v>71.760000000000005</v>
      </c>
      <c r="F1991" s="21">
        <v>2890800</v>
      </c>
      <c r="G1991" s="21">
        <v>59.32</v>
      </c>
    </row>
    <row r="1992" spans="1:7">
      <c r="A1992" s="47">
        <v>38755</v>
      </c>
      <c r="B1992" s="21">
        <v>71.3</v>
      </c>
      <c r="C1992" s="21">
        <v>72.05</v>
      </c>
      <c r="D1992" s="21">
        <v>71.16</v>
      </c>
      <c r="E1992" s="21">
        <v>71.55</v>
      </c>
      <c r="F1992" s="21">
        <v>4246300</v>
      </c>
      <c r="G1992" s="21">
        <v>58.9</v>
      </c>
    </row>
    <row r="1993" spans="1:7">
      <c r="A1993" s="47">
        <v>38754</v>
      </c>
      <c r="B1993" s="21">
        <v>70.650000000000006</v>
      </c>
      <c r="C1993" s="21">
        <v>71.64</v>
      </c>
      <c r="D1993" s="21">
        <v>70.3</v>
      </c>
      <c r="E1993" s="21">
        <v>71.14</v>
      </c>
      <c r="F1993" s="21">
        <v>3162900</v>
      </c>
      <c r="G1993" s="21">
        <v>58.56</v>
      </c>
    </row>
    <row r="1994" spans="1:7">
      <c r="A1994" s="47">
        <v>38751</v>
      </c>
      <c r="B1994" s="21">
        <v>71.7</v>
      </c>
      <c r="C1994" s="21">
        <v>72.09</v>
      </c>
      <c r="D1994" s="21">
        <v>70.86</v>
      </c>
      <c r="E1994" s="21">
        <v>70.87</v>
      </c>
      <c r="F1994" s="21">
        <v>3786800</v>
      </c>
      <c r="G1994" s="21">
        <v>58.34</v>
      </c>
    </row>
    <row r="1995" spans="1:7">
      <c r="A1995" s="47">
        <v>38750</v>
      </c>
      <c r="B1995" s="21">
        <v>71.349999999999994</v>
      </c>
      <c r="C1995" s="21">
        <v>72.3</v>
      </c>
      <c r="D1995" s="21">
        <v>71.3</v>
      </c>
      <c r="E1995" s="21">
        <v>71.7</v>
      </c>
      <c r="F1995" s="21">
        <v>6602900</v>
      </c>
      <c r="G1995" s="21">
        <v>59.03</v>
      </c>
    </row>
    <row r="1996" spans="1:7">
      <c r="A1996" s="47">
        <v>38749</v>
      </c>
      <c r="B1996" s="21">
        <v>70</v>
      </c>
      <c r="C1996" s="21">
        <v>72.17</v>
      </c>
      <c r="D1996" s="21">
        <v>70</v>
      </c>
      <c r="E1996" s="21">
        <v>71.62</v>
      </c>
      <c r="F1996" s="21">
        <v>11806000</v>
      </c>
      <c r="G1996" s="21">
        <v>58.96</v>
      </c>
    </row>
    <row r="1997" spans="1:7">
      <c r="A1997" s="47">
        <v>38748</v>
      </c>
      <c r="B1997" s="21">
        <v>69</v>
      </c>
      <c r="C1997" s="21">
        <v>69.05</v>
      </c>
      <c r="D1997" s="21">
        <v>68.31</v>
      </c>
      <c r="E1997" s="21">
        <v>68.31</v>
      </c>
      <c r="F1997" s="21">
        <v>4090500</v>
      </c>
      <c r="G1997" s="21">
        <v>56.23</v>
      </c>
    </row>
    <row r="1998" spans="1:7">
      <c r="A1998" s="47">
        <v>38747</v>
      </c>
      <c r="B1998" s="21">
        <v>68.52</v>
      </c>
      <c r="C1998" s="21">
        <v>69.05</v>
      </c>
      <c r="D1998" s="21">
        <v>68.2</v>
      </c>
      <c r="E1998" s="21">
        <v>69.03</v>
      </c>
      <c r="F1998" s="21">
        <v>2048100</v>
      </c>
      <c r="G1998" s="21">
        <v>56.83</v>
      </c>
    </row>
    <row r="1999" spans="1:7">
      <c r="A1999" s="47">
        <v>38744</v>
      </c>
      <c r="B1999" s="21">
        <v>68.39</v>
      </c>
      <c r="C1999" s="21">
        <v>69.25</v>
      </c>
      <c r="D1999" s="21">
        <v>67.989999999999995</v>
      </c>
      <c r="E1999" s="21">
        <v>68.56</v>
      </c>
      <c r="F1999" s="21">
        <v>3954700</v>
      </c>
      <c r="G1999" s="21">
        <v>56.44</v>
      </c>
    </row>
    <row r="2000" spans="1:7">
      <c r="A2000" s="47">
        <v>38743</v>
      </c>
      <c r="B2000" s="21">
        <v>67.44</v>
      </c>
      <c r="C2000" s="21">
        <v>68.75</v>
      </c>
      <c r="D2000" s="21">
        <v>67.319999999999993</v>
      </c>
      <c r="E2000" s="21">
        <v>68.72</v>
      </c>
      <c r="F2000" s="21">
        <v>4768300</v>
      </c>
      <c r="G2000" s="21">
        <v>56.57</v>
      </c>
    </row>
    <row r="2001" spans="1:7">
      <c r="A2001" s="47">
        <v>38742</v>
      </c>
      <c r="B2001" s="21">
        <v>67.709999999999994</v>
      </c>
      <c r="C2001" s="21">
        <v>67.91</v>
      </c>
      <c r="D2001" s="21">
        <v>66.91</v>
      </c>
      <c r="E2001" s="21">
        <v>66.91</v>
      </c>
      <c r="F2001" s="21">
        <v>3722700</v>
      </c>
      <c r="G2001" s="21">
        <v>55.08</v>
      </c>
    </row>
    <row r="2002" spans="1:7">
      <c r="A2002" s="47">
        <v>38741</v>
      </c>
      <c r="B2002" s="21">
        <v>67.41</v>
      </c>
      <c r="C2002" s="21">
        <v>67.88</v>
      </c>
      <c r="D2002" s="21">
        <v>67.13</v>
      </c>
      <c r="E2002" s="21">
        <v>67.66</v>
      </c>
      <c r="F2002" s="21">
        <v>3581900</v>
      </c>
      <c r="G2002" s="21">
        <v>55.7</v>
      </c>
    </row>
    <row r="2003" spans="1:7">
      <c r="A2003" s="47">
        <v>38740</v>
      </c>
      <c r="B2003" s="21">
        <v>65.900000000000006</v>
      </c>
      <c r="C2003" s="21">
        <v>67.34</v>
      </c>
      <c r="D2003" s="21">
        <v>65.900000000000006</v>
      </c>
      <c r="E2003" s="21">
        <v>67.02</v>
      </c>
      <c r="F2003" s="21">
        <v>4067400</v>
      </c>
      <c r="G2003" s="21">
        <v>55.17</v>
      </c>
    </row>
    <row r="2004" spans="1:7">
      <c r="A2004" s="47">
        <v>38737</v>
      </c>
      <c r="B2004" s="21">
        <v>68.099999999999994</v>
      </c>
      <c r="C2004" s="21">
        <v>68.16</v>
      </c>
      <c r="D2004" s="21">
        <v>66.489999999999995</v>
      </c>
      <c r="E2004" s="21">
        <v>66.5</v>
      </c>
      <c r="F2004" s="21">
        <v>6433800</v>
      </c>
      <c r="G2004" s="21">
        <v>54.74</v>
      </c>
    </row>
    <row r="2005" spans="1:7">
      <c r="A2005" s="47">
        <v>38736</v>
      </c>
      <c r="B2005" s="21">
        <v>68.16</v>
      </c>
      <c r="C2005" s="21">
        <v>68.489999999999995</v>
      </c>
      <c r="D2005" s="21">
        <v>67.72</v>
      </c>
      <c r="E2005" s="21">
        <v>68.17</v>
      </c>
      <c r="F2005" s="21">
        <v>2642700</v>
      </c>
      <c r="G2005" s="21">
        <v>56.12</v>
      </c>
    </row>
    <row r="2006" spans="1:7">
      <c r="A2006" s="47">
        <v>38735</v>
      </c>
      <c r="B2006" s="21">
        <v>68.55</v>
      </c>
      <c r="C2006" s="21">
        <v>68.92</v>
      </c>
      <c r="D2006" s="21">
        <v>68.05</v>
      </c>
      <c r="E2006" s="21">
        <v>68.33</v>
      </c>
      <c r="F2006" s="21">
        <v>2650700</v>
      </c>
      <c r="G2006" s="21">
        <v>56.25</v>
      </c>
    </row>
    <row r="2007" spans="1:7">
      <c r="A2007" s="47">
        <v>38734</v>
      </c>
      <c r="B2007" s="21">
        <v>69.069999999999993</v>
      </c>
      <c r="C2007" s="21">
        <v>69.400000000000006</v>
      </c>
      <c r="D2007" s="21">
        <v>68.66</v>
      </c>
      <c r="E2007" s="21">
        <v>68.69</v>
      </c>
      <c r="F2007" s="21">
        <v>2712900</v>
      </c>
      <c r="G2007" s="21">
        <v>56.55</v>
      </c>
    </row>
    <row r="2008" spans="1:7">
      <c r="A2008" s="47">
        <v>38730</v>
      </c>
      <c r="B2008" s="21">
        <v>69.64</v>
      </c>
      <c r="C2008" s="21">
        <v>70.2</v>
      </c>
      <c r="D2008" s="21">
        <v>68.790000000000006</v>
      </c>
      <c r="E2008" s="21">
        <v>69.48</v>
      </c>
      <c r="F2008" s="21">
        <v>2963700</v>
      </c>
      <c r="G2008" s="21">
        <v>57.2</v>
      </c>
    </row>
    <row r="2009" spans="1:7">
      <c r="A2009" s="47">
        <v>38729</v>
      </c>
      <c r="B2009" s="21">
        <v>70.25</v>
      </c>
      <c r="C2009" s="21">
        <v>70.45</v>
      </c>
      <c r="D2009" s="21">
        <v>69.540000000000006</v>
      </c>
      <c r="E2009" s="21">
        <v>69.69</v>
      </c>
      <c r="F2009" s="21">
        <v>2347000</v>
      </c>
      <c r="G2009" s="21">
        <v>57.37</v>
      </c>
    </row>
    <row r="2010" spans="1:7">
      <c r="A2010" s="47">
        <v>38728</v>
      </c>
      <c r="B2010" s="21">
        <v>69.97</v>
      </c>
      <c r="C2010" s="21">
        <v>70.3</v>
      </c>
      <c r="D2010" s="21">
        <v>69.11</v>
      </c>
      <c r="E2010" s="21">
        <v>70.099999999999994</v>
      </c>
      <c r="F2010" s="21">
        <v>5011600</v>
      </c>
      <c r="G2010" s="21">
        <v>57.71</v>
      </c>
    </row>
    <row r="2011" spans="1:7">
      <c r="A2011" s="47">
        <v>38727</v>
      </c>
      <c r="B2011" s="21">
        <v>68.8</v>
      </c>
      <c r="C2011" s="21">
        <v>69.239999999999995</v>
      </c>
      <c r="D2011" s="21">
        <v>68.569999999999993</v>
      </c>
      <c r="E2011" s="21">
        <v>69.099999999999994</v>
      </c>
      <c r="F2011" s="21">
        <v>3869000</v>
      </c>
      <c r="G2011" s="21">
        <v>56.88</v>
      </c>
    </row>
    <row r="2012" spans="1:7">
      <c r="A2012" s="47">
        <v>38726</v>
      </c>
      <c r="B2012" s="21">
        <v>69.28</v>
      </c>
      <c r="C2012" s="21">
        <v>69.400000000000006</v>
      </c>
      <c r="D2012" s="21">
        <v>68.66</v>
      </c>
      <c r="E2012" s="21">
        <v>68.77</v>
      </c>
      <c r="F2012" s="21">
        <v>4567300</v>
      </c>
      <c r="G2012" s="21">
        <v>56.61</v>
      </c>
    </row>
    <row r="2013" spans="1:7">
      <c r="A2013" s="47">
        <v>38723</v>
      </c>
      <c r="B2013" s="21">
        <v>70.34</v>
      </c>
      <c r="C2013" s="21">
        <v>70.5</v>
      </c>
      <c r="D2013" s="21">
        <v>69.05</v>
      </c>
      <c r="E2013" s="21">
        <v>69.349999999999994</v>
      </c>
      <c r="F2013" s="21">
        <v>4820000</v>
      </c>
      <c r="G2013" s="21">
        <v>57.09</v>
      </c>
    </row>
    <row r="2014" spans="1:7">
      <c r="A2014" s="47">
        <v>38722</v>
      </c>
      <c r="B2014" s="21">
        <v>70.55</v>
      </c>
      <c r="C2014" s="21">
        <v>70.55</v>
      </c>
      <c r="D2014" s="21">
        <v>69.58</v>
      </c>
      <c r="E2014" s="21">
        <v>70.33</v>
      </c>
      <c r="F2014" s="21">
        <v>4598100</v>
      </c>
      <c r="G2014" s="21">
        <v>57.9</v>
      </c>
    </row>
    <row r="2015" spans="1:7">
      <c r="A2015" s="47">
        <v>38721</v>
      </c>
      <c r="B2015" s="21">
        <v>70.08</v>
      </c>
      <c r="C2015" s="21">
        <v>71.27</v>
      </c>
      <c r="D2015" s="21">
        <v>69.86</v>
      </c>
      <c r="E2015" s="21">
        <v>71.17</v>
      </c>
      <c r="F2015" s="21">
        <v>3165000</v>
      </c>
      <c r="G2015" s="21">
        <v>58.59</v>
      </c>
    </row>
    <row r="2016" spans="1:7">
      <c r="A2016" s="47">
        <v>38720</v>
      </c>
      <c r="B2016" s="21">
        <v>70.400000000000006</v>
      </c>
      <c r="C2016" s="21">
        <v>70.599999999999994</v>
      </c>
      <c r="D2016" s="21">
        <v>69.33</v>
      </c>
      <c r="E2016" s="21">
        <v>70.44</v>
      </c>
      <c r="F2016" s="21">
        <v>4943000</v>
      </c>
      <c r="G2016" s="21">
        <v>57.99</v>
      </c>
    </row>
    <row r="2017" spans="1:7">
      <c r="A2017" s="47">
        <v>38716</v>
      </c>
      <c r="B2017" s="21">
        <v>71.05</v>
      </c>
      <c r="C2017" s="21">
        <v>71.06</v>
      </c>
      <c r="D2017" s="21">
        <v>70.16</v>
      </c>
      <c r="E2017" s="21">
        <v>70.239999999999995</v>
      </c>
      <c r="F2017" s="21">
        <v>1825400</v>
      </c>
      <c r="G2017" s="21">
        <v>57.82</v>
      </c>
    </row>
    <row r="2018" spans="1:7">
      <c r="A2018" s="47">
        <v>38715</v>
      </c>
      <c r="B2018" s="21">
        <v>71.2</v>
      </c>
      <c r="C2018" s="21">
        <v>71.62</v>
      </c>
      <c r="D2018" s="21">
        <v>71.14</v>
      </c>
      <c r="E2018" s="21">
        <v>71.180000000000007</v>
      </c>
      <c r="F2018" s="21">
        <v>1939500</v>
      </c>
      <c r="G2018" s="21">
        <v>58.6</v>
      </c>
    </row>
    <row r="2019" spans="1:7">
      <c r="A2019" s="47">
        <v>38714</v>
      </c>
      <c r="B2019" s="21">
        <v>70.86</v>
      </c>
      <c r="C2019" s="21">
        <v>71.23</v>
      </c>
      <c r="D2019" s="21">
        <v>70.69</v>
      </c>
      <c r="E2019" s="21">
        <v>70.959999999999994</v>
      </c>
      <c r="F2019" s="21">
        <v>1717000</v>
      </c>
      <c r="G2019" s="21">
        <v>58.42</v>
      </c>
    </row>
    <row r="2020" spans="1:7">
      <c r="A2020" s="47">
        <v>38713</v>
      </c>
      <c r="B2020" s="21">
        <v>71.900000000000006</v>
      </c>
      <c r="C2020" s="21">
        <v>72.400000000000006</v>
      </c>
      <c r="D2020" s="21">
        <v>70.47</v>
      </c>
      <c r="E2020" s="21">
        <v>70.53</v>
      </c>
      <c r="F2020" s="21">
        <v>2676300</v>
      </c>
      <c r="G2020" s="21">
        <v>58.06</v>
      </c>
    </row>
    <row r="2021" spans="1:7">
      <c r="A2021" s="47">
        <v>38709</v>
      </c>
      <c r="B2021" s="21">
        <v>71.95</v>
      </c>
      <c r="C2021" s="21">
        <v>72.05</v>
      </c>
      <c r="D2021" s="21">
        <v>71.42</v>
      </c>
      <c r="E2021" s="21">
        <v>71.489999999999995</v>
      </c>
      <c r="F2021" s="21">
        <v>2631300</v>
      </c>
      <c r="G2021" s="21">
        <v>58.85</v>
      </c>
    </row>
    <row r="2022" spans="1:7">
      <c r="A2022" s="47">
        <v>38708</v>
      </c>
      <c r="B2022" s="21">
        <v>70.95</v>
      </c>
      <c r="C2022" s="21">
        <v>71.39</v>
      </c>
      <c r="D2022" s="21">
        <v>70.83</v>
      </c>
      <c r="E2022" s="21">
        <v>71.319999999999993</v>
      </c>
      <c r="F2022" s="21">
        <v>2235300</v>
      </c>
      <c r="G2022" s="21">
        <v>58.71</v>
      </c>
    </row>
    <row r="2023" spans="1:7">
      <c r="A2023" s="47">
        <v>38707</v>
      </c>
      <c r="B2023" s="21">
        <v>70.97</v>
      </c>
      <c r="C2023" s="21">
        <v>71.510000000000005</v>
      </c>
      <c r="D2023" s="21">
        <v>70.38</v>
      </c>
      <c r="E2023" s="21">
        <v>70.39</v>
      </c>
      <c r="F2023" s="21">
        <v>2974700</v>
      </c>
      <c r="G2023" s="21">
        <v>57.95</v>
      </c>
    </row>
    <row r="2024" spans="1:7">
      <c r="A2024" s="47">
        <v>38706</v>
      </c>
      <c r="B2024" s="21">
        <v>70.2</v>
      </c>
      <c r="C2024" s="21">
        <v>71.09</v>
      </c>
      <c r="D2024" s="21">
        <v>70.150000000000006</v>
      </c>
      <c r="E2024" s="21">
        <v>70.739999999999995</v>
      </c>
      <c r="F2024" s="21">
        <v>2657300</v>
      </c>
      <c r="G2024" s="21">
        <v>58.23</v>
      </c>
    </row>
    <row r="2025" spans="1:7">
      <c r="A2025" s="47">
        <v>38705</v>
      </c>
      <c r="B2025" s="21">
        <v>70.75</v>
      </c>
      <c r="C2025" s="21">
        <v>70.75</v>
      </c>
      <c r="D2025" s="21">
        <v>69.599999999999994</v>
      </c>
      <c r="E2025" s="21">
        <v>69.97</v>
      </c>
      <c r="F2025" s="21">
        <v>3686100</v>
      </c>
      <c r="G2025" s="21">
        <v>57.6</v>
      </c>
    </row>
    <row r="2026" spans="1:7">
      <c r="A2026" s="47">
        <v>38702</v>
      </c>
      <c r="B2026" s="21">
        <v>71.05</v>
      </c>
      <c r="C2026" s="21">
        <v>71.2</v>
      </c>
      <c r="D2026" s="21">
        <v>70.48</v>
      </c>
      <c r="E2026" s="21">
        <v>70.75</v>
      </c>
      <c r="F2026" s="21">
        <v>6021000</v>
      </c>
      <c r="G2026" s="21">
        <v>58.24</v>
      </c>
    </row>
    <row r="2027" spans="1:7">
      <c r="A2027" s="47">
        <v>38701</v>
      </c>
      <c r="B2027" s="21">
        <v>71.45</v>
      </c>
      <c r="C2027" s="21">
        <v>71.98</v>
      </c>
      <c r="D2027" s="21">
        <v>70.73</v>
      </c>
      <c r="E2027" s="21">
        <v>70.790000000000006</v>
      </c>
      <c r="F2027" s="21">
        <v>3567700</v>
      </c>
      <c r="G2027" s="21">
        <v>58.28</v>
      </c>
    </row>
    <row r="2028" spans="1:7">
      <c r="A2028" s="47">
        <v>38700</v>
      </c>
      <c r="B2028" s="21">
        <v>71</v>
      </c>
      <c r="C2028" s="21">
        <v>71.98</v>
      </c>
      <c r="D2028" s="21">
        <v>70.81</v>
      </c>
      <c r="E2028" s="21">
        <v>71.45</v>
      </c>
      <c r="F2028" s="21">
        <v>4900100</v>
      </c>
      <c r="G2028" s="21">
        <v>58.82</v>
      </c>
    </row>
    <row r="2029" spans="1:7">
      <c r="A2029" s="47">
        <v>38699</v>
      </c>
      <c r="B2029" s="21">
        <v>70</v>
      </c>
      <c r="C2029" s="21">
        <v>70.94</v>
      </c>
      <c r="D2029" s="21">
        <v>69.900000000000006</v>
      </c>
      <c r="E2029" s="21">
        <v>70.59</v>
      </c>
      <c r="F2029" s="21">
        <v>2733800</v>
      </c>
      <c r="G2029" s="21">
        <v>58.11</v>
      </c>
    </row>
    <row r="2030" spans="1:7">
      <c r="A2030" s="47">
        <v>38698</v>
      </c>
      <c r="B2030" s="21">
        <v>70</v>
      </c>
      <c r="C2030" s="21">
        <v>70.239999999999995</v>
      </c>
      <c r="D2030" s="21">
        <v>69.540000000000006</v>
      </c>
      <c r="E2030" s="21">
        <v>70.19</v>
      </c>
      <c r="F2030" s="21">
        <v>2654900</v>
      </c>
      <c r="G2030" s="21">
        <v>57.78</v>
      </c>
    </row>
    <row r="2031" spans="1:7">
      <c r="A2031" s="47">
        <v>38695</v>
      </c>
      <c r="B2031" s="21">
        <v>70.069999999999993</v>
      </c>
      <c r="C2031" s="21">
        <v>70.17</v>
      </c>
      <c r="D2031" s="21">
        <v>69.52</v>
      </c>
      <c r="E2031" s="21">
        <v>69.650000000000006</v>
      </c>
      <c r="F2031" s="21">
        <v>4014600</v>
      </c>
      <c r="G2031" s="21">
        <v>57.34</v>
      </c>
    </row>
    <row r="2032" spans="1:7">
      <c r="A2032" s="47">
        <v>38694</v>
      </c>
      <c r="B2032" s="21">
        <v>69.66</v>
      </c>
      <c r="C2032" s="21">
        <v>70.22</v>
      </c>
      <c r="D2032" s="21">
        <v>69.239999999999995</v>
      </c>
      <c r="E2032" s="21">
        <v>70.069999999999993</v>
      </c>
      <c r="F2032" s="21">
        <v>3958200</v>
      </c>
      <c r="G2032" s="21">
        <v>57.68</v>
      </c>
    </row>
    <row r="2033" spans="1:7">
      <c r="A2033" s="47">
        <v>38693</v>
      </c>
      <c r="B2033" s="21">
        <v>69.61</v>
      </c>
      <c r="C2033" s="21">
        <v>69.959999999999994</v>
      </c>
      <c r="D2033" s="21">
        <v>69.08</v>
      </c>
      <c r="E2033" s="21">
        <v>69.650000000000006</v>
      </c>
      <c r="F2033" s="21">
        <v>3850400</v>
      </c>
      <c r="G2033" s="21">
        <v>57.34</v>
      </c>
    </row>
    <row r="2034" spans="1:7">
      <c r="A2034" s="47">
        <v>38692</v>
      </c>
      <c r="B2034" s="21">
        <v>69.650000000000006</v>
      </c>
      <c r="C2034" s="21">
        <v>70</v>
      </c>
      <c r="D2034" s="21">
        <v>69.430000000000007</v>
      </c>
      <c r="E2034" s="21">
        <v>69.569999999999993</v>
      </c>
      <c r="F2034" s="21">
        <v>3730900</v>
      </c>
      <c r="G2034" s="21">
        <v>57.27</v>
      </c>
    </row>
    <row r="2035" spans="1:7">
      <c r="A2035" s="47">
        <v>38691</v>
      </c>
      <c r="B2035" s="21">
        <v>69.45</v>
      </c>
      <c r="C2035" s="21">
        <v>69.599999999999994</v>
      </c>
      <c r="D2035" s="21">
        <v>68.7</v>
      </c>
      <c r="E2035" s="21">
        <v>69.2</v>
      </c>
      <c r="F2035" s="21">
        <v>3893300</v>
      </c>
      <c r="G2035" s="21">
        <v>56.97</v>
      </c>
    </row>
    <row r="2036" spans="1:7">
      <c r="A2036" s="47">
        <v>38688</v>
      </c>
      <c r="B2036" s="21">
        <v>69.819999999999993</v>
      </c>
      <c r="C2036" s="21">
        <v>70</v>
      </c>
      <c r="D2036" s="21">
        <v>69.37</v>
      </c>
      <c r="E2036" s="21">
        <v>69.44</v>
      </c>
      <c r="F2036" s="21">
        <v>3237500</v>
      </c>
      <c r="G2036" s="21">
        <v>57.16</v>
      </c>
    </row>
    <row r="2037" spans="1:7">
      <c r="A2037" s="47">
        <v>38687</v>
      </c>
      <c r="B2037" s="21">
        <v>68.349999999999994</v>
      </c>
      <c r="C2037" s="21">
        <v>69.77</v>
      </c>
      <c r="D2037" s="21">
        <v>68.319999999999993</v>
      </c>
      <c r="E2037" s="21">
        <v>69.67</v>
      </c>
      <c r="F2037" s="21">
        <v>3042000</v>
      </c>
      <c r="G2037" s="21">
        <v>57.35</v>
      </c>
    </row>
    <row r="2038" spans="1:7">
      <c r="A2038" s="47">
        <v>38686</v>
      </c>
      <c r="B2038" s="21">
        <v>69.45</v>
      </c>
      <c r="C2038" s="21">
        <v>69.569999999999993</v>
      </c>
      <c r="D2038" s="21">
        <v>68.180000000000007</v>
      </c>
      <c r="E2038" s="21">
        <v>68.19</v>
      </c>
      <c r="F2038" s="21">
        <v>3781600</v>
      </c>
      <c r="G2038" s="21">
        <v>56.14</v>
      </c>
    </row>
    <row r="2039" spans="1:7">
      <c r="A2039" s="47">
        <v>38685</v>
      </c>
      <c r="B2039" s="21">
        <v>69.099999999999994</v>
      </c>
      <c r="C2039" s="21">
        <v>69.680000000000007</v>
      </c>
      <c r="D2039" s="21">
        <v>69</v>
      </c>
      <c r="E2039" s="21">
        <v>69.13</v>
      </c>
      <c r="F2039" s="21">
        <v>2822100</v>
      </c>
      <c r="G2039" s="21">
        <v>56.91</v>
      </c>
    </row>
    <row r="2040" spans="1:7">
      <c r="A2040" s="47">
        <v>38684</v>
      </c>
      <c r="B2040" s="21">
        <v>69.010000000000005</v>
      </c>
      <c r="C2040" s="21">
        <v>69.150000000000006</v>
      </c>
      <c r="D2040" s="21">
        <v>68.400000000000006</v>
      </c>
      <c r="E2040" s="21">
        <v>68.63</v>
      </c>
      <c r="F2040" s="21">
        <v>2581100</v>
      </c>
      <c r="G2040" s="21">
        <v>56.5</v>
      </c>
    </row>
    <row r="2041" spans="1:7">
      <c r="A2041" s="47">
        <v>38681</v>
      </c>
      <c r="B2041" s="21">
        <v>69.599999999999994</v>
      </c>
      <c r="C2041" s="21">
        <v>69.650000000000006</v>
      </c>
      <c r="D2041" s="21">
        <v>68.83</v>
      </c>
      <c r="E2041" s="21">
        <v>69.06</v>
      </c>
      <c r="F2041" s="21">
        <v>959700</v>
      </c>
      <c r="G2041" s="21">
        <v>56.85</v>
      </c>
    </row>
    <row r="2042" spans="1:7">
      <c r="A2042" s="47">
        <v>38679</v>
      </c>
      <c r="B2042" s="21">
        <v>68.95</v>
      </c>
      <c r="C2042" s="21">
        <v>69.900000000000006</v>
      </c>
      <c r="D2042" s="21">
        <v>68.89</v>
      </c>
      <c r="E2042" s="21">
        <v>69.44</v>
      </c>
      <c r="F2042" s="21">
        <v>2662700</v>
      </c>
      <c r="G2042" s="21">
        <v>57.16</v>
      </c>
    </row>
    <row r="2043" spans="1:7">
      <c r="A2043" s="47">
        <v>38678</v>
      </c>
      <c r="B2043" s="21">
        <v>69.010000000000005</v>
      </c>
      <c r="C2043" s="21">
        <v>69.099999999999994</v>
      </c>
      <c r="D2043" s="21">
        <v>68.09</v>
      </c>
      <c r="E2043" s="21">
        <v>69.099999999999994</v>
      </c>
      <c r="F2043" s="21">
        <v>4238900</v>
      </c>
      <c r="G2043" s="21">
        <v>56.88</v>
      </c>
    </row>
    <row r="2044" spans="1:7">
      <c r="A2044" s="47">
        <v>38677</v>
      </c>
      <c r="B2044" s="21">
        <v>68.13</v>
      </c>
      <c r="C2044" s="21">
        <v>69.48</v>
      </c>
      <c r="D2044" s="21">
        <v>67.900000000000006</v>
      </c>
      <c r="E2044" s="21">
        <v>69</v>
      </c>
      <c r="F2044" s="21">
        <v>7738600</v>
      </c>
      <c r="G2044" s="21">
        <v>56.8</v>
      </c>
    </row>
    <row r="2045" spans="1:7">
      <c r="A2045" s="47">
        <v>38674</v>
      </c>
      <c r="B2045" s="21">
        <v>67.95</v>
      </c>
      <c r="C2045" s="21">
        <v>68.099999999999994</v>
      </c>
      <c r="D2045" s="21">
        <v>66.75</v>
      </c>
      <c r="E2045" s="21">
        <v>66.95</v>
      </c>
      <c r="F2045" s="21">
        <v>5623600</v>
      </c>
      <c r="G2045" s="21">
        <v>55.11</v>
      </c>
    </row>
    <row r="2046" spans="1:7">
      <c r="A2046" s="47">
        <v>38673</v>
      </c>
      <c r="B2046" s="21">
        <v>67.92</v>
      </c>
      <c r="C2046" s="21">
        <v>68.19</v>
      </c>
      <c r="D2046" s="21">
        <v>67.510000000000005</v>
      </c>
      <c r="E2046" s="21">
        <v>67.650000000000006</v>
      </c>
      <c r="F2046" s="21">
        <v>4269200</v>
      </c>
      <c r="G2046" s="21">
        <v>55.69</v>
      </c>
    </row>
    <row r="2047" spans="1:7">
      <c r="A2047" s="47">
        <v>38672</v>
      </c>
      <c r="B2047" s="21">
        <v>67.099999999999994</v>
      </c>
      <c r="C2047" s="21">
        <v>68.099999999999994</v>
      </c>
      <c r="D2047" s="21">
        <v>67.099999999999994</v>
      </c>
      <c r="E2047" s="21">
        <v>67.44</v>
      </c>
      <c r="F2047" s="21">
        <v>4628300</v>
      </c>
      <c r="G2047" s="21">
        <v>55.52</v>
      </c>
    </row>
    <row r="2048" spans="1:7">
      <c r="A2048" s="47">
        <v>38671</v>
      </c>
      <c r="B2048" s="21">
        <v>66.209999999999994</v>
      </c>
      <c r="C2048" s="21">
        <v>67.08</v>
      </c>
      <c r="D2048" s="21">
        <v>66</v>
      </c>
      <c r="E2048" s="21">
        <v>67</v>
      </c>
      <c r="F2048" s="21">
        <v>5230400</v>
      </c>
      <c r="G2048" s="21">
        <v>55.16</v>
      </c>
    </row>
    <row r="2049" spans="1:7">
      <c r="A2049" s="47">
        <v>38670</v>
      </c>
      <c r="B2049" s="21">
        <v>65.25</v>
      </c>
      <c r="C2049" s="21">
        <v>66.61</v>
      </c>
      <c r="D2049" s="21">
        <v>64.94</v>
      </c>
      <c r="E2049" s="21">
        <v>66.23</v>
      </c>
      <c r="F2049" s="21">
        <v>3942600</v>
      </c>
      <c r="G2049" s="21">
        <v>54.52</v>
      </c>
    </row>
    <row r="2050" spans="1:7">
      <c r="A2050" s="47">
        <v>38667</v>
      </c>
      <c r="B2050" s="21">
        <v>65.8</v>
      </c>
      <c r="C2050" s="21">
        <v>65.930000000000007</v>
      </c>
      <c r="D2050" s="21">
        <v>65.3</v>
      </c>
      <c r="E2050" s="21">
        <v>65.349999999999994</v>
      </c>
      <c r="F2050" s="21">
        <v>2642000</v>
      </c>
      <c r="G2050" s="21">
        <v>53.8</v>
      </c>
    </row>
    <row r="2051" spans="1:7">
      <c r="A2051" s="47">
        <v>38666</v>
      </c>
      <c r="B2051" s="21">
        <v>64.77</v>
      </c>
      <c r="C2051" s="21">
        <v>66.11</v>
      </c>
      <c r="D2051" s="21">
        <v>64.739999999999995</v>
      </c>
      <c r="E2051" s="21">
        <v>66.099999999999994</v>
      </c>
      <c r="F2051" s="21">
        <v>3237700</v>
      </c>
      <c r="G2051" s="21">
        <v>54.42</v>
      </c>
    </row>
    <row r="2052" spans="1:7">
      <c r="A2052" s="47">
        <v>38665</v>
      </c>
      <c r="B2052" s="21">
        <v>65.099999999999994</v>
      </c>
      <c r="C2052" s="21">
        <v>65.319999999999993</v>
      </c>
      <c r="D2052" s="21">
        <v>64.56</v>
      </c>
      <c r="E2052" s="21">
        <v>64.709999999999994</v>
      </c>
      <c r="F2052" s="21">
        <v>3530500</v>
      </c>
      <c r="G2052" s="21">
        <v>53.27</v>
      </c>
    </row>
    <row r="2053" spans="1:7">
      <c r="A2053" s="47">
        <v>38664</v>
      </c>
      <c r="B2053" s="21">
        <v>65.05</v>
      </c>
      <c r="C2053" s="21">
        <v>65.150000000000006</v>
      </c>
      <c r="D2053" s="21">
        <v>64.52</v>
      </c>
      <c r="E2053" s="21">
        <v>65.010000000000005</v>
      </c>
      <c r="F2053" s="21">
        <v>2808800</v>
      </c>
      <c r="G2053" s="21">
        <v>53.52</v>
      </c>
    </row>
    <row r="2054" spans="1:7">
      <c r="A2054" s="47">
        <v>38663</v>
      </c>
      <c r="B2054" s="21">
        <v>65.48</v>
      </c>
      <c r="C2054" s="21">
        <v>65.709999999999994</v>
      </c>
      <c r="D2054" s="21">
        <v>65.3</v>
      </c>
      <c r="E2054" s="21">
        <v>65.69</v>
      </c>
      <c r="F2054" s="21">
        <v>2994000</v>
      </c>
      <c r="G2054" s="21">
        <v>53.87</v>
      </c>
    </row>
    <row r="2055" spans="1:7">
      <c r="A2055" s="47">
        <v>38660</v>
      </c>
      <c r="B2055" s="21">
        <v>65.2</v>
      </c>
      <c r="C2055" s="21">
        <v>65.709999999999994</v>
      </c>
      <c r="D2055" s="21">
        <v>65.02</v>
      </c>
      <c r="E2055" s="21">
        <v>65.28</v>
      </c>
      <c r="F2055" s="21">
        <v>3560300</v>
      </c>
      <c r="G2055" s="21">
        <v>53.54</v>
      </c>
    </row>
    <row r="2056" spans="1:7">
      <c r="A2056" s="47">
        <v>38659</v>
      </c>
      <c r="B2056" s="21">
        <v>64.400000000000006</v>
      </c>
      <c r="C2056" s="21">
        <v>65.599999999999994</v>
      </c>
      <c r="D2056" s="21">
        <v>64.400000000000006</v>
      </c>
      <c r="E2056" s="21">
        <v>65.5</v>
      </c>
      <c r="F2056" s="21">
        <v>5364800</v>
      </c>
      <c r="G2056" s="21">
        <v>53.72</v>
      </c>
    </row>
    <row r="2057" spans="1:7">
      <c r="A2057" s="47">
        <v>38658</v>
      </c>
      <c r="B2057" s="21">
        <v>64.72</v>
      </c>
      <c r="C2057" s="21">
        <v>64.95</v>
      </c>
      <c r="D2057" s="21">
        <v>64.2</v>
      </c>
      <c r="E2057" s="21">
        <v>64.7</v>
      </c>
      <c r="F2057" s="21">
        <v>5864600</v>
      </c>
      <c r="G2057" s="21">
        <v>53.06</v>
      </c>
    </row>
    <row r="2058" spans="1:7">
      <c r="A2058" s="47">
        <v>38657</v>
      </c>
      <c r="B2058" s="21">
        <v>65</v>
      </c>
      <c r="C2058" s="21">
        <v>65.7</v>
      </c>
      <c r="D2058" s="21">
        <v>64.680000000000007</v>
      </c>
      <c r="E2058" s="21">
        <v>65.05</v>
      </c>
      <c r="F2058" s="21">
        <v>5642600</v>
      </c>
      <c r="G2058" s="21">
        <v>53.35</v>
      </c>
    </row>
    <row r="2059" spans="1:7">
      <c r="A2059" s="47">
        <v>38656</v>
      </c>
      <c r="B2059" s="21">
        <v>65.8</v>
      </c>
      <c r="C2059" s="21">
        <v>66.58</v>
      </c>
      <c r="D2059" s="21">
        <v>64.599999999999994</v>
      </c>
      <c r="E2059" s="21">
        <v>64.64</v>
      </c>
      <c r="F2059" s="21">
        <v>6685200</v>
      </c>
      <c r="G2059" s="21">
        <v>53.01</v>
      </c>
    </row>
    <row r="2060" spans="1:7">
      <c r="A2060" s="47">
        <v>38653</v>
      </c>
      <c r="B2060" s="21">
        <v>64.25</v>
      </c>
      <c r="C2060" s="21">
        <v>65.75</v>
      </c>
      <c r="D2060" s="21">
        <v>63.7</v>
      </c>
      <c r="E2060" s="21">
        <v>65.64</v>
      </c>
      <c r="F2060" s="21">
        <v>5222300</v>
      </c>
      <c r="G2060" s="21">
        <v>53.83</v>
      </c>
    </row>
    <row r="2061" spans="1:7">
      <c r="A2061" s="47">
        <v>38652</v>
      </c>
      <c r="B2061" s="21">
        <v>65.099999999999994</v>
      </c>
      <c r="C2061" s="21">
        <v>65.11</v>
      </c>
      <c r="D2061" s="21">
        <v>63.95</v>
      </c>
      <c r="E2061" s="21">
        <v>64.05</v>
      </c>
      <c r="F2061" s="21">
        <v>5328000</v>
      </c>
      <c r="G2061" s="21">
        <v>52.53</v>
      </c>
    </row>
    <row r="2062" spans="1:7">
      <c r="A2062" s="47">
        <v>38651</v>
      </c>
      <c r="B2062" s="21">
        <v>65.400000000000006</v>
      </c>
      <c r="C2062" s="21">
        <v>66.2</v>
      </c>
      <c r="D2062" s="21">
        <v>64.22</v>
      </c>
      <c r="E2062" s="21">
        <v>65.099999999999994</v>
      </c>
      <c r="F2062" s="21">
        <v>10236200</v>
      </c>
      <c r="G2062" s="21">
        <v>53.39</v>
      </c>
    </row>
    <row r="2063" spans="1:7">
      <c r="A2063" s="47">
        <v>38650</v>
      </c>
      <c r="B2063" s="21">
        <v>67.349999999999994</v>
      </c>
      <c r="C2063" s="21">
        <v>67.349999999999994</v>
      </c>
      <c r="D2063" s="21">
        <v>66.510000000000005</v>
      </c>
      <c r="E2063" s="21">
        <v>66.97</v>
      </c>
      <c r="F2063" s="21">
        <v>2899300</v>
      </c>
      <c r="G2063" s="21">
        <v>54.92</v>
      </c>
    </row>
    <row r="2064" spans="1:7">
      <c r="A2064" s="47">
        <v>38649</v>
      </c>
      <c r="B2064" s="21">
        <v>66.5</v>
      </c>
      <c r="C2064" s="21">
        <v>67.78</v>
      </c>
      <c r="D2064" s="21">
        <v>66.25</v>
      </c>
      <c r="E2064" s="21">
        <v>67.319999999999993</v>
      </c>
      <c r="F2064" s="21">
        <v>4353200</v>
      </c>
      <c r="G2064" s="21">
        <v>55.21</v>
      </c>
    </row>
    <row r="2065" spans="1:7">
      <c r="A2065" s="47">
        <v>38646</v>
      </c>
      <c r="B2065" s="21">
        <v>67.28</v>
      </c>
      <c r="C2065" s="21">
        <v>67.55</v>
      </c>
      <c r="D2065" s="21">
        <v>65.83</v>
      </c>
      <c r="E2065" s="21">
        <v>66.02</v>
      </c>
      <c r="F2065" s="21">
        <v>7277400</v>
      </c>
      <c r="G2065" s="21">
        <v>54.14</v>
      </c>
    </row>
    <row r="2066" spans="1:7">
      <c r="A2066" s="47">
        <v>38645</v>
      </c>
      <c r="B2066" s="21">
        <v>68.5</v>
      </c>
      <c r="C2066" s="21">
        <v>68.98</v>
      </c>
      <c r="D2066" s="21">
        <v>67.19</v>
      </c>
      <c r="E2066" s="21">
        <v>67.3</v>
      </c>
      <c r="F2066" s="21">
        <v>4343600</v>
      </c>
      <c r="G2066" s="21">
        <v>55.19</v>
      </c>
    </row>
    <row r="2067" spans="1:7">
      <c r="A2067" s="47">
        <v>38644</v>
      </c>
      <c r="B2067" s="21">
        <v>66.87</v>
      </c>
      <c r="C2067" s="21">
        <v>68.400000000000006</v>
      </c>
      <c r="D2067" s="21">
        <v>66.819999999999993</v>
      </c>
      <c r="E2067" s="21">
        <v>68.37</v>
      </c>
      <c r="F2067" s="21">
        <v>4449300</v>
      </c>
      <c r="G2067" s="21">
        <v>56.07</v>
      </c>
    </row>
    <row r="2068" spans="1:7">
      <c r="A2068" s="47">
        <v>38643</v>
      </c>
      <c r="B2068" s="21">
        <v>67.11</v>
      </c>
      <c r="C2068" s="21">
        <v>67.34</v>
      </c>
      <c r="D2068" s="21">
        <v>66.55</v>
      </c>
      <c r="E2068" s="21">
        <v>67.12</v>
      </c>
      <c r="F2068" s="21">
        <v>4779400</v>
      </c>
      <c r="G2068" s="21">
        <v>55.04</v>
      </c>
    </row>
    <row r="2069" spans="1:7">
      <c r="A2069" s="47">
        <v>38642</v>
      </c>
      <c r="B2069" s="21">
        <v>67.150000000000006</v>
      </c>
      <c r="C2069" s="21">
        <v>67.45</v>
      </c>
      <c r="D2069" s="21">
        <v>66.459999999999994</v>
      </c>
      <c r="E2069" s="21">
        <v>67.239999999999995</v>
      </c>
      <c r="F2069" s="21">
        <v>4333800</v>
      </c>
      <c r="G2069" s="21">
        <v>55.14</v>
      </c>
    </row>
    <row r="2070" spans="1:7">
      <c r="A2070" s="47">
        <v>38639</v>
      </c>
      <c r="B2070" s="21">
        <v>66.61</v>
      </c>
      <c r="C2070" s="21">
        <v>67.78</v>
      </c>
      <c r="D2070" s="21">
        <v>66.599999999999994</v>
      </c>
      <c r="E2070" s="21">
        <v>67.5</v>
      </c>
      <c r="F2070" s="21">
        <v>4260700</v>
      </c>
      <c r="G2070" s="21">
        <v>55.36</v>
      </c>
    </row>
    <row r="2071" spans="1:7">
      <c r="A2071" s="47">
        <v>38638</v>
      </c>
      <c r="B2071" s="21">
        <v>67.27</v>
      </c>
      <c r="C2071" s="21">
        <v>67.62</v>
      </c>
      <c r="D2071" s="21">
        <v>66.239999999999995</v>
      </c>
      <c r="E2071" s="21">
        <v>66.489999999999995</v>
      </c>
      <c r="F2071" s="21">
        <v>4219300</v>
      </c>
      <c r="G2071" s="21">
        <v>54.53</v>
      </c>
    </row>
    <row r="2072" spans="1:7">
      <c r="A2072" s="47">
        <v>38637</v>
      </c>
      <c r="B2072" s="21">
        <v>66.8</v>
      </c>
      <c r="C2072" s="21">
        <v>67.900000000000006</v>
      </c>
      <c r="D2072" s="21">
        <v>66.7</v>
      </c>
      <c r="E2072" s="21">
        <v>67.650000000000006</v>
      </c>
      <c r="F2072" s="21">
        <v>4424500</v>
      </c>
      <c r="G2072" s="21">
        <v>55.48</v>
      </c>
    </row>
    <row r="2073" spans="1:7">
      <c r="A2073" s="47">
        <v>38636</v>
      </c>
      <c r="B2073" s="21">
        <v>67.55</v>
      </c>
      <c r="C2073" s="21">
        <v>67.790000000000006</v>
      </c>
      <c r="D2073" s="21">
        <v>66.56</v>
      </c>
      <c r="E2073" s="21">
        <v>66.7</v>
      </c>
      <c r="F2073" s="21">
        <v>3213500</v>
      </c>
      <c r="G2073" s="21">
        <v>54.7</v>
      </c>
    </row>
    <row r="2074" spans="1:7">
      <c r="A2074" s="47">
        <v>38635</v>
      </c>
      <c r="B2074" s="21">
        <v>67.06</v>
      </c>
      <c r="C2074" s="21">
        <v>68.069999999999993</v>
      </c>
      <c r="D2074" s="21">
        <v>66.72</v>
      </c>
      <c r="E2074" s="21">
        <v>67.900000000000006</v>
      </c>
      <c r="F2074" s="21">
        <v>2435400</v>
      </c>
      <c r="G2074" s="21">
        <v>55.68</v>
      </c>
    </row>
    <row r="2075" spans="1:7">
      <c r="A2075" s="47">
        <v>38632</v>
      </c>
      <c r="B2075" s="21">
        <v>67.709999999999994</v>
      </c>
      <c r="C2075" s="21">
        <v>67.709999999999994</v>
      </c>
      <c r="D2075" s="21">
        <v>66.650000000000006</v>
      </c>
      <c r="E2075" s="21">
        <v>67.3</v>
      </c>
      <c r="F2075" s="21">
        <v>3607600</v>
      </c>
      <c r="G2075" s="21">
        <v>55.19</v>
      </c>
    </row>
    <row r="2076" spans="1:7">
      <c r="A2076" s="47">
        <v>38631</v>
      </c>
      <c r="B2076" s="21">
        <v>67.55</v>
      </c>
      <c r="C2076" s="21">
        <v>68.239999999999995</v>
      </c>
      <c r="D2076" s="21">
        <v>67.319999999999993</v>
      </c>
      <c r="E2076" s="21">
        <v>67.930000000000007</v>
      </c>
      <c r="F2076" s="21">
        <v>3787900</v>
      </c>
      <c r="G2076" s="21">
        <v>55.71</v>
      </c>
    </row>
    <row r="2077" spans="1:7">
      <c r="A2077" s="47">
        <v>38630</v>
      </c>
      <c r="B2077" s="21">
        <v>67.45</v>
      </c>
      <c r="C2077" s="21">
        <v>67.66</v>
      </c>
      <c r="D2077" s="21">
        <v>66.87</v>
      </c>
      <c r="E2077" s="21">
        <v>67.05</v>
      </c>
      <c r="F2077" s="21">
        <v>3579300</v>
      </c>
      <c r="G2077" s="21">
        <v>54.99</v>
      </c>
    </row>
    <row r="2078" spans="1:7">
      <c r="A2078" s="47">
        <v>38629</v>
      </c>
      <c r="B2078" s="21">
        <v>67.45</v>
      </c>
      <c r="C2078" s="21">
        <v>68.48</v>
      </c>
      <c r="D2078" s="21">
        <v>67.45</v>
      </c>
      <c r="E2078" s="21">
        <v>67.95</v>
      </c>
      <c r="F2078" s="21">
        <v>3693600</v>
      </c>
      <c r="G2078" s="21">
        <v>55.73</v>
      </c>
    </row>
    <row r="2079" spans="1:7">
      <c r="A2079" s="47">
        <v>38628</v>
      </c>
      <c r="B2079" s="21">
        <v>67.92</v>
      </c>
      <c r="C2079" s="21">
        <v>67.989999999999995</v>
      </c>
      <c r="D2079" s="21">
        <v>67</v>
      </c>
      <c r="E2079" s="21">
        <v>67.14</v>
      </c>
      <c r="F2079" s="21">
        <v>3238800</v>
      </c>
      <c r="G2079" s="21">
        <v>55.06</v>
      </c>
    </row>
    <row r="2080" spans="1:7">
      <c r="A2080" s="47">
        <v>38625</v>
      </c>
      <c r="B2080" s="21">
        <v>67.150000000000006</v>
      </c>
      <c r="C2080" s="21">
        <v>68.25</v>
      </c>
      <c r="D2080" s="21">
        <v>66.8</v>
      </c>
      <c r="E2080" s="21">
        <v>67.95</v>
      </c>
      <c r="F2080" s="21">
        <v>3151400</v>
      </c>
      <c r="G2080" s="21">
        <v>55.73</v>
      </c>
    </row>
    <row r="2081" spans="1:7">
      <c r="A2081" s="47">
        <v>38624</v>
      </c>
      <c r="B2081" s="21">
        <v>66.95</v>
      </c>
      <c r="C2081" s="21">
        <v>67.349999999999994</v>
      </c>
      <c r="D2081" s="21">
        <v>66.37</v>
      </c>
      <c r="E2081" s="21">
        <v>67.28</v>
      </c>
      <c r="F2081" s="21">
        <v>2482700</v>
      </c>
      <c r="G2081" s="21">
        <v>55.18</v>
      </c>
    </row>
    <row r="2082" spans="1:7">
      <c r="A2082" s="47">
        <v>38623</v>
      </c>
      <c r="B2082" s="21">
        <v>66.5</v>
      </c>
      <c r="C2082" s="21">
        <v>67.33</v>
      </c>
      <c r="D2082" s="21">
        <v>66.31</v>
      </c>
      <c r="E2082" s="21">
        <v>67.209999999999994</v>
      </c>
      <c r="F2082" s="21">
        <v>4806800</v>
      </c>
      <c r="G2082" s="21">
        <v>55.12</v>
      </c>
    </row>
    <row r="2083" spans="1:7">
      <c r="A2083" s="47">
        <v>38622</v>
      </c>
      <c r="B2083" s="21">
        <v>64.989999999999995</v>
      </c>
      <c r="C2083" s="21">
        <v>66.709999999999994</v>
      </c>
      <c r="D2083" s="21">
        <v>64.86</v>
      </c>
      <c r="E2083" s="21">
        <v>66.55</v>
      </c>
      <c r="F2083" s="21">
        <v>5461200</v>
      </c>
      <c r="G2083" s="21">
        <v>54.58</v>
      </c>
    </row>
    <row r="2084" spans="1:7">
      <c r="A2084" s="47">
        <v>38621</v>
      </c>
      <c r="B2084" s="21">
        <v>65.5</v>
      </c>
      <c r="C2084" s="21">
        <v>65.95</v>
      </c>
      <c r="D2084" s="21">
        <v>64.239999999999995</v>
      </c>
      <c r="E2084" s="21">
        <v>64.67</v>
      </c>
      <c r="F2084" s="21">
        <v>5909100</v>
      </c>
      <c r="G2084" s="21">
        <v>53.04</v>
      </c>
    </row>
    <row r="2085" spans="1:7">
      <c r="A2085" s="47">
        <v>38618</v>
      </c>
      <c r="B2085" s="21">
        <v>62.56</v>
      </c>
      <c r="C2085" s="21">
        <v>63.45</v>
      </c>
      <c r="D2085" s="21">
        <v>62.4</v>
      </c>
      <c r="E2085" s="21">
        <v>63.2</v>
      </c>
      <c r="F2085" s="21">
        <v>3297800</v>
      </c>
      <c r="G2085" s="21">
        <v>51.83</v>
      </c>
    </row>
    <row r="2086" spans="1:7">
      <c r="A2086" s="47">
        <v>38617</v>
      </c>
      <c r="B2086" s="21">
        <v>62.35</v>
      </c>
      <c r="C2086" s="21">
        <v>62.81</v>
      </c>
      <c r="D2086" s="21">
        <v>62.05</v>
      </c>
      <c r="E2086" s="21">
        <v>62.51</v>
      </c>
      <c r="F2086" s="21">
        <v>3215700</v>
      </c>
      <c r="G2086" s="21">
        <v>51.26</v>
      </c>
    </row>
    <row r="2087" spans="1:7">
      <c r="A2087" s="47">
        <v>38616</v>
      </c>
      <c r="B2087" s="21">
        <v>62.47</v>
      </c>
      <c r="C2087" s="21">
        <v>63.32</v>
      </c>
      <c r="D2087" s="21">
        <v>62.01</v>
      </c>
      <c r="E2087" s="21">
        <v>62.41</v>
      </c>
      <c r="F2087" s="21">
        <v>4645800</v>
      </c>
      <c r="G2087" s="21">
        <v>51.18</v>
      </c>
    </row>
    <row r="2088" spans="1:7">
      <c r="A2088" s="47">
        <v>38615</v>
      </c>
      <c r="B2088" s="21">
        <v>63.85</v>
      </c>
      <c r="C2088" s="21">
        <v>64.459999999999994</v>
      </c>
      <c r="D2088" s="21">
        <v>63.34</v>
      </c>
      <c r="E2088" s="21">
        <v>63.45</v>
      </c>
      <c r="F2088" s="21">
        <v>3842600</v>
      </c>
      <c r="G2088" s="21">
        <v>52.03</v>
      </c>
    </row>
    <row r="2089" spans="1:7">
      <c r="A2089" s="47">
        <v>38614</v>
      </c>
      <c r="B2089" s="21">
        <v>64.5</v>
      </c>
      <c r="C2089" s="21">
        <v>64.599999999999994</v>
      </c>
      <c r="D2089" s="21">
        <v>63.03</v>
      </c>
      <c r="E2089" s="21">
        <v>64.099999999999994</v>
      </c>
      <c r="F2089" s="21">
        <v>3725400</v>
      </c>
      <c r="G2089" s="21">
        <v>52.57</v>
      </c>
    </row>
    <row r="2090" spans="1:7">
      <c r="A2090" s="47">
        <v>38611</v>
      </c>
      <c r="B2090" s="21">
        <v>65.45</v>
      </c>
      <c r="C2090" s="21">
        <v>65.45</v>
      </c>
      <c r="D2090" s="21">
        <v>64.47</v>
      </c>
      <c r="E2090" s="21">
        <v>64.8</v>
      </c>
      <c r="F2090" s="21">
        <v>5205900</v>
      </c>
      <c r="G2090" s="21">
        <v>53.14</v>
      </c>
    </row>
    <row r="2091" spans="1:7">
      <c r="A2091" s="47">
        <v>38610</v>
      </c>
      <c r="B2091" s="21">
        <v>64.19</v>
      </c>
      <c r="C2091" s="21">
        <v>65.2</v>
      </c>
      <c r="D2091" s="21">
        <v>63.95</v>
      </c>
      <c r="E2091" s="21">
        <v>65.08</v>
      </c>
      <c r="F2091" s="21">
        <v>4252500</v>
      </c>
      <c r="G2091" s="21">
        <v>53.37</v>
      </c>
    </row>
    <row r="2092" spans="1:7">
      <c r="A2092" s="47">
        <v>38609</v>
      </c>
      <c r="B2092" s="21">
        <v>65.41</v>
      </c>
      <c r="C2092" s="21">
        <v>65.69</v>
      </c>
      <c r="D2092" s="21">
        <v>63.97</v>
      </c>
      <c r="E2092" s="21">
        <v>64.180000000000007</v>
      </c>
      <c r="F2092" s="21">
        <v>3534900</v>
      </c>
      <c r="G2092" s="21">
        <v>52.63</v>
      </c>
    </row>
    <row r="2093" spans="1:7">
      <c r="A2093" s="47">
        <v>38608</v>
      </c>
      <c r="B2093" s="21">
        <v>65.14</v>
      </c>
      <c r="C2093" s="21">
        <v>65.650000000000006</v>
      </c>
      <c r="D2093" s="21">
        <v>65.11</v>
      </c>
      <c r="E2093" s="21">
        <v>65.400000000000006</v>
      </c>
      <c r="F2093" s="21">
        <v>2891500</v>
      </c>
      <c r="G2093" s="21">
        <v>53.63</v>
      </c>
    </row>
    <row r="2094" spans="1:7">
      <c r="A2094" s="47">
        <v>38607</v>
      </c>
      <c r="B2094" s="21">
        <v>65.150000000000006</v>
      </c>
      <c r="C2094" s="21">
        <v>65.45</v>
      </c>
      <c r="D2094" s="21">
        <v>64.739999999999995</v>
      </c>
      <c r="E2094" s="21">
        <v>65.14</v>
      </c>
      <c r="F2094" s="21">
        <v>2733300</v>
      </c>
      <c r="G2094" s="21">
        <v>53.42</v>
      </c>
    </row>
    <row r="2095" spans="1:7">
      <c r="A2095" s="47">
        <v>38604</v>
      </c>
      <c r="B2095" s="21">
        <v>64.83</v>
      </c>
      <c r="C2095" s="21">
        <v>65.63</v>
      </c>
      <c r="D2095" s="21">
        <v>64.77</v>
      </c>
      <c r="E2095" s="21">
        <v>65.400000000000006</v>
      </c>
      <c r="F2095" s="21">
        <v>4205100</v>
      </c>
      <c r="G2095" s="21">
        <v>53.63</v>
      </c>
    </row>
    <row r="2096" spans="1:7">
      <c r="A2096" s="47">
        <v>38603</v>
      </c>
      <c r="B2096" s="21">
        <v>64.8</v>
      </c>
      <c r="C2096" s="21">
        <v>64.900000000000006</v>
      </c>
      <c r="D2096" s="21">
        <v>64.319999999999993</v>
      </c>
      <c r="E2096" s="21">
        <v>64.59</v>
      </c>
      <c r="F2096" s="21">
        <v>4331600</v>
      </c>
      <c r="G2096" s="21">
        <v>52.97</v>
      </c>
    </row>
    <row r="2097" spans="1:7">
      <c r="A2097" s="47">
        <v>38602</v>
      </c>
      <c r="B2097" s="21">
        <v>64.8</v>
      </c>
      <c r="C2097" s="21">
        <v>64.819999999999993</v>
      </c>
      <c r="D2097" s="21">
        <v>64</v>
      </c>
      <c r="E2097" s="21">
        <v>64.5</v>
      </c>
      <c r="F2097" s="21">
        <v>4501900</v>
      </c>
      <c r="G2097" s="21">
        <v>52.9</v>
      </c>
    </row>
    <row r="2098" spans="1:7">
      <c r="A2098" s="47">
        <v>38601</v>
      </c>
      <c r="B2098" s="21">
        <v>64.37</v>
      </c>
      <c r="C2098" s="21">
        <v>65.45</v>
      </c>
      <c r="D2098" s="21">
        <v>64.25</v>
      </c>
      <c r="E2098" s="21">
        <v>65.03</v>
      </c>
      <c r="F2098" s="21">
        <v>4783600</v>
      </c>
      <c r="G2098" s="21">
        <v>53.33</v>
      </c>
    </row>
    <row r="2099" spans="1:7">
      <c r="A2099" s="47">
        <v>38597</v>
      </c>
      <c r="B2099" s="21">
        <v>64.87</v>
      </c>
      <c r="C2099" s="21">
        <v>64.930000000000007</v>
      </c>
      <c r="D2099" s="21">
        <v>63.95</v>
      </c>
      <c r="E2099" s="21">
        <v>64.34</v>
      </c>
      <c r="F2099" s="21">
        <v>6810400</v>
      </c>
      <c r="G2099" s="21">
        <v>52.76</v>
      </c>
    </row>
    <row r="2100" spans="1:7">
      <c r="A2100" s="47">
        <v>38596</v>
      </c>
      <c r="B2100" s="21">
        <v>66.650000000000006</v>
      </c>
      <c r="C2100" s="21">
        <v>66.849999999999994</v>
      </c>
      <c r="D2100" s="21">
        <v>65.87</v>
      </c>
      <c r="E2100" s="21">
        <v>65.989999999999995</v>
      </c>
      <c r="F2100" s="21">
        <v>4073800</v>
      </c>
      <c r="G2100" s="21">
        <v>54.12</v>
      </c>
    </row>
    <row r="2101" spans="1:7">
      <c r="A2101" s="47">
        <v>38595</v>
      </c>
      <c r="B2101" s="21">
        <v>66.900000000000006</v>
      </c>
      <c r="C2101" s="21">
        <v>67.099999999999994</v>
      </c>
      <c r="D2101" s="21">
        <v>66.040000000000006</v>
      </c>
      <c r="E2101" s="21">
        <v>67.02</v>
      </c>
      <c r="F2101" s="21">
        <v>3137700</v>
      </c>
      <c r="G2101" s="21">
        <v>54.96</v>
      </c>
    </row>
    <row r="2102" spans="1:7">
      <c r="A2102" s="47">
        <v>38594</v>
      </c>
      <c r="B2102" s="21">
        <v>67.3</v>
      </c>
      <c r="C2102" s="21">
        <v>67.55</v>
      </c>
      <c r="D2102" s="21">
        <v>66.45</v>
      </c>
      <c r="E2102" s="21">
        <v>66.739999999999995</v>
      </c>
      <c r="F2102" s="21">
        <v>3158600</v>
      </c>
      <c r="G2102" s="21">
        <v>54.73</v>
      </c>
    </row>
    <row r="2103" spans="1:7">
      <c r="A2103" s="47">
        <v>38593</v>
      </c>
      <c r="B2103" s="21">
        <v>66.099999999999994</v>
      </c>
      <c r="C2103" s="21">
        <v>67.66</v>
      </c>
      <c r="D2103" s="21">
        <v>66.069999999999993</v>
      </c>
      <c r="E2103" s="21">
        <v>67.58</v>
      </c>
      <c r="F2103" s="21">
        <v>2974400</v>
      </c>
      <c r="G2103" s="21">
        <v>55.42</v>
      </c>
    </row>
    <row r="2104" spans="1:7">
      <c r="A2104" s="47">
        <v>38590</v>
      </c>
      <c r="B2104" s="21">
        <v>67.150000000000006</v>
      </c>
      <c r="C2104" s="21">
        <v>67.150000000000006</v>
      </c>
      <c r="D2104" s="21">
        <v>66.09</v>
      </c>
      <c r="E2104" s="21">
        <v>66.31</v>
      </c>
      <c r="F2104" s="21">
        <v>2822300</v>
      </c>
      <c r="G2104" s="21">
        <v>54.38</v>
      </c>
    </row>
    <row r="2105" spans="1:7">
      <c r="A2105" s="47">
        <v>38589</v>
      </c>
      <c r="B2105" s="21">
        <v>67.13</v>
      </c>
      <c r="C2105" s="21">
        <v>67.400000000000006</v>
      </c>
      <c r="D2105" s="21">
        <v>67.05</v>
      </c>
      <c r="E2105" s="21">
        <v>67.209999999999994</v>
      </c>
      <c r="F2105" s="21">
        <v>2529100</v>
      </c>
      <c r="G2105" s="21">
        <v>55.12</v>
      </c>
    </row>
    <row r="2106" spans="1:7">
      <c r="A2106" s="47">
        <v>38588</v>
      </c>
      <c r="B2106" s="21">
        <v>67.3</v>
      </c>
      <c r="C2106" s="21">
        <v>67.95</v>
      </c>
      <c r="D2106" s="21">
        <v>67.08</v>
      </c>
      <c r="E2106" s="21">
        <v>67.13</v>
      </c>
      <c r="F2106" s="21">
        <v>3524400</v>
      </c>
      <c r="G2106" s="21">
        <v>55.05</v>
      </c>
    </row>
    <row r="2107" spans="1:7">
      <c r="A2107" s="47">
        <v>38587</v>
      </c>
      <c r="B2107" s="21">
        <v>67.650000000000006</v>
      </c>
      <c r="C2107" s="21">
        <v>67.900000000000006</v>
      </c>
      <c r="D2107" s="21">
        <v>67.150000000000006</v>
      </c>
      <c r="E2107" s="21">
        <v>67.430000000000007</v>
      </c>
      <c r="F2107" s="21">
        <v>2310200</v>
      </c>
      <c r="G2107" s="21">
        <v>55.3</v>
      </c>
    </row>
    <row r="2108" spans="1:7">
      <c r="A2108" s="47">
        <v>38586</v>
      </c>
      <c r="B2108" s="21">
        <v>67.39</v>
      </c>
      <c r="C2108" s="21">
        <v>68.38</v>
      </c>
      <c r="D2108" s="21">
        <v>67.34</v>
      </c>
      <c r="E2108" s="21">
        <v>67.790000000000006</v>
      </c>
      <c r="F2108" s="21">
        <v>3433000</v>
      </c>
      <c r="G2108" s="21">
        <v>55.59</v>
      </c>
    </row>
    <row r="2109" spans="1:7">
      <c r="A2109" s="47">
        <v>38583</v>
      </c>
      <c r="B2109" s="21">
        <v>66.7</v>
      </c>
      <c r="C2109" s="21">
        <v>67.45</v>
      </c>
      <c r="D2109" s="21">
        <v>66.52</v>
      </c>
      <c r="E2109" s="21">
        <v>67.150000000000006</v>
      </c>
      <c r="F2109" s="21">
        <v>2281600</v>
      </c>
      <c r="G2109" s="21">
        <v>55.07</v>
      </c>
    </row>
    <row r="2110" spans="1:7">
      <c r="A2110" s="47">
        <v>38582</v>
      </c>
      <c r="B2110" s="21">
        <v>66.94</v>
      </c>
      <c r="C2110" s="21">
        <v>67.180000000000007</v>
      </c>
      <c r="D2110" s="21">
        <v>66.209999999999994</v>
      </c>
      <c r="E2110" s="21">
        <v>66.63</v>
      </c>
      <c r="F2110" s="21">
        <v>2912600</v>
      </c>
      <c r="G2110" s="21">
        <v>54.64</v>
      </c>
    </row>
    <row r="2111" spans="1:7">
      <c r="A2111" s="47">
        <v>38581</v>
      </c>
      <c r="B2111" s="21">
        <v>66.39</v>
      </c>
      <c r="C2111" s="21">
        <v>67.58</v>
      </c>
      <c r="D2111" s="21">
        <v>66.38</v>
      </c>
      <c r="E2111" s="21">
        <v>67.02</v>
      </c>
      <c r="F2111" s="21">
        <v>2432800</v>
      </c>
      <c r="G2111" s="21">
        <v>54.96</v>
      </c>
    </row>
    <row r="2112" spans="1:7">
      <c r="A2112" s="47">
        <v>38580</v>
      </c>
      <c r="B2112" s="21">
        <v>67.400000000000006</v>
      </c>
      <c r="C2112" s="21">
        <v>67.72</v>
      </c>
      <c r="D2112" s="21">
        <v>66.27</v>
      </c>
      <c r="E2112" s="21">
        <v>66.27</v>
      </c>
      <c r="F2112" s="21">
        <v>3280800</v>
      </c>
      <c r="G2112" s="21">
        <v>54.35</v>
      </c>
    </row>
    <row r="2113" spans="1:7">
      <c r="A2113" s="47">
        <v>38579</v>
      </c>
      <c r="B2113" s="21">
        <v>66.400000000000006</v>
      </c>
      <c r="C2113" s="21">
        <v>67.680000000000007</v>
      </c>
      <c r="D2113" s="21">
        <v>66.349999999999994</v>
      </c>
      <c r="E2113" s="21">
        <v>67.459999999999994</v>
      </c>
      <c r="F2113" s="21">
        <v>2160100</v>
      </c>
      <c r="G2113" s="21">
        <v>55.32</v>
      </c>
    </row>
    <row r="2114" spans="1:7">
      <c r="A2114" s="47">
        <v>38576</v>
      </c>
      <c r="B2114" s="21">
        <v>67.31</v>
      </c>
      <c r="C2114" s="21">
        <v>67.5</v>
      </c>
      <c r="D2114" s="21">
        <v>66.099999999999994</v>
      </c>
      <c r="E2114" s="21">
        <v>66.540000000000006</v>
      </c>
      <c r="F2114" s="21">
        <v>2823000</v>
      </c>
      <c r="G2114" s="21">
        <v>54.57</v>
      </c>
    </row>
    <row r="2115" spans="1:7">
      <c r="A2115" s="47">
        <v>38575</v>
      </c>
      <c r="B2115" s="21">
        <v>66.11</v>
      </c>
      <c r="C2115" s="21">
        <v>67.31</v>
      </c>
      <c r="D2115" s="21">
        <v>66.040000000000006</v>
      </c>
      <c r="E2115" s="21">
        <v>67.31</v>
      </c>
      <c r="F2115" s="21">
        <v>3112400</v>
      </c>
      <c r="G2115" s="21">
        <v>55.2</v>
      </c>
    </row>
    <row r="2116" spans="1:7">
      <c r="A2116" s="47">
        <v>38574</v>
      </c>
      <c r="B2116" s="21">
        <v>67.16</v>
      </c>
      <c r="C2116" s="21">
        <v>67.319999999999993</v>
      </c>
      <c r="D2116" s="21">
        <v>65.599999999999994</v>
      </c>
      <c r="E2116" s="21">
        <v>65.959999999999994</v>
      </c>
      <c r="F2116" s="21">
        <v>3096800</v>
      </c>
      <c r="G2116" s="21">
        <v>54.09</v>
      </c>
    </row>
    <row r="2117" spans="1:7">
      <c r="A2117" s="47">
        <v>38573</v>
      </c>
      <c r="B2117" s="21">
        <v>66.3</v>
      </c>
      <c r="C2117" s="21">
        <v>67.489999999999995</v>
      </c>
      <c r="D2117" s="21">
        <v>65.97</v>
      </c>
      <c r="E2117" s="21">
        <v>67.13</v>
      </c>
      <c r="F2117" s="21">
        <v>3282400</v>
      </c>
      <c r="G2117" s="21">
        <v>54.85</v>
      </c>
    </row>
    <row r="2118" spans="1:7">
      <c r="A2118" s="47">
        <v>38572</v>
      </c>
      <c r="B2118" s="21">
        <v>66.3</v>
      </c>
      <c r="C2118" s="21">
        <v>66.5</v>
      </c>
      <c r="D2118" s="21">
        <v>65.64</v>
      </c>
      <c r="E2118" s="21">
        <v>65.989999999999995</v>
      </c>
      <c r="F2118" s="21">
        <v>2242400</v>
      </c>
      <c r="G2118" s="21">
        <v>53.92</v>
      </c>
    </row>
    <row r="2119" spans="1:7">
      <c r="A2119" s="47">
        <v>38569</v>
      </c>
      <c r="B2119" s="21">
        <v>66.13</v>
      </c>
      <c r="C2119" s="21">
        <v>66.52</v>
      </c>
      <c r="D2119" s="21">
        <v>66.010000000000005</v>
      </c>
      <c r="E2119" s="21">
        <v>66.19</v>
      </c>
      <c r="F2119" s="21">
        <v>2142300</v>
      </c>
      <c r="G2119" s="21">
        <v>54.08</v>
      </c>
    </row>
    <row r="2120" spans="1:7">
      <c r="A2120" s="47">
        <v>38568</v>
      </c>
      <c r="B2120" s="21">
        <v>66.64</v>
      </c>
      <c r="C2120" s="21">
        <v>66.77</v>
      </c>
      <c r="D2120" s="21">
        <v>66.010000000000005</v>
      </c>
      <c r="E2120" s="21">
        <v>66.27</v>
      </c>
      <c r="F2120" s="21">
        <v>2651100</v>
      </c>
      <c r="G2120" s="21">
        <v>54.14</v>
      </c>
    </row>
    <row r="2121" spans="1:7">
      <c r="A2121" s="47">
        <v>38567</v>
      </c>
      <c r="B2121" s="21">
        <v>65.98</v>
      </c>
      <c r="C2121" s="21">
        <v>66.680000000000007</v>
      </c>
      <c r="D2121" s="21">
        <v>65.849999999999994</v>
      </c>
      <c r="E2121" s="21">
        <v>66.650000000000006</v>
      </c>
      <c r="F2121" s="21">
        <v>2238100</v>
      </c>
      <c r="G2121" s="21">
        <v>54.46</v>
      </c>
    </row>
    <row r="2122" spans="1:7">
      <c r="A2122" s="47">
        <v>38566</v>
      </c>
      <c r="B2122" s="21">
        <v>65.75</v>
      </c>
      <c r="C2122" s="21">
        <v>66.400000000000006</v>
      </c>
      <c r="D2122" s="21">
        <v>65.69</v>
      </c>
      <c r="E2122" s="21">
        <v>66.33</v>
      </c>
      <c r="F2122" s="21">
        <v>2318300</v>
      </c>
      <c r="G2122" s="21">
        <v>54.19</v>
      </c>
    </row>
    <row r="2123" spans="1:7">
      <c r="A2123" s="47">
        <v>38565</v>
      </c>
      <c r="B2123" s="21">
        <v>66.3</v>
      </c>
      <c r="C2123" s="21">
        <v>66.489999999999995</v>
      </c>
      <c r="D2123" s="21">
        <v>65.64</v>
      </c>
      <c r="E2123" s="21">
        <v>65.75</v>
      </c>
      <c r="F2123" s="21">
        <v>2367900</v>
      </c>
      <c r="G2123" s="21">
        <v>53.72</v>
      </c>
    </row>
    <row r="2124" spans="1:7">
      <c r="A2124" s="47">
        <v>38562</v>
      </c>
      <c r="B2124" s="21">
        <v>66.209999999999994</v>
      </c>
      <c r="C2124" s="21">
        <v>66.819999999999993</v>
      </c>
      <c r="D2124" s="21">
        <v>66.010000000000005</v>
      </c>
      <c r="E2124" s="21">
        <v>66.010000000000005</v>
      </c>
      <c r="F2124" s="21">
        <v>3560000</v>
      </c>
      <c r="G2124" s="21">
        <v>53.93</v>
      </c>
    </row>
    <row r="2125" spans="1:7">
      <c r="A2125" s="47">
        <v>38561</v>
      </c>
      <c r="B2125" s="21">
        <v>66.709999999999994</v>
      </c>
      <c r="C2125" s="21">
        <v>66.77</v>
      </c>
      <c r="D2125" s="21">
        <v>65.599999999999994</v>
      </c>
      <c r="E2125" s="21">
        <v>66</v>
      </c>
      <c r="F2125" s="21">
        <v>4947300</v>
      </c>
      <c r="G2125" s="21">
        <v>53.92</v>
      </c>
    </row>
    <row r="2126" spans="1:7">
      <c r="A2126" s="47">
        <v>38560</v>
      </c>
      <c r="B2126" s="21">
        <v>67.7</v>
      </c>
      <c r="C2126" s="21">
        <v>67.95</v>
      </c>
      <c r="D2126" s="21">
        <v>66.569999999999993</v>
      </c>
      <c r="E2126" s="21">
        <v>66.7</v>
      </c>
      <c r="F2126" s="21">
        <v>5188800</v>
      </c>
      <c r="G2126" s="21">
        <v>54.5</v>
      </c>
    </row>
    <row r="2127" spans="1:7">
      <c r="A2127" s="47">
        <v>38559</v>
      </c>
      <c r="B2127" s="21">
        <v>66.61</v>
      </c>
      <c r="C2127" s="21">
        <v>67.12</v>
      </c>
      <c r="D2127" s="21">
        <v>66.13</v>
      </c>
      <c r="E2127" s="21">
        <v>66.349999999999994</v>
      </c>
      <c r="F2127" s="21">
        <v>4117700</v>
      </c>
      <c r="G2127" s="21">
        <v>54.21</v>
      </c>
    </row>
    <row r="2128" spans="1:7">
      <c r="A2128" s="47">
        <v>38558</v>
      </c>
      <c r="B2128" s="21">
        <v>66</v>
      </c>
      <c r="C2128" s="21">
        <v>66.790000000000006</v>
      </c>
      <c r="D2128" s="21">
        <v>65.98</v>
      </c>
      <c r="E2128" s="21">
        <v>66.05</v>
      </c>
      <c r="F2128" s="21">
        <v>2962700</v>
      </c>
      <c r="G2128" s="21">
        <v>53.97</v>
      </c>
    </row>
    <row r="2129" spans="1:7">
      <c r="A2129" s="47">
        <v>38555</v>
      </c>
      <c r="B2129" s="21">
        <v>65.400000000000006</v>
      </c>
      <c r="C2129" s="21">
        <v>66.290000000000006</v>
      </c>
      <c r="D2129" s="21">
        <v>65.260000000000005</v>
      </c>
      <c r="E2129" s="21">
        <v>66.2</v>
      </c>
      <c r="F2129" s="21">
        <v>2629100</v>
      </c>
      <c r="G2129" s="21">
        <v>54.09</v>
      </c>
    </row>
    <row r="2130" spans="1:7">
      <c r="A2130" s="47">
        <v>38554</v>
      </c>
      <c r="B2130" s="21">
        <v>66.180000000000007</v>
      </c>
      <c r="C2130" s="21">
        <v>66.31</v>
      </c>
      <c r="D2130" s="21">
        <v>65.69</v>
      </c>
      <c r="E2130" s="21">
        <v>65.709999999999994</v>
      </c>
      <c r="F2130" s="21">
        <v>4864100</v>
      </c>
      <c r="G2130" s="21">
        <v>53.69</v>
      </c>
    </row>
    <row r="2131" spans="1:7">
      <c r="A2131" s="47">
        <v>38553</v>
      </c>
      <c r="B2131" s="21">
        <v>64.89</v>
      </c>
      <c r="C2131" s="21">
        <v>66.28</v>
      </c>
      <c r="D2131" s="21">
        <v>64.63</v>
      </c>
      <c r="E2131" s="21">
        <v>66.08</v>
      </c>
      <c r="F2131" s="21">
        <v>2610000</v>
      </c>
      <c r="G2131" s="21">
        <v>53.99</v>
      </c>
    </row>
    <row r="2132" spans="1:7">
      <c r="A2132" s="47">
        <v>38552</v>
      </c>
      <c r="B2132" s="21">
        <v>65</v>
      </c>
      <c r="C2132" s="21">
        <v>65.5</v>
      </c>
      <c r="D2132" s="21">
        <v>64.63</v>
      </c>
      <c r="E2132" s="21">
        <v>64.89</v>
      </c>
      <c r="F2132" s="21">
        <v>2226400</v>
      </c>
      <c r="G2132" s="21">
        <v>53.02</v>
      </c>
    </row>
    <row r="2133" spans="1:7">
      <c r="A2133" s="47">
        <v>38551</v>
      </c>
      <c r="B2133" s="21">
        <v>64.75</v>
      </c>
      <c r="C2133" s="21">
        <v>64.86</v>
      </c>
      <c r="D2133" s="21">
        <v>64.25</v>
      </c>
      <c r="E2133" s="21">
        <v>64.739999999999995</v>
      </c>
      <c r="F2133" s="21">
        <v>1902500</v>
      </c>
      <c r="G2133" s="21">
        <v>52.89</v>
      </c>
    </row>
    <row r="2134" spans="1:7">
      <c r="A2134" s="47">
        <v>38548</v>
      </c>
      <c r="B2134" s="21">
        <v>64.58</v>
      </c>
      <c r="C2134" s="21">
        <v>64.88</v>
      </c>
      <c r="D2134" s="21">
        <v>64.23</v>
      </c>
      <c r="E2134" s="21">
        <v>64.75</v>
      </c>
      <c r="F2134" s="21">
        <v>2023300</v>
      </c>
      <c r="G2134" s="21">
        <v>52.9</v>
      </c>
    </row>
    <row r="2135" spans="1:7">
      <c r="A2135" s="47">
        <v>38547</v>
      </c>
      <c r="B2135" s="21">
        <v>64.95</v>
      </c>
      <c r="C2135" s="21">
        <v>65.23</v>
      </c>
      <c r="D2135" s="21">
        <v>64.37</v>
      </c>
      <c r="E2135" s="21">
        <v>64.58</v>
      </c>
      <c r="F2135" s="21">
        <v>2257000</v>
      </c>
      <c r="G2135" s="21">
        <v>52.76</v>
      </c>
    </row>
    <row r="2136" spans="1:7">
      <c r="A2136" s="47">
        <v>38546</v>
      </c>
      <c r="B2136" s="21">
        <v>64.3</v>
      </c>
      <c r="C2136" s="21">
        <v>64.89</v>
      </c>
      <c r="D2136" s="21">
        <v>64.2</v>
      </c>
      <c r="E2136" s="21">
        <v>64.58</v>
      </c>
      <c r="F2136" s="21">
        <v>3112700</v>
      </c>
      <c r="G2136" s="21">
        <v>52.76</v>
      </c>
    </row>
    <row r="2137" spans="1:7">
      <c r="A2137" s="47">
        <v>38545</v>
      </c>
      <c r="B2137" s="21">
        <v>64.959999999999994</v>
      </c>
      <c r="C2137" s="21">
        <v>64.97</v>
      </c>
      <c r="D2137" s="21">
        <v>64.150000000000006</v>
      </c>
      <c r="E2137" s="21">
        <v>64.3</v>
      </c>
      <c r="F2137" s="21">
        <v>2920800</v>
      </c>
      <c r="G2137" s="21">
        <v>52.54</v>
      </c>
    </row>
    <row r="2138" spans="1:7">
      <c r="A2138" s="47">
        <v>38544</v>
      </c>
      <c r="B2138" s="21">
        <v>65.25</v>
      </c>
      <c r="C2138" s="21">
        <v>65.489999999999995</v>
      </c>
      <c r="D2138" s="21">
        <v>64.78</v>
      </c>
      <c r="E2138" s="21">
        <v>64.97</v>
      </c>
      <c r="F2138" s="21">
        <v>2037100</v>
      </c>
      <c r="G2138" s="21">
        <v>53.08</v>
      </c>
    </row>
    <row r="2139" spans="1:7">
      <c r="A2139" s="47">
        <v>38541</v>
      </c>
      <c r="B2139" s="21">
        <v>65.069999999999993</v>
      </c>
      <c r="C2139" s="21">
        <v>65.239999999999995</v>
      </c>
      <c r="D2139" s="21">
        <v>64.510000000000005</v>
      </c>
      <c r="E2139" s="21">
        <v>65.069999999999993</v>
      </c>
      <c r="F2139" s="21">
        <v>3715300</v>
      </c>
      <c r="G2139" s="21">
        <v>53.16</v>
      </c>
    </row>
    <row r="2140" spans="1:7">
      <c r="A2140" s="47">
        <v>38540</v>
      </c>
      <c r="B2140" s="21">
        <v>63.98</v>
      </c>
      <c r="C2140" s="21">
        <v>65.180000000000007</v>
      </c>
      <c r="D2140" s="21">
        <v>63.45</v>
      </c>
      <c r="E2140" s="21">
        <v>65.180000000000007</v>
      </c>
      <c r="F2140" s="21">
        <v>5567400</v>
      </c>
      <c r="G2140" s="21">
        <v>53.25</v>
      </c>
    </row>
    <row r="2141" spans="1:7">
      <c r="A2141" s="47">
        <v>38539</v>
      </c>
      <c r="B2141" s="21">
        <v>65.5</v>
      </c>
      <c r="C2141" s="21">
        <v>66.11</v>
      </c>
      <c r="D2141" s="21">
        <v>64.2</v>
      </c>
      <c r="E2141" s="21">
        <v>64.290000000000006</v>
      </c>
      <c r="F2141" s="21">
        <v>3954300</v>
      </c>
      <c r="G2141" s="21">
        <v>52.53</v>
      </c>
    </row>
    <row r="2142" spans="1:7">
      <c r="A2142" s="47">
        <v>38538</v>
      </c>
      <c r="B2142" s="21">
        <v>64.3</v>
      </c>
      <c r="C2142" s="21">
        <v>65.44</v>
      </c>
      <c r="D2142" s="21">
        <v>64.17</v>
      </c>
      <c r="E2142" s="21">
        <v>65.42</v>
      </c>
      <c r="F2142" s="21">
        <v>3317300</v>
      </c>
      <c r="G2142" s="21">
        <v>53.45</v>
      </c>
    </row>
    <row r="2143" spans="1:7">
      <c r="A2143" s="47">
        <v>38534</v>
      </c>
      <c r="B2143" s="21">
        <v>65.78</v>
      </c>
      <c r="C2143" s="21">
        <v>65.959999999999994</v>
      </c>
      <c r="D2143" s="21">
        <v>64.44</v>
      </c>
      <c r="E2143" s="21">
        <v>64.680000000000007</v>
      </c>
      <c r="F2143" s="21">
        <v>6861500</v>
      </c>
      <c r="G2143" s="21">
        <v>52.85</v>
      </c>
    </row>
    <row r="2144" spans="1:7">
      <c r="A2144" s="47">
        <v>38533</v>
      </c>
      <c r="B2144" s="21">
        <v>65.5</v>
      </c>
      <c r="C2144" s="21">
        <v>66.849999999999994</v>
      </c>
      <c r="D2144" s="21">
        <v>64.3</v>
      </c>
      <c r="E2144" s="21">
        <v>66</v>
      </c>
      <c r="F2144" s="21">
        <v>17247000</v>
      </c>
      <c r="G2144" s="21">
        <v>53.92</v>
      </c>
    </row>
    <row r="2145" spans="1:7">
      <c r="A2145" s="47">
        <v>38532</v>
      </c>
      <c r="B2145" s="21">
        <v>62.45</v>
      </c>
      <c r="C2145" s="21">
        <v>62.63</v>
      </c>
      <c r="D2145" s="21">
        <v>61.4</v>
      </c>
      <c r="E2145" s="21">
        <v>61.67</v>
      </c>
      <c r="F2145" s="21">
        <v>3215800</v>
      </c>
      <c r="G2145" s="21">
        <v>50.39</v>
      </c>
    </row>
    <row r="2146" spans="1:7">
      <c r="A2146" s="47">
        <v>38531</v>
      </c>
      <c r="B2146" s="21">
        <v>62.1</v>
      </c>
      <c r="C2146" s="21">
        <v>62.45</v>
      </c>
      <c r="D2146" s="21">
        <v>61.27</v>
      </c>
      <c r="E2146" s="21">
        <v>62.45</v>
      </c>
      <c r="F2146" s="21">
        <v>3937100</v>
      </c>
      <c r="G2146" s="21">
        <v>51.02</v>
      </c>
    </row>
    <row r="2147" spans="1:7">
      <c r="A2147" s="47">
        <v>38530</v>
      </c>
      <c r="B2147" s="21">
        <v>60.35</v>
      </c>
      <c r="C2147" s="21">
        <v>61.81</v>
      </c>
      <c r="D2147" s="21">
        <v>59.7</v>
      </c>
      <c r="E2147" s="21">
        <v>61.76</v>
      </c>
      <c r="F2147" s="21">
        <v>6830500</v>
      </c>
      <c r="G2147" s="21">
        <v>50.46</v>
      </c>
    </row>
    <row r="2148" spans="1:7">
      <c r="A2148" s="47">
        <v>38527</v>
      </c>
      <c r="B2148" s="21">
        <v>61.6</v>
      </c>
      <c r="C2148" s="21">
        <v>61.91</v>
      </c>
      <c r="D2148" s="21">
        <v>60.5</v>
      </c>
      <c r="E2148" s="21">
        <v>60.59</v>
      </c>
      <c r="F2148" s="21">
        <v>4432100</v>
      </c>
      <c r="G2148" s="21">
        <v>49.5</v>
      </c>
    </row>
    <row r="2149" spans="1:7">
      <c r="A2149" s="47">
        <v>38526</v>
      </c>
      <c r="B2149" s="21">
        <v>63.14</v>
      </c>
      <c r="C2149" s="21">
        <v>63.19</v>
      </c>
      <c r="D2149" s="21">
        <v>61.79</v>
      </c>
      <c r="E2149" s="21">
        <v>61.86</v>
      </c>
      <c r="F2149" s="21">
        <v>2894100</v>
      </c>
      <c r="G2149" s="21">
        <v>50.54</v>
      </c>
    </row>
    <row r="2150" spans="1:7">
      <c r="A2150" s="47">
        <v>38525</v>
      </c>
      <c r="B2150" s="21">
        <v>62.4</v>
      </c>
      <c r="C2150" s="21">
        <v>63.37</v>
      </c>
      <c r="D2150" s="21">
        <v>62.2</v>
      </c>
      <c r="E2150" s="21">
        <v>63.13</v>
      </c>
      <c r="F2150" s="21">
        <v>3498200</v>
      </c>
      <c r="G2150" s="21">
        <v>51.58</v>
      </c>
    </row>
    <row r="2151" spans="1:7">
      <c r="A2151" s="47">
        <v>38524</v>
      </c>
      <c r="B2151" s="21">
        <v>63.4</v>
      </c>
      <c r="C2151" s="21">
        <v>63.41</v>
      </c>
      <c r="D2151" s="21">
        <v>62.69</v>
      </c>
      <c r="E2151" s="21">
        <v>62.78</v>
      </c>
      <c r="F2151" s="21">
        <v>4041000</v>
      </c>
      <c r="G2151" s="21">
        <v>51.29</v>
      </c>
    </row>
    <row r="2152" spans="1:7">
      <c r="A2152" s="47">
        <v>38523</v>
      </c>
      <c r="B2152" s="21">
        <v>63.9</v>
      </c>
      <c r="C2152" s="21">
        <v>64.099999999999994</v>
      </c>
      <c r="D2152" s="21">
        <v>63.58</v>
      </c>
      <c r="E2152" s="21">
        <v>63.67</v>
      </c>
      <c r="F2152" s="21">
        <v>2991500</v>
      </c>
      <c r="G2152" s="21">
        <v>52.02</v>
      </c>
    </row>
    <row r="2153" spans="1:7">
      <c r="A2153" s="47">
        <v>38520</v>
      </c>
      <c r="B2153" s="21">
        <v>64.150000000000006</v>
      </c>
      <c r="C2153" s="21">
        <v>64.78</v>
      </c>
      <c r="D2153" s="21">
        <v>63.7</v>
      </c>
      <c r="E2153" s="21">
        <v>64.62</v>
      </c>
      <c r="F2153" s="21">
        <v>4531600</v>
      </c>
      <c r="G2153" s="21">
        <v>52.8</v>
      </c>
    </row>
    <row r="2154" spans="1:7">
      <c r="A2154" s="47">
        <v>38519</v>
      </c>
      <c r="B2154" s="21">
        <v>64.25</v>
      </c>
      <c r="C2154" s="21">
        <v>64.260000000000005</v>
      </c>
      <c r="D2154" s="21">
        <v>63.65</v>
      </c>
      <c r="E2154" s="21">
        <v>63.69</v>
      </c>
      <c r="F2154" s="21">
        <v>2825700</v>
      </c>
      <c r="G2154" s="21">
        <v>52.04</v>
      </c>
    </row>
    <row r="2155" spans="1:7">
      <c r="A2155" s="47">
        <v>38518</v>
      </c>
      <c r="B2155" s="21">
        <v>63.4</v>
      </c>
      <c r="C2155" s="21">
        <v>64.41</v>
      </c>
      <c r="D2155" s="21">
        <v>63.21</v>
      </c>
      <c r="E2155" s="21">
        <v>64.41</v>
      </c>
      <c r="F2155" s="21">
        <v>3944800</v>
      </c>
      <c r="G2155" s="21">
        <v>52.63</v>
      </c>
    </row>
    <row r="2156" spans="1:7">
      <c r="A2156" s="47">
        <v>38517</v>
      </c>
      <c r="B2156" s="21">
        <v>64.680000000000007</v>
      </c>
      <c r="C2156" s="21">
        <v>64.8</v>
      </c>
      <c r="D2156" s="21">
        <v>62.85</v>
      </c>
      <c r="E2156" s="21">
        <v>62.93</v>
      </c>
      <c r="F2156" s="21">
        <v>6143900</v>
      </c>
      <c r="G2156" s="21">
        <v>51.42</v>
      </c>
    </row>
    <row r="2157" spans="1:7">
      <c r="A2157" s="47">
        <v>38516</v>
      </c>
      <c r="B2157" s="21">
        <v>65.05</v>
      </c>
      <c r="C2157" s="21">
        <v>65.349999999999994</v>
      </c>
      <c r="D2157" s="21">
        <v>63.92</v>
      </c>
      <c r="E2157" s="21">
        <v>64.63</v>
      </c>
      <c r="F2157" s="21">
        <v>5477400</v>
      </c>
      <c r="G2157" s="21">
        <v>52.8</v>
      </c>
    </row>
    <row r="2158" spans="1:7">
      <c r="A2158" s="47">
        <v>38513</v>
      </c>
      <c r="B2158" s="21">
        <v>65.05</v>
      </c>
      <c r="C2158" s="21">
        <v>65.06</v>
      </c>
      <c r="D2158" s="21">
        <v>64.11</v>
      </c>
      <c r="E2158" s="21">
        <v>64.650000000000006</v>
      </c>
      <c r="F2158" s="21">
        <v>3192300</v>
      </c>
      <c r="G2158" s="21">
        <v>52.82</v>
      </c>
    </row>
    <row r="2159" spans="1:7">
      <c r="A2159" s="47">
        <v>38512</v>
      </c>
      <c r="B2159" s="21">
        <v>64.48</v>
      </c>
      <c r="C2159" s="21">
        <v>65.19</v>
      </c>
      <c r="D2159" s="21">
        <v>64.040000000000006</v>
      </c>
      <c r="E2159" s="21">
        <v>65.11</v>
      </c>
      <c r="F2159" s="21">
        <v>3461400</v>
      </c>
      <c r="G2159" s="21">
        <v>53.2</v>
      </c>
    </row>
    <row r="2160" spans="1:7">
      <c r="A2160" s="47">
        <v>38511</v>
      </c>
      <c r="B2160" s="21">
        <v>65.069999999999993</v>
      </c>
      <c r="C2160" s="21">
        <v>65.45</v>
      </c>
      <c r="D2160" s="21">
        <v>64.239999999999995</v>
      </c>
      <c r="E2160" s="21">
        <v>64.47</v>
      </c>
      <c r="F2160" s="21">
        <v>4191000</v>
      </c>
      <c r="G2160" s="21">
        <v>52.67</v>
      </c>
    </row>
    <row r="2161" spans="1:7">
      <c r="A2161" s="47">
        <v>38510</v>
      </c>
      <c r="B2161" s="21">
        <v>65.58</v>
      </c>
      <c r="C2161" s="21">
        <v>66.09</v>
      </c>
      <c r="D2161" s="21">
        <v>65.28</v>
      </c>
      <c r="E2161" s="21">
        <v>65.28</v>
      </c>
      <c r="F2161" s="21">
        <v>6010100</v>
      </c>
      <c r="G2161" s="21">
        <v>53.34</v>
      </c>
    </row>
    <row r="2162" spans="1:7">
      <c r="A2162" s="47">
        <v>38509</v>
      </c>
      <c r="B2162" s="21">
        <v>64.88</v>
      </c>
      <c r="C2162" s="21">
        <v>65.760000000000005</v>
      </c>
      <c r="D2162" s="21">
        <v>64.64</v>
      </c>
      <c r="E2162" s="21">
        <v>65.55</v>
      </c>
      <c r="F2162" s="21">
        <v>4055000</v>
      </c>
      <c r="G2162" s="21">
        <v>53.56</v>
      </c>
    </row>
    <row r="2163" spans="1:7">
      <c r="A2163" s="47">
        <v>38506</v>
      </c>
      <c r="B2163" s="21">
        <v>64.16</v>
      </c>
      <c r="C2163" s="21">
        <v>64.989999999999995</v>
      </c>
      <c r="D2163" s="21">
        <v>64.099999999999994</v>
      </c>
      <c r="E2163" s="21">
        <v>64.66</v>
      </c>
      <c r="F2163" s="21">
        <v>4526900</v>
      </c>
      <c r="G2163" s="21">
        <v>52.83</v>
      </c>
    </row>
    <row r="2164" spans="1:7">
      <c r="A2164" s="47">
        <v>38505</v>
      </c>
      <c r="B2164" s="21">
        <v>63.8</v>
      </c>
      <c r="C2164" s="21">
        <v>64.5</v>
      </c>
      <c r="D2164" s="21">
        <v>63.51</v>
      </c>
      <c r="E2164" s="21">
        <v>64.38</v>
      </c>
      <c r="F2164" s="21">
        <v>2667400</v>
      </c>
      <c r="G2164" s="21">
        <v>52.6</v>
      </c>
    </row>
    <row r="2165" spans="1:7">
      <c r="A2165" s="47">
        <v>38504</v>
      </c>
      <c r="B2165" s="21">
        <v>63.95</v>
      </c>
      <c r="C2165" s="21">
        <v>64.05</v>
      </c>
      <c r="D2165" s="21">
        <v>63.35</v>
      </c>
      <c r="E2165" s="21">
        <v>63.8</v>
      </c>
      <c r="F2165" s="21">
        <v>3613800</v>
      </c>
      <c r="G2165" s="21">
        <v>52.13</v>
      </c>
    </row>
    <row r="2166" spans="1:7">
      <c r="A2166" s="47">
        <v>38503</v>
      </c>
      <c r="B2166" s="21">
        <v>63.01</v>
      </c>
      <c r="C2166" s="21">
        <v>64.2</v>
      </c>
      <c r="D2166" s="21">
        <v>62.91</v>
      </c>
      <c r="E2166" s="21">
        <v>63.9</v>
      </c>
      <c r="F2166" s="21">
        <v>4241200</v>
      </c>
      <c r="G2166" s="21">
        <v>52.21</v>
      </c>
    </row>
    <row r="2167" spans="1:7">
      <c r="A2167" s="47">
        <v>38499</v>
      </c>
      <c r="B2167" s="21">
        <v>63</v>
      </c>
      <c r="C2167" s="21">
        <v>63.4</v>
      </c>
      <c r="D2167" s="21">
        <v>62.82</v>
      </c>
      <c r="E2167" s="21">
        <v>63.02</v>
      </c>
      <c r="F2167" s="21">
        <v>2591500</v>
      </c>
      <c r="G2167" s="21">
        <v>51.49</v>
      </c>
    </row>
    <row r="2168" spans="1:7">
      <c r="A2168" s="47">
        <v>38498</v>
      </c>
      <c r="B2168" s="21">
        <v>62.05</v>
      </c>
      <c r="C2168" s="21">
        <v>63</v>
      </c>
      <c r="D2168" s="21">
        <v>61.95</v>
      </c>
      <c r="E2168" s="21">
        <v>62.99</v>
      </c>
      <c r="F2168" s="21">
        <v>2998900</v>
      </c>
      <c r="G2168" s="21">
        <v>51.47</v>
      </c>
    </row>
    <row r="2169" spans="1:7">
      <c r="A2169" s="47">
        <v>38497</v>
      </c>
      <c r="B2169" s="21">
        <v>61.73</v>
      </c>
      <c r="C2169" s="21">
        <v>61.8</v>
      </c>
      <c r="D2169" s="21">
        <v>61.12</v>
      </c>
      <c r="E2169" s="21">
        <v>61.45</v>
      </c>
      <c r="F2169" s="21">
        <v>3101500</v>
      </c>
      <c r="G2169" s="21">
        <v>50.21</v>
      </c>
    </row>
    <row r="2170" spans="1:7">
      <c r="A2170" s="47">
        <v>38496</v>
      </c>
      <c r="B2170" s="21">
        <v>61.4</v>
      </c>
      <c r="C2170" s="21">
        <v>62.59</v>
      </c>
      <c r="D2170" s="21">
        <v>61.22</v>
      </c>
      <c r="E2170" s="21">
        <v>62.25</v>
      </c>
      <c r="F2170" s="21">
        <v>3656800</v>
      </c>
      <c r="G2170" s="21">
        <v>50.86</v>
      </c>
    </row>
    <row r="2171" spans="1:7">
      <c r="A2171" s="47">
        <v>38495</v>
      </c>
      <c r="B2171" s="21">
        <v>61.95</v>
      </c>
      <c r="C2171" s="21">
        <v>62.12</v>
      </c>
      <c r="D2171" s="21">
        <v>61.54</v>
      </c>
      <c r="E2171" s="21">
        <v>61.64</v>
      </c>
      <c r="F2171" s="21">
        <v>3197700</v>
      </c>
      <c r="G2171" s="21">
        <v>50.36</v>
      </c>
    </row>
    <row r="2172" spans="1:7">
      <c r="A2172" s="47">
        <v>38492</v>
      </c>
      <c r="B2172" s="21">
        <v>61.75</v>
      </c>
      <c r="C2172" s="21">
        <v>62.24</v>
      </c>
      <c r="D2172" s="21">
        <v>61.51</v>
      </c>
      <c r="E2172" s="21">
        <v>61.9</v>
      </c>
      <c r="F2172" s="21">
        <v>3716900</v>
      </c>
      <c r="G2172" s="21">
        <v>50.57</v>
      </c>
    </row>
    <row r="2173" spans="1:7">
      <c r="A2173" s="47">
        <v>38491</v>
      </c>
      <c r="B2173" s="21">
        <v>62.05</v>
      </c>
      <c r="C2173" s="21">
        <v>62.27</v>
      </c>
      <c r="D2173" s="21">
        <v>60.98</v>
      </c>
      <c r="E2173" s="21">
        <v>61.35</v>
      </c>
      <c r="F2173" s="21">
        <v>3531700</v>
      </c>
      <c r="G2173" s="21">
        <v>50.13</v>
      </c>
    </row>
    <row r="2174" spans="1:7">
      <c r="A2174" s="47">
        <v>38490</v>
      </c>
      <c r="B2174" s="21">
        <v>61.17</v>
      </c>
      <c r="C2174" s="21">
        <v>62.51</v>
      </c>
      <c r="D2174" s="21">
        <v>61.17</v>
      </c>
      <c r="E2174" s="21">
        <v>61.69</v>
      </c>
      <c r="F2174" s="21">
        <v>4602800</v>
      </c>
      <c r="G2174" s="21">
        <v>50.4</v>
      </c>
    </row>
    <row r="2175" spans="1:7">
      <c r="A2175" s="47">
        <v>38489</v>
      </c>
      <c r="B2175" s="21">
        <v>60.5</v>
      </c>
      <c r="C2175" s="21">
        <v>60.97</v>
      </c>
      <c r="D2175" s="21">
        <v>60.22</v>
      </c>
      <c r="E2175" s="21">
        <v>60.91</v>
      </c>
      <c r="F2175" s="21">
        <v>3440300</v>
      </c>
      <c r="G2175" s="21">
        <v>49.77</v>
      </c>
    </row>
    <row r="2176" spans="1:7">
      <c r="A2176" s="47">
        <v>38488</v>
      </c>
      <c r="B2176" s="21">
        <v>59.7</v>
      </c>
      <c r="C2176" s="21">
        <v>60.49</v>
      </c>
      <c r="D2176" s="21">
        <v>59.53</v>
      </c>
      <c r="E2176" s="21">
        <v>60.41</v>
      </c>
      <c r="F2176" s="21">
        <v>2244300</v>
      </c>
      <c r="G2176" s="21">
        <v>49.36</v>
      </c>
    </row>
    <row r="2177" spans="1:7">
      <c r="A2177" s="47">
        <v>38485</v>
      </c>
      <c r="B2177" s="21">
        <v>60.89</v>
      </c>
      <c r="C2177" s="21">
        <v>60.89</v>
      </c>
      <c r="D2177" s="21">
        <v>58.62</v>
      </c>
      <c r="E2177" s="21">
        <v>59.5</v>
      </c>
      <c r="F2177" s="21">
        <v>4180500</v>
      </c>
      <c r="G2177" s="21">
        <v>48.61</v>
      </c>
    </row>
    <row r="2178" spans="1:7">
      <c r="A2178" s="47">
        <v>38484</v>
      </c>
      <c r="B2178" s="21">
        <v>60.53</v>
      </c>
      <c r="C2178" s="21">
        <v>61.25</v>
      </c>
      <c r="D2178" s="21">
        <v>60.26</v>
      </c>
      <c r="E2178" s="21">
        <v>60.49</v>
      </c>
      <c r="F2178" s="21">
        <v>5362500</v>
      </c>
      <c r="G2178" s="21">
        <v>49.42</v>
      </c>
    </row>
    <row r="2179" spans="1:7">
      <c r="A2179" s="47">
        <v>38483</v>
      </c>
      <c r="B2179" s="21">
        <v>61.05</v>
      </c>
      <c r="C2179" s="21">
        <v>61.38</v>
      </c>
      <c r="D2179" s="21">
        <v>59.51</v>
      </c>
      <c r="E2179" s="21">
        <v>60.4</v>
      </c>
      <c r="F2179" s="21">
        <v>5590900</v>
      </c>
      <c r="G2179" s="21">
        <v>49.35</v>
      </c>
    </row>
    <row r="2180" spans="1:7">
      <c r="A2180" s="47">
        <v>38482</v>
      </c>
      <c r="B2180" s="21">
        <v>60.56</v>
      </c>
      <c r="C2180" s="21">
        <v>62.5</v>
      </c>
      <c r="D2180" s="21">
        <v>60.5</v>
      </c>
      <c r="E2180" s="21">
        <v>61.04</v>
      </c>
      <c r="F2180" s="21">
        <v>9135400</v>
      </c>
      <c r="G2180" s="21">
        <v>49.67</v>
      </c>
    </row>
    <row r="2181" spans="1:7">
      <c r="A2181" s="47">
        <v>38481</v>
      </c>
      <c r="B2181" s="21">
        <v>60.75</v>
      </c>
      <c r="C2181" s="21">
        <v>60.96</v>
      </c>
      <c r="D2181" s="21">
        <v>60.16</v>
      </c>
      <c r="E2181" s="21">
        <v>60.56</v>
      </c>
      <c r="F2181" s="21">
        <v>3871300</v>
      </c>
      <c r="G2181" s="21">
        <v>49.28</v>
      </c>
    </row>
    <row r="2182" spans="1:7">
      <c r="A2182" s="47">
        <v>38478</v>
      </c>
      <c r="B2182" s="21">
        <v>60.18</v>
      </c>
      <c r="C2182" s="21">
        <v>61.25</v>
      </c>
      <c r="D2182" s="21">
        <v>60.13</v>
      </c>
      <c r="E2182" s="21">
        <v>61.01</v>
      </c>
      <c r="F2182" s="21">
        <v>3279200</v>
      </c>
      <c r="G2182" s="21">
        <v>49.64</v>
      </c>
    </row>
    <row r="2183" spans="1:7">
      <c r="A2183" s="47">
        <v>38477</v>
      </c>
      <c r="B2183" s="21">
        <v>60.1</v>
      </c>
      <c r="C2183" s="21">
        <v>60.38</v>
      </c>
      <c r="D2183" s="21">
        <v>59.59</v>
      </c>
      <c r="E2183" s="21">
        <v>59.74</v>
      </c>
      <c r="F2183" s="21">
        <v>3144000</v>
      </c>
      <c r="G2183" s="21">
        <v>48.61</v>
      </c>
    </row>
    <row r="2184" spans="1:7">
      <c r="A2184" s="47">
        <v>38476</v>
      </c>
      <c r="B2184" s="21">
        <v>59.75</v>
      </c>
      <c r="C2184" s="21">
        <v>60.48</v>
      </c>
      <c r="D2184" s="21">
        <v>59.64</v>
      </c>
      <c r="E2184" s="21">
        <v>60.28</v>
      </c>
      <c r="F2184" s="21">
        <v>3287500</v>
      </c>
      <c r="G2184" s="21">
        <v>49.05</v>
      </c>
    </row>
    <row r="2185" spans="1:7">
      <c r="A2185" s="47">
        <v>38475</v>
      </c>
      <c r="B2185" s="21">
        <v>59.65</v>
      </c>
      <c r="C2185" s="21">
        <v>60.4</v>
      </c>
      <c r="D2185" s="21">
        <v>59.23</v>
      </c>
      <c r="E2185" s="21">
        <v>59.87</v>
      </c>
      <c r="F2185" s="21">
        <v>4469400</v>
      </c>
      <c r="G2185" s="21">
        <v>48.72</v>
      </c>
    </row>
    <row r="2186" spans="1:7">
      <c r="A2186" s="47">
        <v>38474</v>
      </c>
      <c r="B2186" s="21">
        <v>59.52</v>
      </c>
      <c r="C2186" s="21">
        <v>59.88</v>
      </c>
      <c r="D2186" s="21">
        <v>58.9</v>
      </c>
      <c r="E2186" s="21">
        <v>59.38</v>
      </c>
      <c r="F2186" s="21">
        <v>4266800</v>
      </c>
      <c r="G2186" s="21">
        <v>48.32</v>
      </c>
    </row>
    <row r="2187" spans="1:7">
      <c r="A2187" s="47">
        <v>38471</v>
      </c>
      <c r="B2187" s="21">
        <v>59.03</v>
      </c>
      <c r="C2187" s="21">
        <v>59.6</v>
      </c>
      <c r="D2187" s="21">
        <v>58.26</v>
      </c>
      <c r="E2187" s="21">
        <v>59.52</v>
      </c>
      <c r="F2187" s="21">
        <v>3698600</v>
      </c>
      <c r="G2187" s="21">
        <v>48.43</v>
      </c>
    </row>
    <row r="2188" spans="1:7">
      <c r="A2188" s="47">
        <v>38470</v>
      </c>
      <c r="B2188" s="21">
        <v>60</v>
      </c>
      <c r="C2188" s="21">
        <v>60</v>
      </c>
      <c r="D2188" s="21">
        <v>58.61</v>
      </c>
      <c r="E2188" s="21">
        <v>58.72</v>
      </c>
      <c r="F2188" s="21">
        <v>4778800</v>
      </c>
      <c r="G2188" s="21">
        <v>47.78</v>
      </c>
    </row>
    <row r="2189" spans="1:7">
      <c r="A2189" s="47">
        <v>38469</v>
      </c>
      <c r="B2189" s="21">
        <v>58.49</v>
      </c>
      <c r="C2189" s="21">
        <v>60.1</v>
      </c>
      <c r="D2189" s="21">
        <v>58.25</v>
      </c>
      <c r="E2189" s="21">
        <v>59.66</v>
      </c>
      <c r="F2189" s="21">
        <v>7408000</v>
      </c>
      <c r="G2189" s="21">
        <v>48.54</v>
      </c>
    </row>
    <row r="2190" spans="1:7">
      <c r="A2190" s="47">
        <v>38468</v>
      </c>
      <c r="B2190" s="21">
        <v>59.85</v>
      </c>
      <c r="C2190" s="21">
        <v>60</v>
      </c>
      <c r="D2190" s="21">
        <v>58.15</v>
      </c>
      <c r="E2190" s="21">
        <v>59</v>
      </c>
      <c r="F2190" s="21">
        <v>5073300</v>
      </c>
      <c r="G2190" s="21">
        <v>48.01</v>
      </c>
    </row>
    <row r="2191" spans="1:7">
      <c r="A2191" s="47">
        <v>38467</v>
      </c>
      <c r="B2191" s="21">
        <v>58.8</v>
      </c>
      <c r="C2191" s="21">
        <v>59.76</v>
      </c>
      <c r="D2191" s="21">
        <v>58.8</v>
      </c>
      <c r="E2191" s="21">
        <v>59.58</v>
      </c>
      <c r="F2191" s="21">
        <v>3492300</v>
      </c>
      <c r="G2191" s="21">
        <v>48.48</v>
      </c>
    </row>
    <row r="2192" spans="1:7">
      <c r="A2192" s="47">
        <v>38464</v>
      </c>
      <c r="B2192" s="21">
        <v>58.55</v>
      </c>
      <c r="C2192" s="21">
        <v>58.84</v>
      </c>
      <c r="D2192" s="21">
        <v>57.24</v>
      </c>
      <c r="E2192" s="21">
        <v>57.88</v>
      </c>
      <c r="F2192" s="21">
        <v>3050700</v>
      </c>
      <c r="G2192" s="21">
        <v>47.1</v>
      </c>
    </row>
    <row r="2193" spans="1:7">
      <c r="A2193" s="47">
        <v>38463</v>
      </c>
      <c r="B2193" s="21">
        <v>57.85</v>
      </c>
      <c r="C2193" s="21">
        <v>59.08</v>
      </c>
      <c r="D2193" s="21">
        <v>57.72</v>
      </c>
      <c r="E2193" s="21">
        <v>59.08</v>
      </c>
      <c r="F2193" s="21">
        <v>3354900</v>
      </c>
      <c r="G2193" s="21">
        <v>48.07</v>
      </c>
    </row>
    <row r="2194" spans="1:7">
      <c r="A2194" s="47">
        <v>38462</v>
      </c>
      <c r="B2194" s="21">
        <v>58.1</v>
      </c>
      <c r="C2194" s="21">
        <v>58.37</v>
      </c>
      <c r="D2194" s="21">
        <v>57.23</v>
      </c>
      <c r="E2194" s="21">
        <v>57.23</v>
      </c>
      <c r="F2194" s="21">
        <v>3940900</v>
      </c>
      <c r="G2194" s="21">
        <v>46.57</v>
      </c>
    </row>
    <row r="2195" spans="1:7">
      <c r="A2195" s="47">
        <v>38461</v>
      </c>
      <c r="B2195" s="21">
        <v>56.93</v>
      </c>
      <c r="C2195" s="21">
        <v>58.36</v>
      </c>
      <c r="D2195" s="21">
        <v>56.62</v>
      </c>
      <c r="E2195" s="21">
        <v>58.09</v>
      </c>
      <c r="F2195" s="21">
        <v>3570000</v>
      </c>
      <c r="G2195" s="21">
        <v>47.27</v>
      </c>
    </row>
    <row r="2196" spans="1:7">
      <c r="A2196" s="47">
        <v>38460</v>
      </c>
      <c r="B2196" s="21">
        <v>56.65</v>
      </c>
      <c r="C2196" s="21">
        <v>57.32</v>
      </c>
      <c r="D2196" s="21">
        <v>56.22</v>
      </c>
      <c r="E2196" s="21">
        <v>56.92</v>
      </c>
      <c r="F2196" s="21">
        <v>3497700</v>
      </c>
      <c r="G2196" s="21">
        <v>46.32</v>
      </c>
    </row>
    <row r="2197" spans="1:7">
      <c r="A2197" s="47">
        <v>38457</v>
      </c>
      <c r="B2197" s="21">
        <v>58.05</v>
      </c>
      <c r="C2197" s="21">
        <v>58.49</v>
      </c>
      <c r="D2197" s="21">
        <v>57</v>
      </c>
      <c r="E2197" s="21">
        <v>57</v>
      </c>
      <c r="F2197" s="21">
        <v>3339600</v>
      </c>
      <c r="G2197" s="21">
        <v>46.38</v>
      </c>
    </row>
    <row r="2198" spans="1:7">
      <c r="A2198" s="47">
        <v>38456</v>
      </c>
      <c r="B2198" s="21">
        <v>59.05</v>
      </c>
      <c r="C2198" s="21">
        <v>59.32</v>
      </c>
      <c r="D2198" s="21">
        <v>58.13</v>
      </c>
      <c r="E2198" s="21">
        <v>58.16</v>
      </c>
      <c r="F2198" s="21">
        <v>3730000</v>
      </c>
      <c r="G2198" s="21">
        <v>47.32</v>
      </c>
    </row>
    <row r="2199" spans="1:7">
      <c r="A2199" s="47">
        <v>38455</v>
      </c>
      <c r="B2199" s="21">
        <v>58.65</v>
      </c>
      <c r="C2199" s="21">
        <v>59.05</v>
      </c>
      <c r="D2199" s="21">
        <v>58.45</v>
      </c>
      <c r="E2199" s="21">
        <v>58.67</v>
      </c>
      <c r="F2199" s="21">
        <v>3825800</v>
      </c>
      <c r="G2199" s="21">
        <v>47.74</v>
      </c>
    </row>
    <row r="2200" spans="1:7">
      <c r="A2200" s="47">
        <v>38454</v>
      </c>
      <c r="B2200" s="21">
        <v>59.4</v>
      </c>
      <c r="C2200" s="21">
        <v>59.55</v>
      </c>
      <c r="D2200" s="21">
        <v>57.75</v>
      </c>
      <c r="E2200" s="21">
        <v>58.45</v>
      </c>
      <c r="F2200" s="21">
        <v>6787500</v>
      </c>
      <c r="G2200" s="21">
        <v>47.56</v>
      </c>
    </row>
    <row r="2201" spans="1:7">
      <c r="A2201" s="47">
        <v>38453</v>
      </c>
      <c r="B2201" s="21">
        <v>58.75</v>
      </c>
      <c r="C2201" s="21">
        <v>59.81</v>
      </c>
      <c r="D2201" s="21">
        <v>58.75</v>
      </c>
      <c r="E2201" s="21">
        <v>59.4</v>
      </c>
      <c r="F2201" s="21">
        <v>4269300</v>
      </c>
      <c r="G2201" s="21">
        <v>48.33</v>
      </c>
    </row>
    <row r="2202" spans="1:7">
      <c r="A2202" s="47">
        <v>38450</v>
      </c>
      <c r="B2202" s="21">
        <v>59</v>
      </c>
      <c r="C2202" s="21">
        <v>59.01</v>
      </c>
      <c r="D2202" s="21">
        <v>58.42</v>
      </c>
      <c r="E2202" s="21">
        <v>58.6</v>
      </c>
      <c r="F2202" s="21">
        <v>2527400</v>
      </c>
      <c r="G2202" s="21">
        <v>47.68</v>
      </c>
    </row>
    <row r="2203" spans="1:7">
      <c r="A2203" s="47">
        <v>38449</v>
      </c>
      <c r="B2203" s="21">
        <v>58.45</v>
      </c>
      <c r="C2203" s="21">
        <v>59.14</v>
      </c>
      <c r="D2203" s="21">
        <v>58.3</v>
      </c>
      <c r="E2203" s="21">
        <v>59.01</v>
      </c>
      <c r="F2203" s="21">
        <v>3491900</v>
      </c>
      <c r="G2203" s="21">
        <v>48.02</v>
      </c>
    </row>
    <row r="2204" spans="1:7">
      <c r="A2204" s="47">
        <v>38448</v>
      </c>
      <c r="B2204" s="21">
        <v>58.72</v>
      </c>
      <c r="C2204" s="21">
        <v>58.78</v>
      </c>
      <c r="D2204" s="21">
        <v>58.35</v>
      </c>
      <c r="E2204" s="21">
        <v>58.43</v>
      </c>
      <c r="F2204" s="21">
        <v>2595600</v>
      </c>
      <c r="G2204" s="21">
        <v>47.54</v>
      </c>
    </row>
    <row r="2205" spans="1:7">
      <c r="A2205" s="47">
        <v>38447</v>
      </c>
      <c r="B2205" s="21">
        <v>58.32</v>
      </c>
      <c r="C2205" s="21">
        <v>59.45</v>
      </c>
      <c r="D2205" s="21">
        <v>58.05</v>
      </c>
      <c r="E2205" s="21">
        <v>58.33</v>
      </c>
      <c r="F2205" s="21">
        <v>4414900</v>
      </c>
      <c r="G2205" s="21">
        <v>47.46</v>
      </c>
    </row>
    <row r="2206" spans="1:7">
      <c r="A2206" s="47">
        <v>38446</v>
      </c>
      <c r="B2206" s="21">
        <v>58.6</v>
      </c>
      <c r="C2206" s="21">
        <v>58.72</v>
      </c>
      <c r="D2206" s="21">
        <v>58.01</v>
      </c>
      <c r="E2206" s="21">
        <v>58.33</v>
      </c>
      <c r="F2206" s="21">
        <v>2961100</v>
      </c>
      <c r="G2206" s="21">
        <v>47.46</v>
      </c>
    </row>
    <row r="2207" spans="1:7">
      <c r="A2207" s="47">
        <v>38443</v>
      </c>
      <c r="B2207" s="21">
        <v>58.55</v>
      </c>
      <c r="C2207" s="21">
        <v>59.12</v>
      </c>
      <c r="D2207" s="21">
        <v>58.3</v>
      </c>
      <c r="E2207" s="21">
        <v>58.78</v>
      </c>
      <c r="F2207" s="21">
        <v>3853800</v>
      </c>
      <c r="G2207" s="21">
        <v>47.83</v>
      </c>
    </row>
    <row r="2208" spans="1:7">
      <c r="A2208" s="47">
        <v>38442</v>
      </c>
      <c r="B2208" s="21">
        <v>58.79</v>
      </c>
      <c r="C2208" s="21">
        <v>58.79</v>
      </c>
      <c r="D2208" s="21">
        <v>57.94</v>
      </c>
      <c r="E2208" s="21">
        <v>58.46</v>
      </c>
      <c r="F2208" s="21">
        <v>3385300</v>
      </c>
      <c r="G2208" s="21">
        <v>47.57</v>
      </c>
    </row>
    <row r="2209" spans="1:7">
      <c r="A2209" s="47">
        <v>38441</v>
      </c>
      <c r="B2209" s="21">
        <v>57.25</v>
      </c>
      <c r="C2209" s="21">
        <v>58.8</v>
      </c>
      <c r="D2209" s="21">
        <v>57.25</v>
      </c>
      <c r="E2209" s="21">
        <v>58.79</v>
      </c>
      <c r="F2209" s="21">
        <v>3652600</v>
      </c>
      <c r="G2209" s="21">
        <v>47.84</v>
      </c>
    </row>
    <row r="2210" spans="1:7">
      <c r="A2210" s="47">
        <v>38440</v>
      </c>
      <c r="B2210" s="21">
        <v>57.73</v>
      </c>
      <c r="C2210" s="21">
        <v>58.17</v>
      </c>
      <c r="D2210" s="21">
        <v>57</v>
      </c>
      <c r="E2210" s="21">
        <v>57.25</v>
      </c>
      <c r="F2210" s="21">
        <v>5307200</v>
      </c>
      <c r="G2210" s="21">
        <v>46.58</v>
      </c>
    </row>
    <row r="2211" spans="1:7">
      <c r="A2211" s="47">
        <v>38439</v>
      </c>
      <c r="B2211" s="21">
        <v>57.3</v>
      </c>
      <c r="C2211" s="21">
        <v>58.13</v>
      </c>
      <c r="D2211" s="21">
        <v>57.26</v>
      </c>
      <c r="E2211" s="21">
        <v>58.1</v>
      </c>
      <c r="F2211" s="21">
        <v>3104100</v>
      </c>
      <c r="G2211" s="21">
        <v>47.28</v>
      </c>
    </row>
    <row r="2212" spans="1:7">
      <c r="A2212" s="47">
        <v>38435</v>
      </c>
      <c r="B2212" s="21">
        <v>57.02</v>
      </c>
      <c r="C2212" s="21">
        <v>57.24</v>
      </c>
      <c r="D2212" s="21">
        <v>56.67</v>
      </c>
      <c r="E2212" s="21">
        <v>56.8</v>
      </c>
      <c r="F2212" s="21">
        <v>1806400</v>
      </c>
      <c r="G2212" s="21">
        <v>46.22</v>
      </c>
    </row>
    <row r="2213" spans="1:7">
      <c r="A2213" s="47">
        <v>38434</v>
      </c>
      <c r="B2213" s="21">
        <v>57.23</v>
      </c>
      <c r="C2213" s="21">
        <v>57.4</v>
      </c>
      <c r="D2213" s="21">
        <v>56.62</v>
      </c>
      <c r="E2213" s="21">
        <v>56.85</v>
      </c>
      <c r="F2213" s="21">
        <v>3041300</v>
      </c>
      <c r="G2213" s="21">
        <v>46.26</v>
      </c>
    </row>
    <row r="2214" spans="1:7">
      <c r="A2214" s="47">
        <v>38433</v>
      </c>
      <c r="B2214" s="21">
        <v>57</v>
      </c>
      <c r="C2214" s="21">
        <v>57.7</v>
      </c>
      <c r="D2214" s="21">
        <v>56.95</v>
      </c>
      <c r="E2214" s="21">
        <v>57.22</v>
      </c>
      <c r="F2214" s="21">
        <v>3646500</v>
      </c>
      <c r="G2214" s="21">
        <v>46.56</v>
      </c>
    </row>
    <row r="2215" spans="1:7">
      <c r="A2215" s="47">
        <v>38432</v>
      </c>
      <c r="B2215" s="21">
        <v>57</v>
      </c>
      <c r="C2215" s="21">
        <v>57.2</v>
      </c>
      <c r="D2215" s="21">
        <v>56.58</v>
      </c>
      <c r="E2215" s="21">
        <v>56.84</v>
      </c>
      <c r="F2215" s="21">
        <v>2053200</v>
      </c>
      <c r="G2215" s="21">
        <v>46.25</v>
      </c>
    </row>
    <row r="2216" spans="1:7">
      <c r="A2216" s="47">
        <v>38429</v>
      </c>
      <c r="B2216" s="21">
        <v>57.05</v>
      </c>
      <c r="C2216" s="21">
        <v>57.19</v>
      </c>
      <c r="D2216" s="21">
        <v>56.57</v>
      </c>
      <c r="E2216" s="21">
        <v>57.16</v>
      </c>
      <c r="F2216" s="21">
        <v>5497600</v>
      </c>
      <c r="G2216" s="21">
        <v>46.51</v>
      </c>
    </row>
    <row r="2217" spans="1:7">
      <c r="A2217" s="47">
        <v>38428</v>
      </c>
      <c r="B2217" s="21">
        <v>56.75</v>
      </c>
      <c r="C2217" s="21">
        <v>57.31</v>
      </c>
      <c r="D2217" s="21">
        <v>56.71</v>
      </c>
      <c r="E2217" s="21">
        <v>56.89</v>
      </c>
      <c r="F2217" s="21">
        <v>3839200</v>
      </c>
      <c r="G2217" s="21">
        <v>46.29</v>
      </c>
    </row>
    <row r="2218" spans="1:7">
      <c r="A2218" s="47">
        <v>38427</v>
      </c>
      <c r="B2218" s="21">
        <v>58.3</v>
      </c>
      <c r="C2218" s="21">
        <v>58.52</v>
      </c>
      <c r="D2218" s="21">
        <v>56.7</v>
      </c>
      <c r="E2218" s="21">
        <v>56.77</v>
      </c>
      <c r="F2218" s="21">
        <v>4868300</v>
      </c>
      <c r="G2218" s="21">
        <v>46.19</v>
      </c>
    </row>
    <row r="2219" spans="1:7">
      <c r="A2219" s="47">
        <v>38426</v>
      </c>
      <c r="B2219" s="21">
        <v>57.85</v>
      </c>
      <c r="C2219" s="21">
        <v>58.94</v>
      </c>
      <c r="D2219" s="21">
        <v>57.63</v>
      </c>
      <c r="E2219" s="21">
        <v>58.48</v>
      </c>
      <c r="F2219" s="21">
        <v>4775300</v>
      </c>
      <c r="G2219" s="21">
        <v>47.58</v>
      </c>
    </row>
    <row r="2220" spans="1:7">
      <c r="A2220" s="47">
        <v>38425</v>
      </c>
      <c r="B2220" s="21">
        <v>57.5</v>
      </c>
      <c r="C2220" s="21">
        <v>57.99</v>
      </c>
      <c r="D2220" s="21">
        <v>57.3</v>
      </c>
      <c r="E2220" s="21">
        <v>57.71</v>
      </c>
      <c r="F2220" s="21">
        <v>3272300</v>
      </c>
      <c r="G2220" s="21">
        <v>46.96</v>
      </c>
    </row>
    <row r="2221" spans="1:7">
      <c r="A2221" s="47">
        <v>38422</v>
      </c>
      <c r="B2221" s="21">
        <v>57.85</v>
      </c>
      <c r="C2221" s="21">
        <v>58.22</v>
      </c>
      <c r="D2221" s="21">
        <v>57.2</v>
      </c>
      <c r="E2221" s="21">
        <v>57.49</v>
      </c>
      <c r="F2221" s="21">
        <v>3275100</v>
      </c>
      <c r="G2221" s="21">
        <v>46.78</v>
      </c>
    </row>
    <row r="2222" spans="1:7">
      <c r="A2222" s="47">
        <v>38421</v>
      </c>
      <c r="B2222" s="21">
        <v>57.76</v>
      </c>
      <c r="C2222" s="21">
        <v>58.36</v>
      </c>
      <c r="D2222" s="21">
        <v>57.69</v>
      </c>
      <c r="E2222" s="21">
        <v>57.98</v>
      </c>
      <c r="F2222" s="21">
        <v>3411000</v>
      </c>
      <c r="G2222" s="21">
        <v>47.18</v>
      </c>
    </row>
    <row r="2223" spans="1:7">
      <c r="A2223" s="47">
        <v>38420</v>
      </c>
      <c r="B2223" s="21">
        <v>57.85</v>
      </c>
      <c r="C2223" s="21">
        <v>58.05</v>
      </c>
      <c r="D2223" s="21">
        <v>57.44</v>
      </c>
      <c r="E2223" s="21">
        <v>57.75</v>
      </c>
      <c r="F2223" s="21">
        <v>3505800</v>
      </c>
      <c r="G2223" s="21">
        <v>46.99</v>
      </c>
    </row>
    <row r="2224" spans="1:7">
      <c r="A2224" s="47">
        <v>38419</v>
      </c>
      <c r="B2224" s="21">
        <v>58.31</v>
      </c>
      <c r="C2224" s="21">
        <v>58.68</v>
      </c>
      <c r="D2224" s="21">
        <v>57.81</v>
      </c>
      <c r="E2224" s="21">
        <v>58.15</v>
      </c>
      <c r="F2224" s="21">
        <v>4604500</v>
      </c>
      <c r="G2224" s="21">
        <v>47.32</v>
      </c>
    </row>
    <row r="2225" spans="1:7">
      <c r="A2225" s="47">
        <v>38418</v>
      </c>
      <c r="B2225" s="21">
        <v>57.52</v>
      </c>
      <c r="C2225" s="21">
        <v>58.42</v>
      </c>
      <c r="D2225" s="21">
        <v>57.25</v>
      </c>
      <c r="E2225" s="21">
        <v>58.3</v>
      </c>
      <c r="F2225" s="21">
        <v>6256100</v>
      </c>
      <c r="G2225" s="21">
        <v>47.44</v>
      </c>
    </row>
    <row r="2226" spans="1:7">
      <c r="A2226" s="47">
        <v>38415</v>
      </c>
      <c r="B2226" s="21">
        <v>57.63</v>
      </c>
      <c r="C2226" s="21">
        <v>58.74</v>
      </c>
      <c r="D2226" s="21">
        <v>56.99</v>
      </c>
      <c r="E2226" s="21">
        <v>58.38</v>
      </c>
      <c r="F2226" s="21">
        <v>6625600</v>
      </c>
      <c r="G2226" s="21">
        <v>47.5</v>
      </c>
    </row>
    <row r="2227" spans="1:7">
      <c r="A2227" s="47">
        <v>38414</v>
      </c>
      <c r="B2227" s="21">
        <v>55.45</v>
      </c>
      <c r="C2227" s="21">
        <v>58.07</v>
      </c>
      <c r="D2227" s="21">
        <v>55.32</v>
      </c>
      <c r="E2227" s="21">
        <v>57.42</v>
      </c>
      <c r="F2227" s="21">
        <v>8889100</v>
      </c>
      <c r="G2227" s="21">
        <v>46.72</v>
      </c>
    </row>
    <row r="2228" spans="1:7">
      <c r="A2228" s="47">
        <v>38413</v>
      </c>
      <c r="B2228" s="21">
        <v>54.45</v>
      </c>
      <c r="C2228" s="21">
        <v>55.42</v>
      </c>
      <c r="D2228" s="21">
        <v>54.37</v>
      </c>
      <c r="E2228" s="21">
        <v>55.3</v>
      </c>
      <c r="F2228" s="21">
        <v>4414100</v>
      </c>
      <c r="G2228" s="21">
        <v>45</v>
      </c>
    </row>
    <row r="2229" spans="1:7">
      <c r="A2229" s="47">
        <v>38412</v>
      </c>
      <c r="B2229" s="21">
        <v>54.98</v>
      </c>
      <c r="C2229" s="21">
        <v>55.23</v>
      </c>
      <c r="D2229" s="21">
        <v>54.26</v>
      </c>
      <c r="E2229" s="21">
        <v>54.49</v>
      </c>
      <c r="F2229" s="21">
        <v>4279200</v>
      </c>
      <c r="G2229" s="21">
        <v>44.34</v>
      </c>
    </row>
    <row r="2230" spans="1:7">
      <c r="A2230" s="47">
        <v>38411</v>
      </c>
      <c r="B2230" s="21">
        <v>54.9</v>
      </c>
      <c r="C2230" s="21">
        <v>55.05</v>
      </c>
      <c r="D2230" s="21">
        <v>54.71</v>
      </c>
      <c r="E2230" s="21">
        <v>54.97</v>
      </c>
      <c r="F2230" s="21">
        <v>4608600</v>
      </c>
      <c r="G2230" s="21">
        <v>44.73</v>
      </c>
    </row>
    <row r="2231" spans="1:7">
      <c r="A2231" s="47">
        <v>38408</v>
      </c>
      <c r="B2231" s="21">
        <v>53.6</v>
      </c>
      <c r="C2231" s="21">
        <v>55.03</v>
      </c>
      <c r="D2231" s="21">
        <v>53.33</v>
      </c>
      <c r="E2231" s="21">
        <v>54.99</v>
      </c>
      <c r="F2231" s="21">
        <v>4502800</v>
      </c>
      <c r="G2231" s="21">
        <v>44.74</v>
      </c>
    </row>
    <row r="2232" spans="1:7">
      <c r="A2232" s="47">
        <v>38407</v>
      </c>
      <c r="B2232" s="21">
        <v>53.2</v>
      </c>
      <c r="C2232" s="21">
        <v>53.94</v>
      </c>
      <c r="D2232" s="21">
        <v>52.96</v>
      </c>
      <c r="E2232" s="21">
        <v>53.94</v>
      </c>
      <c r="F2232" s="21">
        <v>3890600</v>
      </c>
      <c r="G2232" s="21">
        <v>43.89</v>
      </c>
    </row>
    <row r="2233" spans="1:7">
      <c r="A2233" s="47">
        <v>38406</v>
      </c>
      <c r="B2233" s="21">
        <v>52.8</v>
      </c>
      <c r="C2233" s="21">
        <v>53.11</v>
      </c>
      <c r="D2233" s="21">
        <v>52.56</v>
      </c>
      <c r="E2233" s="21">
        <v>52.72</v>
      </c>
      <c r="F2233" s="21">
        <v>4072900</v>
      </c>
      <c r="G2233" s="21">
        <v>42.9</v>
      </c>
    </row>
    <row r="2234" spans="1:7">
      <c r="A2234" s="47">
        <v>38405</v>
      </c>
      <c r="B2234" s="21">
        <v>52.35</v>
      </c>
      <c r="C2234" s="21">
        <v>52.55</v>
      </c>
      <c r="D2234" s="21">
        <v>52.07</v>
      </c>
      <c r="E2234" s="21">
        <v>52.15</v>
      </c>
      <c r="F2234" s="21">
        <v>3327100</v>
      </c>
      <c r="G2234" s="21">
        <v>42.43</v>
      </c>
    </row>
    <row r="2235" spans="1:7">
      <c r="A2235" s="47">
        <v>38401</v>
      </c>
      <c r="B2235" s="21">
        <v>53.67</v>
      </c>
      <c r="C2235" s="21">
        <v>53.67</v>
      </c>
      <c r="D2235" s="21">
        <v>52.55</v>
      </c>
      <c r="E2235" s="21">
        <v>52.78</v>
      </c>
      <c r="F2235" s="21">
        <v>4805100</v>
      </c>
      <c r="G2235" s="21">
        <v>42.95</v>
      </c>
    </row>
    <row r="2236" spans="1:7">
      <c r="A2236" s="47">
        <v>38400</v>
      </c>
      <c r="B2236" s="21">
        <v>54.2</v>
      </c>
      <c r="C2236" s="21">
        <v>54.45</v>
      </c>
      <c r="D2236" s="21">
        <v>53.58</v>
      </c>
      <c r="E2236" s="21">
        <v>53.66</v>
      </c>
      <c r="F2236" s="21">
        <v>4133800</v>
      </c>
      <c r="G2236" s="21">
        <v>43.66</v>
      </c>
    </row>
    <row r="2237" spans="1:7">
      <c r="A2237" s="47">
        <v>38399</v>
      </c>
      <c r="B2237" s="21">
        <v>54.15</v>
      </c>
      <c r="C2237" s="21">
        <v>54.29</v>
      </c>
      <c r="D2237" s="21">
        <v>53.8</v>
      </c>
      <c r="E2237" s="21">
        <v>53.92</v>
      </c>
      <c r="F2237" s="21">
        <v>2767500</v>
      </c>
      <c r="G2237" s="21">
        <v>43.87</v>
      </c>
    </row>
    <row r="2238" spans="1:7">
      <c r="A2238" s="47">
        <v>38398</v>
      </c>
      <c r="B2238" s="21">
        <v>54.25</v>
      </c>
      <c r="C2238" s="21">
        <v>54.82</v>
      </c>
      <c r="D2238" s="21">
        <v>54.01</v>
      </c>
      <c r="E2238" s="21">
        <v>54.43</v>
      </c>
      <c r="F2238" s="21">
        <v>3302200</v>
      </c>
      <c r="G2238" s="21">
        <v>44.29</v>
      </c>
    </row>
    <row r="2239" spans="1:7">
      <c r="A2239" s="47">
        <v>38397</v>
      </c>
      <c r="B2239" s="21">
        <v>54.01</v>
      </c>
      <c r="C2239" s="21">
        <v>54.33</v>
      </c>
      <c r="D2239" s="21">
        <v>53.72</v>
      </c>
      <c r="E2239" s="21">
        <v>54.04</v>
      </c>
      <c r="F2239" s="21">
        <v>2882800</v>
      </c>
      <c r="G2239" s="21">
        <v>43.97</v>
      </c>
    </row>
    <row r="2240" spans="1:7">
      <c r="A2240" s="47">
        <v>38394</v>
      </c>
      <c r="B2240" s="21">
        <v>53.75</v>
      </c>
      <c r="C2240" s="21">
        <v>54.3</v>
      </c>
      <c r="D2240" s="21">
        <v>53.35</v>
      </c>
      <c r="E2240" s="21">
        <v>54.14</v>
      </c>
      <c r="F2240" s="21">
        <v>2204300</v>
      </c>
      <c r="G2240" s="21">
        <v>44.05</v>
      </c>
    </row>
    <row r="2241" spans="1:7">
      <c r="A2241" s="47">
        <v>38393</v>
      </c>
      <c r="B2241" s="21">
        <v>54.12</v>
      </c>
      <c r="C2241" s="21">
        <v>54.43</v>
      </c>
      <c r="D2241" s="21">
        <v>53.63</v>
      </c>
      <c r="E2241" s="21">
        <v>53.86</v>
      </c>
      <c r="F2241" s="21">
        <v>3634700</v>
      </c>
      <c r="G2241" s="21">
        <v>43.83</v>
      </c>
    </row>
    <row r="2242" spans="1:7">
      <c r="A2242" s="47">
        <v>38392</v>
      </c>
      <c r="B2242" s="21">
        <v>53.5</v>
      </c>
      <c r="C2242" s="21">
        <v>54.16</v>
      </c>
      <c r="D2242" s="21">
        <v>53.36</v>
      </c>
      <c r="E2242" s="21">
        <v>54.12</v>
      </c>
      <c r="F2242" s="21">
        <v>4835300</v>
      </c>
      <c r="G2242" s="21">
        <v>44.04</v>
      </c>
    </row>
    <row r="2243" spans="1:7">
      <c r="A2243" s="47">
        <v>38391</v>
      </c>
      <c r="B2243" s="21">
        <v>52.65</v>
      </c>
      <c r="C2243" s="21">
        <v>53.62</v>
      </c>
      <c r="D2243" s="21">
        <v>52.39</v>
      </c>
      <c r="E2243" s="21">
        <v>53.5</v>
      </c>
      <c r="F2243" s="21">
        <v>6070700</v>
      </c>
      <c r="G2243" s="21">
        <v>43.33</v>
      </c>
    </row>
    <row r="2244" spans="1:7">
      <c r="A2244" s="47">
        <v>38390</v>
      </c>
      <c r="B2244" s="21">
        <v>52.42</v>
      </c>
      <c r="C2244" s="21">
        <v>52.69</v>
      </c>
      <c r="D2244" s="21">
        <v>52.3</v>
      </c>
      <c r="E2244" s="21">
        <v>52.5</v>
      </c>
      <c r="F2244" s="21">
        <v>3731200</v>
      </c>
      <c r="G2244" s="21">
        <v>42.52</v>
      </c>
    </row>
    <row r="2245" spans="1:7">
      <c r="A2245" s="47">
        <v>38387</v>
      </c>
      <c r="B2245" s="21">
        <v>51.95</v>
      </c>
      <c r="C2245" s="21">
        <v>52.9</v>
      </c>
      <c r="D2245" s="21">
        <v>51.9</v>
      </c>
      <c r="E2245" s="21">
        <v>52.58</v>
      </c>
      <c r="F2245" s="21">
        <v>3324900</v>
      </c>
      <c r="G2245" s="21">
        <v>42.58</v>
      </c>
    </row>
    <row r="2246" spans="1:7">
      <c r="A2246" s="47">
        <v>38386</v>
      </c>
      <c r="B2246" s="21">
        <v>52.95</v>
      </c>
      <c r="C2246" s="21">
        <v>52.95</v>
      </c>
      <c r="D2246" s="21">
        <v>51.94</v>
      </c>
      <c r="E2246" s="21">
        <v>52</v>
      </c>
      <c r="F2246" s="21">
        <v>4199200</v>
      </c>
      <c r="G2246" s="21">
        <v>42.11</v>
      </c>
    </row>
    <row r="2247" spans="1:7">
      <c r="A2247" s="47">
        <v>38385</v>
      </c>
      <c r="B2247" s="21">
        <v>52.2</v>
      </c>
      <c r="C2247" s="21">
        <v>52.89</v>
      </c>
      <c r="D2247" s="21">
        <v>51.42</v>
      </c>
      <c r="E2247" s="21">
        <v>52.23</v>
      </c>
      <c r="F2247" s="21">
        <v>6095300</v>
      </c>
      <c r="G2247" s="21">
        <v>42.3</v>
      </c>
    </row>
    <row r="2248" spans="1:7">
      <c r="A2248" s="47">
        <v>38384</v>
      </c>
      <c r="B2248" s="21">
        <v>50.6</v>
      </c>
      <c r="C2248" s="21">
        <v>51.18</v>
      </c>
      <c r="D2248" s="21">
        <v>50.22</v>
      </c>
      <c r="E2248" s="21">
        <v>51.04</v>
      </c>
      <c r="F2248" s="21">
        <v>2684700</v>
      </c>
      <c r="G2248" s="21">
        <v>41.34</v>
      </c>
    </row>
    <row r="2249" spans="1:7">
      <c r="A2249" s="47">
        <v>38383</v>
      </c>
      <c r="B2249" s="21">
        <v>50.25</v>
      </c>
      <c r="C2249" s="21">
        <v>50.63</v>
      </c>
      <c r="D2249" s="21">
        <v>50.07</v>
      </c>
      <c r="E2249" s="21">
        <v>50.6</v>
      </c>
      <c r="F2249" s="21">
        <v>3894400</v>
      </c>
      <c r="G2249" s="21">
        <v>40.98</v>
      </c>
    </row>
    <row r="2250" spans="1:7">
      <c r="A2250" s="47">
        <v>38380</v>
      </c>
      <c r="B2250" s="21">
        <v>50.97</v>
      </c>
      <c r="C2250" s="21">
        <v>50.98</v>
      </c>
      <c r="D2250" s="21">
        <v>49.54</v>
      </c>
      <c r="E2250" s="21">
        <v>49.92</v>
      </c>
      <c r="F2250" s="21">
        <v>3717100</v>
      </c>
      <c r="G2250" s="21">
        <v>40.43</v>
      </c>
    </row>
    <row r="2251" spans="1:7">
      <c r="A2251" s="47">
        <v>38379</v>
      </c>
      <c r="B2251" s="21">
        <v>49.54</v>
      </c>
      <c r="C2251" s="21">
        <v>51</v>
      </c>
      <c r="D2251" s="21">
        <v>49.54</v>
      </c>
      <c r="E2251" s="21">
        <v>50.97</v>
      </c>
      <c r="F2251" s="21">
        <v>4708800</v>
      </c>
      <c r="G2251" s="21">
        <v>41.28</v>
      </c>
    </row>
    <row r="2252" spans="1:7">
      <c r="A2252" s="47">
        <v>38378</v>
      </c>
      <c r="B2252" s="21">
        <v>49.56</v>
      </c>
      <c r="C2252" s="21">
        <v>50.34</v>
      </c>
      <c r="D2252" s="21">
        <v>49.52</v>
      </c>
      <c r="E2252" s="21">
        <v>49.86</v>
      </c>
      <c r="F2252" s="21">
        <v>3530800</v>
      </c>
      <c r="G2252" s="21">
        <v>40.380000000000003</v>
      </c>
    </row>
    <row r="2253" spans="1:7">
      <c r="A2253" s="47">
        <v>38377</v>
      </c>
      <c r="B2253" s="21">
        <v>50.15</v>
      </c>
      <c r="C2253" s="21">
        <v>50.21</v>
      </c>
      <c r="D2253" s="21">
        <v>49.52</v>
      </c>
      <c r="E2253" s="21">
        <v>49.84</v>
      </c>
      <c r="F2253" s="21">
        <v>2954600</v>
      </c>
      <c r="G2253" s="21">
        <v>40.36</v>
      </c>
    </row>
    <row r="2254" spans="1:7">
      <c r="A2254" s="47">
        <v>38376</v>
      </c>
      <c r="B2254" s="21">
        <v>50.33</v>
      </c>
      <c r="C2254" s="21">
        <v>50.6</v>
      </c>
      <c r="D2254" s="21">
        <v>49.52</v>
      </c>
      <c r="E2254" s="21">
        <v>49.64</v>
      </c>
      <c r="F2254" s="21">
        <v>3019300</v>
      </c>
      <c r="G2254" s="21">
        <v>40.200000000000003</v>
      </c>
    </row>
    <row r="2255" spans="1:7">
      <c r="A2255" s="47">
        <v>38373</v>
      </c>
      <c r="B2255" s="21">
        <v>50.65</v>
      </c>
      <c r="C2255" s="21">
        <v>50.98</v>
      </c>
      <c r="D2255" s="21">
        <v>50.01</v>
      </c>
      <c r="E2255" s="21">
        <v>50.07</v>
      </c>
      <c r="F2255" s="21">
        <v>2593000</v>
      </c>
      <c r="G2255" s="21">
        <v>40.549999999999997</v>
      </c>
    </row>
    <row r="2256" spans="1:7">
      <c r="A2256" s="47">
        <v>38372</v>
      </c>
      <c r="B2256" s="21">
        <v>51.1</v>
      </c>
      <c r="C2256" s="21">
        <v>51.51</v>
      </c>
      <c r="D2256" s="21">
        <v>50.88</v>
      </c>
      <c r="E2256" s="21">
        <v>50.9</v>
      </c>
      <c r="F2256" s="21">
        <v>2457500</v>
      </c>
      <c r="G2256" s="21">
        <v>41.22</v>
      </c>
    </row>
    <row r="2257" spans="1:7">
      <c r="A2257" s="47">
        <v>38371</v>
      </c>
      <c r="B2257" s="21">
        <v>51.6</v>
      </c>
      <c r="C2257" s="21">
        <v>51.86</v>
      </c>
      <c r="D2257" s="21">
        <v>51.31</v>
      </c>
      <c r="E2257" s="21">
        <v>51.41</v>
      </c>
      <c r="F2257" s="21">
        <v>2723200</v>
      </c>
      <c r="G2257" s="21">
        <v>41.64</v>
      </c>
    </row>
    <row r="2258" spans="1:7">
      <c r="A2258" s="47">
        <v>38370</v>
      </c>
      <c r="B2258" s="21">
        <v>50.5</v>
      </c>
      <c r="C2258" s="21">
        <v>51.97</v>
      </c>
      <c r="D2258" s="21">
        <v>50.45</v>
      </c>
      <c r="E2258" s="21">
        <v>51.88</v>
      </c>
      <c r="F2258" s="21">
        <v>3537400</v>
      </c>
      <c r="G2258" s="21">
        <v>42.02</v>
      </c>
    </row>
    <row r="2259" spans="1:7">
      <c r="A2259" s="47">
        <v>38366</v>
      </c>
      <c r="B2259" s="21">
        <v>50.6</v>
      </c>
      <c r="C2259" s="21">
        <v>50.99</v>
      </c>
      <c r="D2259" s="21">
        <v>50.1</v>
      </c>
      <c r="E2259" s="21">
        <v>50.91</v>
      </c>
      <c r="F2259" s="21">
        <v>3084500</v>
      </c>
      <c r="G2259" s="21">
        <v>41.23</v>
      </c>
    </row>
    <row r="2260" spans="1:7">
      <c r="A2260" s="47">
        <v>38365</v>
      </c>
      <c r="B2260" s="21">
        <v>51.9</v>
      </c>
      <c r="C2260" s="21">
        <v>52.15</v>
      </c>
      <c r="D2260" s="21">
        <v>50.59</v>
      </c>
      <c r="E2260" s="21">
        <v>50.63</v>
      </c>
      <c r="F2260" s="21">
        <v>4252500</v>
      </c>
      <c r="G2260" s="21">
        <v>41</v>
      </c>
    </row>
    <row r="2261" spans="1:7">
      <c r="A2261" s="47">
        <v>38364</v>
      </c>
      <c r="B2261" s="21">
        <v>51</v>
      </c>
      <c r="C2261" s="21">
        <v>51.96</v>
      </c>
      <c r="D2261" s="21">
        <v>50.95</v>
      </c>
      <c r="E2261" s="21">
        <v>51.94</v>
      </c>
      <c r="F2261" s="21">
        <v>4126100</v>
      </c>
      <c r="G2261" s="21">
        <v>42.07</v>
      </c>
    </row>
    <row r="2262" spans="1:7">
      <c r="A2262" s="47">
        <v>38363</v>
      </c>
      <c r="B2262" s="21">
        <v>51.03</v>
      </c>
      <c r="C2262" s="21">
        <v>51.1</v>
      </c>
      <c r="D2262" s="21">
        <v>50.62</v>
      </c>
      <c r="E2262" s="21">
        <v>50.82</v>
      </c>
      <c r="F2262" s="21">
        <v>2044100</v>
      </c>
      <c r="G2262" s="21">
        <v>41.16</v>
      </c>
    </row>
    <row r="2263" spans="1:7">
      <c r="A2263" s="47">
        <v>38362</v>
      </c>
      <c r="B2263" s="21">
        <v>50.13</v>
      </c>
      <c r="C2263" s="21">
        <v>51.33</v>
      </c>
      <c r="D2263" s="21">
        <v>50.1</v>
      </c>
      <c r="E2263" s="21">
        <v>50.98</v>
      </c>
      <c r="F2263" s="21">
        <v>2877800</v>
      </c>
      <c r="G2263" s="21">
        <v>41.29</v>
      </c>
    </row>
    <row r="2264" spans="1:7">
      <c r="A2264" s="47">
        <v>38359</v>
      </c>
      <c r="B2264" s="21">
        <v>50.5</v>
      </c>
      <c r="C2264" s="21">
        <v>50.85</v>
      </c>
      <c r="D2264" s="21">
        <v>50.1</v>
      </c>
      <c r="E2264" s="21">
        <v>50.31</v>
      </c>
      <c r="F2264" s="21">
        <v>1957100</v>
      </c>
      <c r="G2264" s="21">
        <v>40.75</v>
      </c>
    </row>
    <row r="2265" spans="1:7">
      <c r="A2265" s="47">
        <v>38358</v>
      </c>
      <c r="B2265" s="21">
        <v>50.68</v>
      </c>
      <c r="C2265" s="21">
        <v>51.12</v>
      </c>
      <c r="D2265" s="21">
        <v>50.34</v>
      </c>
      <c r="E2265" s="21">
        <v>50.48</v>
      </c>
      <c r="F2265" s="21">
        <v>3076700</v>
      </c>
      <c r="G2265" s="21">
        <v>40.880000000000003</v>
      </c>
    </row>
    <row r="2266" spans="1:7">
      <c r="A2266" s="47">
        <v>38357</v>
      </c>
      <c r="B2266" s="21">
        <v>50</v>
      </c>
      <c r="C2266" s="21">
        <v>51.13</v>
      </c>
      <c r="D2266" s="21">
        <v>49.55</v>
      </c>
      <c r="E2266" s="21">
        <v>50.81</v>
      </c>
      <c r="F2266" s="21">
        <v>5336700</v>
      </c>
      <c r="G2266" s="21">
        <v>41.15</v>
      </c>
    </row>
    <row r="2267" spans="1:7">
      <c r="A2267" s="47">
        <v>38356</v>
      </c>
      <c r="B2267" s="21">
        <v>51.15</v>
      </c>
      <c r="C2267" s="21">
        <v>51.15</v>
      </c>
      <c r="D2267" s="21">
        <v>49.88</v>
      </c>
      <c r="E2267" s="21">
        <v>49.98</v>
      </c>
      <c r="F2267" s="21">
        <v>4657900</v>
      </c>
      <c r="G2267" s="21">
        <v>40.479999999999997</v>
      </c>
    </row>
    <row r="2268" spans="1:7">
      <c r="A2268" s="47">
        <v>38355</v>
      </c>
      <c r="B2268" s="21">
        <v>51.85</v>
      </c>
      <c r="C2268" s="21">
        <v>52.25</v>
      </c>
      <c r="D2268" s="21">
        <v>50.92</v>
      </c>
      <c r="E2268" s="21">
        <v>50.97</v>
      </c>
      <c r="F2268" s="21">
        <v>3749900</v>
      </c>
      <c r="G2268" s="21">
        <v>41.28</v>
      </c>
    </row>
    <row r="2269" spans="1:7">
      <c r="A2269" s="47">
        <v>38352</v>
      </c>
      <c r="B2269" s="21">
        <v>51.77</v>
      </c>
      <c r="C2269" s="21">
        <v>52.09</v>
      </c>
      <c r="D2269" s="21">
        <v>51.69</v>
      </c>
      <c r="E2269" s="21">
        <v>51.77</v>
      </c>
      <c r="F2269" s="21">
        <v>1675700</v>
      </c>
      <c r="G2269" s="21">
        <v>41.93</v>
      </c>
    </row>
    <row r="2270" spans="1:7">
      <c r="A2270" s="47">
        <v>38351</v>
      </c>
      <c r="B2270" s="21">
        <v>52.25</v>
      </c>
      <c r="C2270" s="21">
        <v>52.5</v>
      </c>
      <c r="D2270" s="21">
        <v>51.62</v>
      </c>
      <c r="E2270" s="21">
        <v>51.9</v>
      </c>
      <c r="F2270" s="21">
        <v>2591900</v>
      </c>
      <c r="G2270" s="21">
        <v>42.03</v>
      </c>
    </row>
    <row r="2271" spans="1:7">
      <c r="A2271" s="47">
        <v>38350</v>
      </c>
      <c r="B2271" s="21">
        <v>52.65</v>
      </c>
      <c r="C2271" s="21">
        <v>52.66</v>
      </c>
      <c r="D2271" s="21">
        <v>51.77</v>
      </c>
      <c r="E2271" s="21">
        <v>52.07</v>
      </c>
      <c r="F2271" s="21">
        <v>4026500</v>
      </c>
      <c r="G2271" s="21">
        <v>42.17</v>
      </c>
    </row>
    <row r="2272" spans="1:7">
      <c r="A2272" s="47">
        <v>38349</v>
      </c>
      <c r="B2272" s="21">
        <v>52.97</v>
      </c>
      <c r="C2272" s="21">
        <v>53.54</v>
      </c>
      <c r="D2272" s="21">
        <v>52.97</v>
      </c>
      <c r="E2272" s="21">
        <v>53.25</v>
      </c>
      <c r="F2272" s="21">
        <v>996600</v>
      </c>
      <c r="G2272" s="21">
        <v>43.13</v>
      </c>
    </row>
    <row r="2273" spans="1:7">
      <c r="A2273" s="47">
        <v>38348</v>
      </c>
      <c r="B2273" s="21">
        <v>53.39</v>
      </c>
      <c r="C2273" s="21">
        <v>53.65</v>
      </c>
      <c r="D2273" s="21">
        <v>52.91</v>
      </c>
      <c r="E2273" s="21">
        <v>53.15</v>
      </c>
      <c r="F2273" s="21">
        <v>1467500</v>
      </c>
      <c r="G2273" s="21">
        <v>43.05</v>
      </c>
    </row>
    <row r="2274" spans="1:7">
      <c r="A2274" s="47">
        <v>38344</v>
      </c>
      <c r="B2274" s="21">
        <v>53.75</v>
      </c>
      <c r="C2274" s="21">
        <v>53.85</v>
      </c>
      <c r="D2274" s="21">
        <v>53.32</v>
      </c>
      <c r="E2274" s="21">
        <v>53.53</v>
      </c>
      <c r="F2274" s="21">
        <v>1110900</v>
      </c>
      <c r="G2274" s="21">
        <v>43.35</v>
      </c>
    </row>
    <row r="2275" spans="1:7">
      <c r="A2275" s="47">
        <v>38343</v>
      </c>
      <c r="B2275" s="21">
        <v>53.66</v>
      </c>
      <c r="C2275" s="21">
        <v>54.29</v>
      </c>
      <c r="D2275" s="21">
        <v>53.62</v>
      </c>
      <c r="E2275" s="21">
        <v>53.91</v>
      </c>
      <c r="F2275" s="21">
        <v>1999100</v>
      </c>
      <c r="G2275" s="21">
        <v>43.66</v>
      </c>
    </row>
    <row r="2276" spans="1:7">
      <c r="A2276" s="47">
        <v>38342</v>
      </c>
      <c r="B2276" s="21">
        <v>53.26</v>
      </c>
      <c r="C2276" s="21">
        <v>53.68</v>
      </c>
      <c r="D2276" s="21">
        <v>52.72</v>
      </c>
      <c r="E2276" s="21">
        <v>53.42</v>
      </c>
      <c r="F2276" s="21">
        <v>2676400</v>
      </c>
      <c r="G2276" s="21">
        <v>43.26</v>
      </c>
    </row>
    <row r="2277" spans="1:7">
      <c r="A2277" s="47">
        <v>38341</v>
      </c>
      <c r="B2277" s="21">
        <v>53.1</v>
      </c>
      <c r="C2277" s="21">
        <v>53.76</v>
      </c>
      <c r="D2277" s="21">
        <v>53.09</v>
      </c>
      <c r="E2277" s="21">
        <v>53.22</v>
      </c>
      <c r="F2277" s="21">
        <v>2348100</v>
      </c>
      <c r="G2277" s="21">
        <v>43.1</v>
      </c>
    </row>
    <row r="2278" spans="1:7">
      <c r="A2278" s="47">
        <v>38338</v>
      </c>
      <c r="B2278" s="21">
        <v>52</v>
      </c>
      <c r="C2278" s="21">
        <v>53.4</v>
      </c>
      <c r="D2278" s="21">
        <v>51.98</v>
      </c>
      <c r="E2278" s="21">
        <v>53.1</v>
      </c>
      <c r="F2278" s="21">
        <v>5306600</v>
      </c>
      <c r="G2278" s="21">
        <v>43</v>
      </c>
    </row>
    <row r="2279" spans="1:7">
      <c r="A2279" s="47">
        <v>38337</v>
      </c>
      <c r="B2279" s="21">
        <v>52.4</v>
      </c>
      <c r="C2279" s="21">
        <v>52.49</v>
      </c>
      <c r="D2279" s="21">
        <v>51.79</v>
      </c>
      <c r="E2279" s="21">
        <v>52.08</v>
      </c>
      <c r="F2279" s="21">
        <v>3512700</v>
      </c>
      <c r="G2279" s="21">
        <v>42.18</v>
      </c>
    </row>
    <row r="2280" spans="1:7">
      <c r="A2280" s="47">
        <v>38336</v>
      </c>
      <c r="B2280" s="21">
        <v>52.78</v>
      </c>
      <c r="C2280" s="21">
        <v>52.78</v>
      </c>
      <c r="D2280" s="21">
        <v>52.29</v>
      </c>
      <c r="E2280" s="21">
        <v>52.4</v>
      </c>
      <c r="F2280" s="21">
        <v>3598200</v>
      </c>
      <c r="G2280" s="21">
        <v>42.44</v>
      </c>
    </row>
    <row r="2281" spans="1:7">
      <c r="A2281" s="47">
        <v>38335</v>
      </c>
      <c r="B2281" s="21">
        <v>52.92</v>
      </c>
      <c r="C2281" s="21">
        <v>53.02</v>
      </c>
      <c r="D2281" s="21">
        <v>52.49</v>
      </c>
      <c r="E2281" s="21">
        <v>52.64</v>
      </c>
      <c r="F2281" s="21">
        <v>3101600</v>
      </c>
      <c r="G2281" s="21">
        <v>42.63</v>
      </c>
    </row>
    <row r="2282" spans="1:7">
      <c r="A2282" s="47">
        <v>38334</v>
      </c>
      <c r="B2282" s="21">
        <v>54.37</v>
      </c>
      <c r="C2282" s="21">
        <v>54.37</v>
      </c>
      <c r="D2282" s="21">
        <v>52.26</v>
      </c>
      <c r="E2282" s="21">
        <v>52.67</v>
      </c>
      <c r="F2282" s="21">
        <v>2921900</v>
      </c>
      <c r="G2282" s="21">
        <v>42.66</v>
      </c>
    </row>
    <row r="2283" spans="1:7">
      <c r="A2283" s="47">
        <v>38331</v>
      </c>
      <c r="B2283" s="21">
        <v>52.63</v>
      </c>
      <c r="C2283" s="21">
        <v>52.99</v>
      </c>
      <c r="D2283" s="21">
        <v>52.33</v>
      </c>
      <c r="E2283" s="21">
        <v>52.42</v>
      </c>
      <c r="F2283" s="21">
        <v>4107600</v>
      </c>
      <c r="G2283" s="21">
        <v>42.45</v>
      </c>
    </row>
    <row r="2284" spans="1:7">
      <c r="A2284" s="47">
        <v>38330</v>
      </c>
      <c r="B2284" s="21">
        <v>52.68</v>
      </c>
      <c r="C2284" s="21">
        <v>52.99</v>
      </c>
      <c r="D2284" s="21">
        <v>52.2</v>
      </c>
      <c r="E2284" s="21">
        <v>52.78</v>
      </c>
      <c r="F2284" s="21">
        <v>4347100</v>
      </c>
      <c r="G2284" s="21">
        <v>42.75</v>
      </c>
    </row>
    <row r="2285" spans="1:7">
      <c r="A2285" s="47">
        <v>38329</v>
      </c>
      <c r="B2285" s="21">
        <v>53.95</v>
      </c>
      <c r="C2285" s="21">
        <v>53.98</v>
      </c>
      <c r="D2285" s="21">
        <v>52.42</v>
      </c>
      <c r="E2285" s="21">
        <v>52.8</v>
      </c>
      <c r="F2285" s="21">
        <v>4284000</v>
      </c>
      <c r="G2285" s="21">
        <v>42.76</v>
      </c>
    </row>
    <row r="2286" spans="1:7">
      <c r="A2286" s="47">
        <v>38328</v>
      </c>
      <c r="B2286" s="21">
        <v>54.75</v>
      </c>
      <c r="C2286" s="21">
        <v>55</v>
      </c>
      <c r="D2286" s="21">
        <v>53.72</v>
      </c>
      <c r="E2286" s="21">
        <v>53.75</v>
      </c>
      <c r="F2286" s="21">
        <v>2738000</v>
      </c>
      <c r="G2286" s="21">
        <v>43.53</v>
      </c>
    </row>
    <row r="2287" spans="1:7">
      <c r="A2287" s="47">
        <v>38327</v>
      </c>
      <c r="B2287" s="21">
        <v>55.26</v>
      </c>
      <c r="C2287" s="21">
        <v>55.26</v>
      </c>
      <c r="D2287" s="21">
        <v>54.52</v>
      </c>
      <c r="E2287" s="21">
        <v>54.75</v>
      </c>
      <c r="F2287" s="21">
        <v>2272900</v>
      </c>
      <c r="G2287" s="21">
        <v>44.34</v>
      </c>
    </row>
    <row r="2288" spans="1:7">
      <c r="A2288" s="47">
        <v>38324</v>
      </c>
      <c r="B2288" s="21">
        <v>54.92</v>
      </c>
      <c r="C2288" s="21">
        <v>55.29</v>
      </c>
      <c r="D2288" s="21">
        <v>54.6</v>
      </c>
      <c r="E2288" s="21">
        <v>55.26</v>
      </c>
      <c r="F2288" s="21">
        <v>3358700</v>
      </c>
      <c r="G2288" s="21">
        <v>44.75</v>
      </c>
    </row>
    <row r="2289" spans="1:7">
      <c r="A2289" s="47">
        <v>38323</v>
      </c>
      <c r="B2289" s="21">
        <v>54.5</v>
      </c>
      <c r="C2289" s="21">
        <v>54.9</v>
      </c>
      <c r="D2289" s="21">
        <v>54.3</v>
      </c>
      <c r="E2289" s="21">
        <v>54.86</v>
      </c>
      <c r="F2289" s="21">
        <v>2433500</v>
      </c>
      <c r="G2289" s="21">
        <v>44.43</v>
      </c>
    </row>
    <row r="2290" spans="1:7">
      <c r="A2290" s="47">
        <v>38322</v>
      </c>
      <c r="B2290" s="21">
        <v>53.6</v>
      </c>
      <c r="C2290" s="21">
        <v>54.7</v>
      </c>
      <c r="D2290" s="21">
        <v>53.57</v>
      </c>
      <c r="E2290" s="21">
        <v>54.7</v>
      </c>
      <c r="F2290" s="21">
        <v>2976100</v>
      </c>
      <c r="G2290" s="21">
        <v>44.3</v>
      </c>
    </row>
    <row r="2291" spans="1:7">
      <c r="A2291" s="47">
        <v>38321</v>
      </c>
      <c r="B2291" s="21">
        <v>53.45</v>
      </c>
      <c r="C2291" s="21">
        <v>54.04</v>
      </c>
      <c r="D2291" s="21">
        <v>53.44</v>
      </c>
      <c r="E2291" s="21">
        <v>53.57</v>
      </c>
      <c r="F2291" s="21">
        <v>2455500</v>
      </c>
      <c r="G2291" s="21">
        <v>43.39</v>
      </c>
    </row>
    <row r="2292" spans="1:7">
      <c r="A2292" s="47">
        <v>38320</v>
      </c>
      <c r="B2292" s="21">
        <v>54.02</v>
      </c>
      <c r="C2292" s="21">
        <v>54.38</v>
      </c>
      <c r="D2292" s="21">
        <v>53.28</v>
      </c>
      <c r="E2292" s="21">
        <v>53.62</v>
      </c>
      <c r="F2292" s="21">
        <v>2666800</v>
      </c>
      <c r="G2292" s="21">
        <v>43.43</v>
      </c>
    </row>
    <row r="2293" spans="1:7">
      <c r="A2293" s="47">
        <v>38317</v>
      </c>
      <c r="B2293" s="21">
        <v>54.13</v>
      </c>
      <c r="C2293" s="21">
        <v>54.24</v>
      </c>
      <c r="D2293" s="21">
        <v>53.9</v>
      </c>
      <c r="E2293" s="21">
        <v>54.02</v>
      </c>
      <c r="F2293" s="21">
        <v>1456100</v>
      </c>
      <c r="G2293" s="21">
        <v>43.75</v>
      </c>
    </row>
    <row r="2294" spans="1:7">
      <c r="A2294" s="47">
        <v>38315</v>
      </c>
      <c r="B2294" s="21">
        <v>54.33</v>
      </c>
      <c r="C2294" s="21">
        <v>54.5</v>
      </c>
      <c r="D2294" s="21">
        <v>53.76</v>
      </c>
      <c r="E2294" s="21">
        <v>54.12</v>
      </c>
      <c r="F2294" s="21">
        <v>3231200</v>
      </c>
      <c r="G2294" s="21">
        <v>43.83</v>
      </c>
    </row>
    <row r="2295" spans="1:7">
      <c r="A2295" s="47">
        <v>38314</v>
      </c>
      <c r="B2295" s="21">
        <v>53.96</v>
      </c>
      <c r="C2295" s="21">
        <v>54.34</v>
      </c>
      <c r="D2295" s="21">
        <v>53.41</v>
      </c>
      <c r="E2295" s="21">
        <v>54.33</v>
      </c>
      <c r="F2295" s="21">
        <v>3228500</v>
      </c>
      <c r="G2295" s="21">
        <v>44</v>
      </c>
    </row>
    <row r="2296" spans="1:7">
      <c r="A2296" s="47">
        <v>38313</v>
      </c>
      <c r="B2296" s="21">
        <v>53.76</v>
      </c>
      <c r="C2296" s="21">
        <v>53.97</v>
      </c>
      <c r="D2296" s="21">
        <v>53.25</v>
      </c>
      <c r="E2296" s="21">
        <v>53.97</v>
      </c>
      <c r="F2296" s="21">
        <v>3036900</v>
      </c>
      <c r="G2296" s="21">
        <v>43.71</v>
      </c>
    </row>
    <row r="2297" spans="1:7">
      <c r="A2297" s="47">
        <v>38310</v>
      </c>
      <c r="B2297" s="21">
        <v>54.85</v>
      </c>
      <c r="C2297" s="21">
        <v>54.85</v>
      </c>
      <c r="D2297" s="21">
        <v>53.77</v>
      </c>
      <c r="E2297" s="21">
        <v>53.77</v>
      </c>
      <c r="F2297" s="21">
        <v>2915200</v>
      </c>
      <c r="G2297" s="21">
        <v>43.55</v>
      </c>
    </row>
    <row r="2298" spans="1:7">
      <c r="A2298" s="47">
        <v>38309</v>
      </c>
      <c r="B2298" s="21">
        <v>55.15</v>
      </c>
      <c r="C2298" s="21">
        <v>55.48</v>
      </c>
      <c r="D2298" s="21">
        <v>54.65</v>
      </c>
      <c r="E2298" s="21">
        <v>54.85</v>
      </c>
      <c r="F2298" s="21">
        <v>3064900</v>
      </c>
      <c r="G2298" s="21">
        <v>44.42</v>
      </c>
    </row>
    <row r="2299" spans="1:7">
      <c r="A2299" s="47">
        <v>38308</v>
      </c>
      <c r="B2299" s="21">
        <v>54.3</v>
      </c>
      <c r="C2299" s="21">
        <v>55.22</v>
      </c>
      <c r="D2299" s="21">
        <v>54.24</v>
      </c>
      <c r="E2299" s="21">
        <v>54.75</v>
      </c>
      <c r="F2299" s="21">
        <v>4262400</v>
      </c>
      <c r="G2299" s="21">
        <v>44.34</v>
      </c>
    </row>
    <row r="2300" spans="1:7">
      <c r="A2300" s="47">
        <v>38307</v>
      </c>
      <c r="B2300" s="21">
        <v>54</v>
      </c>
      <c r="C2300" s="21">
        <v>54.16</v>
      </c>
      <c r="D2300" s="21">
        <v>53.72</v>
      </c>
      <c r="E2300" s="21">
        <v>54</v>
      </c>
      <c r="F2300" s="21">
        <v>2752200</v>
      </c>
      <c r="G2300" s="21">
        <v>43.73</v>
      </c>
    </row>
    <row r="2301" spans="1:7">
      <c r="A2301" s="47">
        <v>38306</v>
      </c>
      <c r="B2301" s="21">
        <v>53.85</v>
      </c>
      <c r="C2301" s="21">
        <v>54.23</v>
      </c>
      <c r="D2301" s="21">
        <v>53.61</v>
      </c>
      <c r="E2301" s="21">
        <v>54.03</v>
      </c>
      <c r="F2301" s="21">
        <v>3782300</v>
      </c>
      <c r="G2301" s="21">
        <v>43.76</v>
      </c>
    </row>
    <row r="2302" spans="1:7">
      <c r="A2302" s="47">
        <v>38303</v>
      </c>
      <c r="B2302" s="21">
        <v>54.2</v>
      </c>
      <c r="C2302" s="21">
        <v>54.39</v>
      </c>
      <c r="D2302" s="21">
        <v>53.52</v>
      </c>
      <c r="E2302" s="21">
        <v>53.93</v>
      </c>
      <c r="F2302" s="21">
        <v>2654800</v>
      </c>
      <c r="G2302" s="21">
        <v>43.68</v>
      </c>
    </row>
    <row r="2303" spans="1:7">
      <c r="A2303" s="47">
        <v>38302</v>
      </c>
      <c r="B2303" s="21">
        <v>53.41</v>
      </c>
      <c r="C2303" s="21">
        <v>54.32</v>
      </c>
      <c r="D2303" s="21">
        <v>53.41</v>
      </c>
      <c r="E2303" s="21">
        <v>54.3</v>
      </c>
      <c r="F2303" s="21">
        <v>4110600</v>
      </c>
      <c r="G2303" s="21">
        <v>43.98</v>
      </c>
    </row>
    <row r="2304" spans="1:7">
      <c r="A2304" s="47">
        <v>38301</v>
      </c>
      <c r="B2304" s="21">
        <v>52.82</v>
      </c>
      <c r="C2304" s="21">
        <v>53.45</v>
      </c>
      <c r="D2304" s="21">
        <v>52.74</v>
      </c>
      <c r="E2304" s="21">
        <v>53.4</v>
      </c>
      <c r="F2304" s="21">
        <v>4082800</v>
      </c>
      <c r="G2304" s="21">
        <v>43.25</v>
      </c>
    </row>
    <row r="2305" spans="1:7">
      <c r="A2305" s="47">
        <v>38300</v>
      </c>
      <c r="B2305" s="21">
        <v>51.85</v>
      </c>
      <c r="C2305" s="21">
        <v>52.89</v>
      </c>
      <c r="D2305" s="21">
        <v>51.6</v>
      </c>
      <c r="E2305" s="21">
        <v>52.51</v>
      </c>
      <c r="F2305" s="21">
        <v>4092700</v>
      </c>
      <c r="G2305" s="21">
        <v>42.53</v>
      </c>
    </row>
    <row r="2306" spans="1:7">
      <c r="A2306" s="47">
        <v>38299</v>
      </c>
      <c r="B2306" s="21">
        <v>51.15</v>
      </c>
      <c r="C2306" s="21">
        <v>52.48</v>
      </c>
      <c r="D2306" s="21">
        <v>51.06</v>
      </c>
      <c r="E2306" s="21">
        <v>52.07</v>
      </c>
      <c r="F2306" s="21">
        <v>4025700</v>
      </c>
      <c r="G2306" s="21">
        <v>42.01</v>
      </c>
    </row>
    <row r="2307" spans="1:7">
      <c r="A2307" s="47">
        <v>38296</v>
      </c>
      <c r="B2307" s="21">
        <v>50.8</v>
      </c>
      <c r="C2307" s="21">
        <v>51.37</v>
      </c>
      <c r="D2307" s="21">
        <v>50.41</v>
      </c>
      <c r="E2307" s="21">
        <v>51.15</v>
      </c>
      <c r="F2307" s="21">
        <v>4379900</v>
      </c>
      <c r="G2307" s="21">
        <v>41.27</v>
      </c>
    </row>
    <row r="2308" spans="1:7">
      <c r="A2308" s="47">
        <v>38295</v>
      </c>
      <c r="B2308" s="21">
        <v>50.85</v>
      </c>
      <c r="C2308" s="21">
        <v>50.92</v>
      </c>
      <c r="D2308" s="21">
        <v>50.17</v>
      </c>
      <c r="E2308" s="21">
        <v>50.59</v>
      </c>
      <c r="F2308" s="21">
        <v>4875700</v>
      </c>
      <c r="G2308" s="21">
        <v>40.81</v>
      </c>
    </row>
    <row r="2309" spans="1:7">
      <c r="A2309" s="47">
        <v>38294</v>
      </c>
      <c r="B2309" s="21">
        <v>51</v>
      </c>
      <c r="C2309" s="21">
        <v>52.1</v>
      </c>
      <c r="D2309" s="21">
        <v>50.94</v>
      </c>
      <c r="E2309" s="21">
        <v>51.15</v>
      </c>
      <c r="F2309" s="21">
        <v>5451100</v>
      </c>
      <c r="G2309" s="21">
        <v>41.27</v>
      </c>
    </row>
    <row r="2310" spans="1:7">
      <c r="A2310" s="47">
        <v>38293</v>
      </c>
      <c r="B2310" s="21">
        <v>50.05</v>
      </c>
      <c r="C2310" s="21">
        <v>50.54</v>
      </c>
      <c r="D2310" s="21">
        <v>49.66</v>
      </c>
      <c r="E2310" s="21">
        <v>49.88</v>
      </c>
      <c r="F2310" s="21">
        <v>2806900</v>
      </c>
      <c r="G2310" s="21">
        <v>40.24</v>
      </c>
    </row>
    <row r="2311" spans="1:7">
      <c r="A2311" s="47">
        <v>38292</v>
      </c>
      <c r="B2311" s="21">
        <v>50.1</v>
      </c>
      <c r="C2311" s="21">
        <v>50.17</v>
      </c>
      <c r="D2311" s="21">
        <v>49.65</v>
      </c>
      <c r="E2311" s="21">
        <v>49.95</v>
      </c>
      <c r="F2311" s="21">
        <v>2526500</v>
      </c>
      <c r="G2311" s="21">
        <v>40.299999999999997</v>
      </c>
    </row>
    <row r="2312" spans="1:7">
      <c r="A2312" s="47">
        <v>38289</v>
      </c>
      <c r="B2312" s="21">
        <v>49.97</v>
      </c>
      <c r="C2312" s="21">
        <v>50.22</v>
      </c>
      <c r="D2312" s="21">
        <v>49.8</v>
      </c>
      <c r="E2312" s="21">
        <v>49.9</v>
      </c>
      <c r="F2312" s="21">
        <v>2720200</v>
      </c>
      <c r="G2312" s="21">
        <v>40.26</v>
      </c>
    </row>
    <row r="2313" spans="1:7">
      <c r="A2313" s="47">
        <v>38288</v>
      </c>
      <c r="B2313" s="21">
        <v>50.11</v>
      </c>
      <c r="C2313" s="21">
        <v>50.45</v>
      </c>
      <c r="D2313" s="21">
        <v>49.54</v>
      </c>
      <c r="E2313" s="21">
        <v>49.87</v>
      </c>
      <c r="F2313" s="21">
        <v>4138500</v>
      </c>
      <c r="G2313" s="21">
        <v>40.229999999999997</v>
      </c>
    </row>
    <row r="2314" spans="1:7">
      <c r="A2314" s="47">
        <v>38287</v>
      </c>
      <c r="B2314" s="21">
        <v>51</v>
      </c>
      <c r="C2314" s="21">
        <v>51.25</v>
      </c>
      <c r="D2314" s="21">
        <v>49.8</v>
      </c>
      <c r="E2314" s="21">
        <v>50.1</v>
      </c>
      <c r="F2314" s="21">
        <v>5435700</v>
      </c>
      <c r="G2314" s="21">
        <v>40.42</v>
      </c>
    </row>
    <row r="2315" spans="1:7">
      <c r="A2315" s="47">
        <v>38286</v>
      </c>
      <c r="B2315" s="21">
        <v>48.82</v>
      </c>
      <c r="C2315" s="21">
        <v>50.17</v>
      </c>
      <c r="D2315" s="21">
        <v>48.65</v>
      </c>
      <c r="E2315" s="21">
        <v>49.98</v>
      </c>
      <c r="F2315" s="21">
        <v>3880000</v>
      </c>
      <c r="G2315" s="21">
        <v>40.32</v>
      </c>
    </row>
    <row r="2316" spans="1:7">
      <c r="A2316" s="47">
        <v>38285</v>
      </c>
      <c r="B2316" s="21">
        <v>49.05</v>
      </c>
      <c r="C2316" s="21">
        <v>49.32</v>
      </c>
      <c r="D2316" s="21">
        <v>48.1</v>
      </c>
      <c r="E2316" s="21">
        <v>49</v>
      </c>
      <c r="F2316" s="21">
        <v>4022100</v>
      </c>
      <c r="G2316" s="21">
        <v>39.53</v>
      </c>
    </row>
    <row r="2317" spans="1:7">
      <c r="A2317" s="47">
        <v>38282</v>
      </c>
      <c r="B2317" s="21">
        <v>49.5</v>
      </c>
      <c r="C2317" s="21">
        <v>50.1</v>
      </c>
      <c r="D2317" s="21">
        <v>49.07</v>
      </c>
      <c r="E2317" s="21">
        <v>49.51</v>
      </c>
      <c r="F2317" s="21">
        <v>2456400</v>
      </c>
      <c r="G2317" s="21">
        <v>39.94</v>
      </c>
    </row>
    <row r="2318" spans="1:7">
      <c r="A2318" s="47">
        <v>38281</v>
      </c>
      <c r="B2318" s="21">
        <v>48.95</v>
      </c>
      <c r="C2318" s="21">
        <v>49.98</v>
      </c>
      <c r="D2318" s="21">
        <v>48.81</v>
      </c>
      <c r="E2318" s="21">
        <v>49.56</v>
      </c>
      <c r="F2318" s="21">
        <v>3704100</v>
      </c>
      <c r="G2318" s="21">
        <v>39.979999999999997</v>
      </c>
    </row>
    <row r="2319" spans="1:7">
      <c r="A2319" s="47">
        <v>38280</v>
      </c>
      <c r="B2319" s="21">
        <v>49.3</v>
      </c>
      <c r="C2319" s="21">
        <v>49.55</v>
      </c>
      <c r="D2319" s="21">
        <v>48.3</v>
      </c>
      <c r="E2319" s="21">
        <v>48.96</v>
      </c>
      <c r="F2319" s="21">
        <v>3242100</v>
      </c>
      <c r="G2319" s="21">
        <v>39.5</v>
      </c>
    </row>
    <row r="2320" spans="1:7">
      <c r="A2320" s="47">
        <v>38279</v>
      </c>
      <c r="B2320" s="21">
        <v>49.1</v>
      </c>
      <c r="C2320" s="21">
        <v>50</v>
      </c>
      <c r="D2320" s="21">
        <v>48.85</v>
      </c>
      <c r="E2320" s="21">
        <v>49.21</v>
      </c>
      <c r="F2320" s="21">
        <v>3186000</v>
      </c>
      <c r="G2320" s="21">
        <v>39.700000000000003</v>
      </c>
    </row>
    <row r="2321" spans="1:7">
      <c r="A2321" s="47">
        <v>38278</v>
      </c>
      <c r="B2321" s="21">
        <v>49.55</v>
      </c>
      <c r="C2321" s="21">
        <v>49.83</v>
      </c>
      <c r="D2321" s="21">
        <v>49.25</v>
      </c>
      <c r="E2321" s="21">
        <v>49.59</v>
      </c>
      <c r="F2321" s="21">
        <v>3079100</v>
      </c>
      <c r="G2321" s="21">
        <v>40.01</v>
      </c>
    </row>
    <row r="2322" spans="1:7">
      <c r="A2322" s="47">
        <v>38275</v>
      </c>
      <c r="B2322" s="21">
        <v>50.5</v>
      </c>
      <c r="C2322" s="21">
        <v>51.28</v>
      </c>
      <c r="D2322" s="21">
        <v>50.18</v>
      </c>
      <c r="E2322" s="21">
        <v>50.19</v>
      </c>
      <c r="F2322" s="21">
        <v>3467700</v>
      </c>
      <c r="G2322" s="21">
        <v>40.49</v>
      </c>
    </row>
    <row r="2323" spans="1:7">
      <c r="A2323" s="47">
        <v>38274</v>
      </c>
      <c r="B2323" s="21">
        <v>50.15</v>
      </c>
      <c r="C2323" s="21">
        <v>51</v>
      </c>
      <c r="D2323" s="21">
        <v>50.15</v>
      </c>
      <c r="E2323" s="21">
        <v>50.25</v>
      </c>
      <c r="F2323" s="21">
        <v>3048600</v>
      </c>
      <c r="G2323" s="21">
        <v>40.54</v>
      </c>
    </row>
    <row r="2324" spans="1:7">
      <c r="A2324" s="47">
        <v>38273</v>
      </c>
      <c r="B2324" s="21">
        <v>50.71</v>
      </c>
      <c r="C2324" s="21">
        <v>51.09</v>
      </c>
      <c r="D2324" s="21">
        <v>49.92</v>
      </c>
      <c r="E2324" s="21">
        <v>50.23</v>
      </c>
      <c r="F2324" s="21">
        <v>2272300</v>
      </c>
      <c r="G2324" s="21">
        <v>40.520000000000003</v>
      </c>
    </row>
    <row r="2325" spans="1:7">
      <c r="A2325" s="47">
        <v>38272</v>
      </c>
      <c r="B2325" s="21">
        <v>50.27</v>
      </c>
      <c r="C2325" s="21">
        <v>50.56</v>
      </c>
      <c r="D2325" s="21">
        <v>49.81</v>
      </c>
      <c r="E2325" s="21">
        <v>50.4</v>
      </c>
      <c r="F2325" s="21">
        <v>2509300</v>
      </c>
      <c r="G2325" s="21">
        <v>40.659999999999997</v>
      </c>
    </row>
    <row r="2326" spans="1:7">
      <c r="A2326" s="47">
        <v>38271</v>
      </c>
      <c r="B2326" s="21">
        <v>50.11</v>
      </c>
      <c r="C2326" s="21">
        <v>50.49</v>
      </c>
      <c r="D2326" s="21">
        <v>49.97</v>
      </c>
      <c r="E2326" s="21">
        <v>50.26</v>
      </c>
      <c r="F2326" s="21">
        <v>2236000</v>
      </c>
      <c r="G2326" s="21">
        <v>40.549999999999997</v>
      </c>
    </row>
    <row r="2327" spans="1:7">
      <c r="A2327" s="47">
        <v>38268</v>
      </c>
      <c r="B2327" s="21">
        <v>51.12</v>
      </c>
      <c r="C2327" s="21">
        <v>51.24</v>
      </c>
      <c r="D2327" s="21">
        <v>49.89</v>
      </c>
      <c r="E2327" s="21">
        <v>50.1</v>
      </c>
      <c r="F2327" s="21">
        <v>3952100</v>
      </c>
      <c r="G2327" s="21">
        <v>40.42</v>
      </c>
    </row>
    <row r="2328" spans="1:7">
      <c r="A2328" s="47">
        <v>38267</v>
      </c>
      <c r="B2328" s="21">
        <v>52.49</v>
      </c>
      <c r="C2328" s="21">
        <v>52.49</v>
      </c>
      <c r="D2328" s="21">
        <v>51.32</v>
      </c>
      <c r="E2328" s="21">
        <v>51.32</v>
      </c>
      <c r="F2328" s="21">
        <v>1998800</v>
      </c>
      <c r="G2328" s="21">
        <v>41.4</v>
      </c>
    </row>
    <row r="2329" spans="1:7">
      <c r="A2329" s="47">
        <v>38266</v>
      </c>
      <c r="B2329" s="21">
        <v>51.49</v>
      </c>
      <c r="C2329" s="21">
        <v>52.36</v>
      </c>
      <c r="D2329" s="21">
        <v>51.14</v>
      </c>
      <c r="E2329" s="21">
        <v>52.36</v>
      </c>
      <c r="F2329" s="21">
        <v>2485700</v>
      </c>
      <c r="G2329" s="21">
        <v>42.24</v>
      </c>
    </row>
    <row r="2330" spans="1:7">
      <c r="A2330" s="47">
        <v>38265</v>
      </c>
      <c r="B2330" s="21">
        <v>52</v>
      </c>
      <c r="C2330" s="21">
        <v>52.07</v>
      </c>
      <c r="D2330" s="21">
        <v>51.3</v>
      </c>
      <c r="E2330" s="21">
        <v>51.49</v>
      </c>
      <c r="F2330" s="21">
        <v>3402200</v>
      </c>
      <c r="G2330" s="21">
        <v>41.54</v>
      </c>
    </row>
    <row r="2331" spans="1:7">
      <c r="A2331" s="47">
        <v>38264</v>
      </c>
      <c r="B2331" s="21">
        <v>52.55</v>
      </c>
      <c r="C2331" s="21">
        <v>52.87</v>
      </c>
      <c r="D2331" s="21">
        <v>50.88</v>
      </c>
      <c r="E2331" s="21">
        <v>52.32</v>
      </c>
      <c r="F2331" s="21">
        <v>4832900</v>
      </c>
      <c r="G2331" s="21">
        <v>42.21</v>
      </c>
    </row>
    <row r="2332" spans="1:7">
      <c r="A2332" s="47">
        <v>38261</v>
      </c>
      <c r="B2332" s="21">
        <v>51.62</v>
      </c>
      <c r="C2332" s="21">
        <v>52.49</v>
      </c>
      <c r="D2332" s="21">
        <v>51.42</v>
      </c>
      <c r="E2332" s="21">
        <v>52.48</v>
      </c>
      <c r="F2332" s="21">
        <v>3384700</v>
      </c>
      <c r="G2332" s="21">
        <v>42.34</v>
      </c>
    </row>
    <row r="2333" spans="1:7">
      <c r="A2333" s="47">
        <v>38260</v>
      </c>
      <c r="B2333" s="21">
        <v>50.85</v>
      </c>
      <c r="C2333" s="21">
        <v>51.99</v>
      </c>
      <c r="D2333" s="21">
        <v>50.62</v>
      </c>
      <c r="E2333" s="21">
        <v>51.62</v>
      </c>
      <c r="F2333" s="21">
        <v>3846000</v>
      </c>
      <c r="G2333" s="21">
        <v>41.65</v>
      </c>
    </row>
    <row r="2334" spans="1:7">
      <c r="A2334" s="47">
        <v>38259</v>
      </c>
      <c r="B2334" s="21">
        <v>51.42</v>
      </c>
      <c r="C2334" s="21">
        <v>51.42</v>
      </c>
      <c r="D2334" s="21">
        <v>50.5</v>
      </c>
      <c r="E2334" s="21">
        <v>51.01</v>
      </c>
      <c r="F2334" s="21">
        <v>5992800</v>
      </c>
      <c r="G2334" s="21">
        <v>41.15</v>
      </c>
    </row>
    <row r="2335" spans="1:7">
      <c r="A2335" s="47">
        <v>38258</v>
      </c>
      <c r="B2335" s="21">
        <v>52.51</v>
      </c>
      <c r="C2335" s="21">
        <v>52.72</v>
      </c>
      <c r="D2335" s="21">
        <v>51.75</v>
      </c>
      <c r="E2335" s="21">
        <v>52.32</v>
      </c>
      <c r="F2335" s="21">
        <v>3510700</v>
      </c>
      <c r="G2335" s="21">
        <v>42.21</v>
      </c>
    </row>
    <row r="2336" spans="1:7">
      <c r="A2336" s="47">
        <v>38257</v>
      </c>
      <c r="B2336" s="21">
        <v>52.9</v>
      </c>
      <c r="C2336" s="21">
        <v>53</v>
      </c>
      <c r="D2336" s="21">
        <v>52.3</v>
      </c>
      <c r="E2336" s="21">
        <v>52.51</v>
      </c>
      <c r="F2336" s="21">
        <v>2092500</v>
      </c>
      <c r="G2336" s="21">
        <v>42.36</v>
      </c>
    </row>
    <row r="2337" spans="1:7">
      <c r="A2337" s="47">
        <v>38254</v>
      </c>
      <c r="B2337" s="21">
        <v>52.98</v>
      </c>
      <c r="C2337" s="21">
        <v>53.4</v>
      </c>
      <c r="D2337" s="21">
        <v>52.79</v>
      </c>
      <c r="E2337" s="21">
        <v>53.14</v>
      </c>
      <c r="F2337" s="21">
        <v>2748300</v>
      </c>
      <c r="G2337" s="21">
        <v>42.87</v>
      </c>
    </row>
    <row r="2338" spans="1:7">
      <c r="A2338" s="47">
        <v>38253</v>
      </c>
      <c r="B2338" s="21">
        <v>53.2</v>
      </c>
      <c r="C2338" s="21">
        <v>53.25</v>
      </c>
      <c r="D2338" s="21">
        <v>52.58</v>
      </c>
      <c r="E2338" s="21">
        <v>53</v>
      </c>
      <c r="F2338" s="21">
        <v>4001900</v>
      </c>
      <c r="G2338" s="21">
        <v>42.76</v>
      </c>
    </row>
    <row r="2339" spans="1:7">
      <c r="A2339" s="47">
        <v>38252</v>
      </c>
      <c r="B2339" s="21">
        <v>54.3</v>
      </c>
      <c r="C2339" s="21">
        <v>54.44</v>
      </c>
      <c r="D2339" s="21">
        <v>53.41</v>
      </c>
      <c r="E2339" s="21">
        <v>53.68</v>
      </c>
      <c r="F2339" s="21">
        <v>2831300</v>
      </c>
      <c r="G2339" s="21">
        <v>43.31</v>
      </c>
    </row>
    <row r="2340" spans="1:7">
      <c r="A2340" s="47">
        <v>38251</v>
      </c>
      <c r="B2340" s="21">
        <v>54.71</v>
      </c>
      <c r="C2340" s="21">
        <v>55.05</v>
      </c>
      <c r="D2340" s="21">
        <v>54.52</v>
      </c>
      <c r="E2340" s="21">
        <v>54.7</v>
      </c>
      <c r="F2340" s="21">
        <v>2631700</v>
      </c>
      <c r="G2340" s="21">
        <v>44.13</v>
      </c>
    </row>
    <row r="2341" spans="1:7">
      <c r="A2341" s="47">
        <v>38250</v>
      </c>
      <c r="B2341" s="21">
        <v>54.75</v>
      </c>
      <c r="C2341" s="21">
        <v>55.19</v>
      </c>
      <c r="D2341" s="21">
        <v>54.42</v>
      </c>
      <c r="E2341" s="21">
        <v>54.74</v>
      </c>
      <c r="F2341" s="21">
        <v>2458000</v>
      </c>
      <c r="G2341" s="21">
        <v>44.16</v>
      </c>
    </row>
    <row r="2342" spans="1:7">
      <c r="A2342" s="47">
        <v>38247</v>
      </c>
      <c r="B2342" s="21">
        <v>54.73</v>
      </c>
      <c r="C2342" s="21">
        <v>55.24</v>
      </c>
      <c r="D2342" s="21">
        <v>54.56</v>
      </c>
      <c r="E2342" s="21">
        <v>55.15</v>
      </c>
      <c r="F2342" s="21">
        <v>3318500</v>
      </c>
      <c r="G2342" s="21">
        <v>44.49</v>
      </c>
    </row>
    <row r="2343" spans="1:7">
      <c r="A2343" s="47">
        <v>38246</v>
      </c>
      <c r="B2343" s="21">
        <v>53.8</v>
      </c>
      <c r="C2343" s="21">
        <v>54.57</v>
      </c>
      <c r="D2343" s="21">
        <v>53.67</v>
      </c>
      <c r="E2343" s="21">
        <v>54.52</v>
      </c>
      <c r="F2343" s="21">
        <v>2396600</v>
      </c>
      <c r="G2343" s="21">
        <v>43.99</v>
      </c>
    </row>
    <row r="2344" spans="1:7">
      <c r="A2344" s="47">
        <v>38245</v>
      </c>
      <c r="B2344" s="21">
        <v>54.05</v>
      </c>
      <c r="C2344" s="21">
        <v>54.25</v>
      </c>
      <c r="D2344" s="21">
        <v>53.33</v>
      </c>
      <c r="E2344" s="21">
        <v>53.66</v>
      </c>
      <c r="F2344" s="21">
        <v>1709100</v>
      </c>
      <c r="G2344" s="21">
        <v>43.29</v>
      </c>
    </row>
    <row r="2345" spans="1:7">
      <c r="A2345" s="47">
        <v>38244</v>
      </c>
      <c r="B2345" s="21">
        <v>54.29</v>
      </c>
      <c r="C2345" s="21">
        <v>54.49</v>
      </c>
      <c r="D2345" s="21">
        <v>53.72</v>
      </c>
      <c r="E2345" s="21">
        <v>53.92</v>
      </c>
      <c r="F2345" s="21">
        <v>1938800</v>
      </c>
      <c r="G2345" s="21">
        <v>43.5</v>
      </c>
    </row>
    <row r="2346" spans="1:7">
      <c r="A2346" s="47">
        <v>38243</v>
      </c>
      <c r="B2346" s="21">
        <v>54.15</v>
      </c>
      <c r="C2346" s="21">
        <v>54.86</v>
      </c>
      <c r="D2346" s="21">
        <v>53.81</v>
      </c>
      <c r="E2346" s="21">
        <v>54.28</v>
      </c>
      <c r="F2346" s="21">
        <v>2988800</v>
      </c>
      <c r="G2346" s="21">
        <v>43.79</v>
      </c>
    </row>
    <row r="2347" spans="1:7">
      <c r="A2347" s="47">
        <v>38240</v>
      </c>
      <c r="B2347" s="21">
        <v>52.85</v>
      </c>
      <c r="C2347" s="21">
        <v>54.2</v>
      </c>
      <c r="D2347" s="21">
        <v>52.65</v>
      </c>
      <c r="E2347" s="21">
        <v>54.15</v>
      </c>
      <c r="F2347" s="21">
        <v>3128100</v>
      </c>
      <c r="G2347" s="21">
        <v>43.69</v>
      </c>
    </row>
    <row r="2348" spans="1:7">
      <c r="A2348" s="47">
        <v>38239</v>
      </c>
      <c r="B2348" s="21">
        <v>53.97</v>
      </c>
      <c r="C2348" s="21">
        <v>54.17</v>
      </c>
      <c r="D2348" s="21">
        <v>53.23</v>
      </c>
      <c r="E2348" s="21">
        <v>53.26</v>
      </c>
      <c r="F2348" s="21">
        <v>2572000</v>
      </c>
      <c r="G2348" s="21">
        <v>42.97</v>
      </c>
    </row>
    <row r="2349" spans="1:7">
      <c r="A2349" s="47">
        <v>38238</v>
      </c>
      <c r="B2349" s="21">
        <v>53.61</v>
      </c>
      <c r="C2349" s="21">
        <v>54.32</v>
      </c>
      <c r="D2349" s="21">
        <v>53.6</v>
      </c>
      <c r="E2349" s="21">
        <v>54.05</v>
      </c>
      <c r="F2349" s="21">
        <v>3034500</v>
      </c>
      <c r="G2349" s="21">
        <v>43.61</v>
      </c>
    </row>
    <row r="2350" spans="1:7">
      <c r="A2350" s="47">
        <v>38237</v>
      </c>
      <c r="B2350" s="21">
        <v>53.4</v>
      </c>
      <c r="C2350" s="21">
        <v>54.01</v>
      </c>
      <c r="D2350" s="21">
        <v>53.4</v>
      </c>
      <c r="E2350" s="21">
        <v>53.97</v>
      </c>
      <c r="F2350" s="21">
        <v>2965800</v>
      </c>
      <c r="G2350" s="21">
        <v>43.54</v>
      </c>
    </row>
    <row r="2351" spans="1:7">
      <c r="A2351" s="47">
        <v>38233</v>
      </c>
      <c r="B2351" s="21">
        <v>53.68</v>
      </c>
      <c r="C2351" s="21">
        <v>53.95</v>
      </c>
      <c r="D2351" s="21">
        <v>53.1</v>
      </c>
      <c r="E2351" s="21">
        <v>53.1</v>
      </c>
      <c r="F2351" s="21">
        <v>2888500</v>
      </c>
      <c r="G2351" s="21">
        <v>42.84</v>
      </c>
    </row>
    <row r="2352" spans="1:7">
      <c r="A2352" s="47">
        <v>38232</v>
      </c>
      <c r="B2352" s="21">
        <v>52.39</v>
      </c>
      <c r="C2352" s="21">
        <v>53.69</v>
      </c>
      <c r="D2352" s="21">
        <v>52.36</v>
      </c>
      <c r="E2352" s="21">
        <v>53.62</v>
      </c>
      <c r="F2352" s="21">
        <v>2894000</v>
      </c>
      <c r="G2352" s="21">
        <v>43.26</v>
      </c>
    </row>
    <row r="2353" spans="1:7">
      <c r="A2353" s="47">
        <v>38231</v>
      </c>
      <c r="B2353" s="21">
        <v>52.1</v>
      </c>
      <c r="C2353" s="21">
        <v>52.58</v>
      </c>
      <c r="D2353" s="21">
        <v>51.94</v>
      </c>
      <c r="E2353" s="21">
        <v>52.39</v>
      </c>
      <c r="F2353" s="21">
        <v>2275100</v>
      </c>
      <c r="G2353" s="21">
        <v>42.27</v>
      </c>
    </row>
    <row r="2354" spans="1:7">
      <c r="A2354" s="47">
        <v>38230</v>
      </c>
      <c r="B2354" s="21">
        <v>51.9</v>
      </c>
      <c r="C2354" s="21">
        <v>52.22</v>
      </c>
      <c r="D2354" s="21">
        <v>51.69</v>
      </c>
      <c r="E2354" s="21">
        <v>52.22</v>
      </c>
      <c r="F2354" s="21">
        <v>2246400</v>
      </c>
      <c r="G2354" s="21">
        <v>42.13</v>
      </c>
    </row>
    <row r="2355" spans="1:7">
      <c r="A2355" s="47">
        <v>38229</v>
      </c>
      <c r="B2355" s="21">
        <v>51.99</v>
      </c>
      <c r="C2355" s="21">
        <v>52.51</v>
      </c>
      <c r="D2355" s="21">
        <v>51.81</v>
      </c>
      <c r="E2355" s="21">
        <v>51.87</v>
      </c>
      <c r="F2355" s="21">
        <v>1615000</v>
      </c>
      <c r="G2355" s="21">
        <v>41.85</v>
      </c>
    </row>
    <row r="2356" spans="1:7">
      <c r="A2356" s="47">
        <v>38226</v>
      </c>
      <c r="B2356" s="21">
        <v>52.13</v>
      </c>
      <c r="C2356" s="21">
        <v>52.6</v>
      </c>
      <c r="D2356" s="21">
        <v>51.88</v>
      </c>
      <c r="E2356" s="21">
        <v>51.99</v>
      </c>
      <c r="F2356" s="21">
        <v>1457000</v>
      </c>
      <c r="G2356" s="21">
        <v>41.94</v>
      </c>
    </row>
    <row r="2357" spans="1:7">
      <c r="A2357" s="47">
        <v>38225</v>
      </c>
      <c r="B2357" s="21">
        <v>52.51</v>
      </c>
      <c r="C2357" s="21">
        <v>52.65</v>
      </c>
      <c r="D2357" s="21">
        <v>51.93</v>
      </c>
      <c r="E2357" s="21">
        <v>52.07</v>
      </c>
      <c r="F2357" s="21">
        <v>3363600</v>
      </c>
      <c r="G2357" s="21">
        <v>42.01</v>
      </c>
    </row>
    <row r="2358" spans="1:7">
      <c r="A2358" s="47">
        <v>38224</v>
      </c>
      <c r="B2358" s="21">
        <v>51.55</v>
      </c>
      <c r="C2358" s="21">
        <v>52.82</v>
      </c>
      <c r="D2358" s="21">
        <v>51.15</v>
      </c>
      <c r="E2358" s="21">
        <v>52.5</v>
      </c>
      <c r="F2358" s="21">
        <v>7318100</v>
      </c>
      <c r="G2358" s="21">
        <v>42.36</v>
      </c>
    </row>
    <row r="2359" spans="1:7">
      <c r="A2359" s="47">
        <v>38223</v>
      </c>
      <c r="B2359" s="21">
        <v>50.73</v>
      </c>
      <c r="C2359" s="21">
        <v>51</v>
      </c>
      <c r="D2359" s="21">
        <v>50.39</v>
      </c>
      <c r="E2359" s="21">
        <v>50.91</v>
      </c>
      <c r="F2359" s="21">
        <v>1713800</v>
      </c>
      <c r="G2359" s="21">
        <v>41.07</v>
      </c>
    </row>
    <row r="2360" spans="1:7">
      <c r="A2360" s="47">
        <v>38222</v>
      </c>
      <c r="B2360" s="21">
        <v>50.75</v>
      </c>
      <c r="C2360" s="21">
        <v>50.76</v>
      </c>
      <c r="D2360" s="21">
        <v>50.35</v>
      </c>
      <c r="E2360" s="21">
        <v>50.65</v>
      </c>
      <c r="F2360" s="21">
        <v>2112700</v>
      </c>
      <c r="G2360" s="21">
        <v>40.86</v>
      </c>
    </row>
    <row r="2361" spans="1:7">
      <c r="A2361" s="47">
        <v>38219</v>
      </c>
      <c r="B2361" s="21">
        <v>50</v>
      </c>
      <c r="C2361" s="21">
        <v>50.56</v>
      </c>
      <c r="D2361" s="21">
        <v>49.97</v>
      </c>
      <c r="E2361" s="21">
        <v>50.46</v>
      </c>
      <c r="F2361" s="21">
        <v>3430000</v>
      </c>
      <c r="G2361" s="21">
        <v>40.71</v>
      </c>
    </row>
    <row r="2362" spans="1:7">
      <c r="A2362" s="47">
        <v>38218</v>
      </c>
      <c r="B2362" s="21">
        <v>50.74</v>
      </c>
      <c r="C2362" s="21">
        <v>50.83</v>
      </c>
      <c r="D2362" s="21">
        <v>49.95</v>
      </c>
      <c r="E2362" s="21">
        <v>50.25</v>
      </c>
      <c r="F2362" s="21">
        <v>2199900</v>
      </c>
      <c r="G2362" s="21">
        <v>40.54</v>
      </c>
    </row>
    <row r="2363" spans="1:7">
      <c r="A2363" s="47">
        <v>38217</v>
      </c>
      <c r="B2363" s="21">
        <v>50.29</v>
      </c>
      <c r="C2363" s="21">
        <v>50.75</v>
      </c>
      <c r="D2363" s="21">
        <v>49.93</v>
      </c>
      <c r="E2363" s="21">
        <v>50.74</v>
      </c>
      <c r="F2363" s="21">
        <v>2006100</v>
      </c>
      <c r="G2363" s="21">
        <v>40.94</v>
      </c>
    </row>
    <row r="2364" spans="1:7">
      <c r="A2364" s="47">
        <v>38216</v>
      </c>
      <c r="B2364" s="21">
        <v>51.2</v>
      </c>
      <c r="C2364" s="21">
        <v>51.32</v>
      </c>
      <c r="D2364" s="21">
        <v>50.18</v>
      </c>
      <c r="E2364" s="21">
        <v>50.31</v>
      </c>
      <c r="F2364" s="21">
        <v>3607200</v>
      </c>
      <c r="G2364" s="21">
        <v>40.590000000000003</v>
      </c>
    </row>
    <row r="2365" spans="1:7">
      <c r="A2365" s="47">
        <v>38215</v>
      </c>
      <c r="B2365" s="21">
        <v>49.72</v>
      </c>
      <c r="C2365" s="21">
        <v>51.07</v>
      </c>
      <c r="D2365" s="21">
        <v>49.64</v>
      </c>
      <c r="E2365" s="21">
        <v>50.95</v>
      </c>
      <c r="F2365" s="21">
        <v>4286400</v>
      </c>
      <c r="G2365" s="21">
        <v>41.11</v>
      </c>
    </row>
    <row r="2366" spans="1:7">
      <c r="A2366" s="47">
        <v>38212</v>
      </c>
      <c r="B2366" s="21">
        <v>49.7</v>
      </c>
      <c r="C2366" s="21">
        <v>49.8</v>
      </c>
      <c r="D2366" s="21">
        <v>49.2</v>
      </c>
      <c r="E2366" s="21">
        <v>49.72</v>
      </c>
      <c r="F2366" s="21">
        <v>2226700</v>
      </c>
      <c r="G2366" s="21">
        <v>40.11</v>
      </c>
    </row>
    <row r="2367" spans="1:7">
      <c r="A2367" s="47">
        <v>38211</v>
      </c>
      <c r="B2367" s="21">
        <v>49.44</v>
      </c>
      <c r="C2367" s="21">
        <v>49.75</v>
      </c>
      <c r="D2367" s="21">
        <v>48.64</v>
      </c>
      <c r="E2367" s="21">
        <v>49.33</v>
      </c>
      <c r="F2367" s="21">
        <v>2987600</v>
      </c>
      <c r="G2367" s="21">
        <v>39.799999999999997</v>
      </c>
    </row>
    <row r="2368" spans="1:7">
      <c r="A2368" s="47">
        <v>38210</v>
      </c>
      <c r="B2368" s="21">
        <v>49.25</v>
      </c>
      <c r="C2368" s="21">
        <v>49.79</v>
      </c>
      <c r="D2368" s="21">
        <v>48.53</v>
      </c>
      <c r="E2368" s="21">
        <v>49.68</v>
      </c>
      <c r="F2368" s="21">
        <v>2992200</v>
      </c>
      <c r="G2368" s="21">
        <v>40.08</v>
      </c>
    </row>
    <row r="2369" spans="1:7">
      <c r="A2369" s="47">
        <v>38209</v>
      </c>
      <c r="B2369" s="21">
        <v>48.51</v>
      </c>
      <c r="C2369" s="21">
        <v>49.61</v>
      </c>
      <c r="D2369" s="21">
        <v>48.51</v>
      </c>
      <c r="E2369" s="21">
        <v>49.61</v>
      </c>
      <c r="F2369" s="21">
        <v>3542600</v>
      </c>
      <c r="G2369" s="21">
        <v>39.86</v>
      </c>
    </row>
    <row r="2370" spans="1:7">
      <c r="A2370" s="47">
        <v>38208</v>
      </c>
      <c r="B2370" s="21">
        <v>48.8</v>
      </c>
      <c r="C2370" s="21">
        <v>48.94</v>
      </c>
      <c r="D2370" s="21">
        <v>48.46</v>
      </c>
      <c r="E2370" s="21">
        <v>48.76</v>
      </c>
      <c r="F2370" s="21">
        <v>2382900</v>
      </c>
      <c r="G2370" s="21">
        <v>39.18</v>
      </c>
    </row>
    <row r="2371" spans="1:7">
      <c r="A2371" s="47">
        <v>38205</v>
      </c>
      <c r="B2371" s="21">
        <v>49.97</v>
      </c>
      <c r="C2371" s="21">
        <v>49.97</v>
      </c>
      <c r="D2371" s="21">
        <v>48.27</v>
      </c>
      <c r="E2371" s="21">
        <v>48.33</v>
      </c>
      <c r="F2371" s="21">
        <v>3667000</v>
      </c>
      <c r="G2371" s="21">
        <v>38.83</v>
      </c>
    </row>
    <row r="2372" spans="1:7">
      <c r="A2372" s="47">
        <v>38204</v>
      </c>
      <c r="B2372" s="21">
        <v>51</v>
      </c>
      <c r="C2372" s="21">
        <v>51.18</v>
      </c>
      <c r="D2372" s="21">
        <v>50</v>
      </c>
      <c r="E2372" s="21">
        <v>50.01</v>
      </c>
      <c r="F2372" s="21">
        <v>2862300</v>
      </c>
      <c r="G2372" s="21">
        <v>40.18</v>
      </c>
    </row>
    <row r="2373" spans="1:7">
      <c r="A2373" s="47">
        <v>38203</v>
      </c>
      <c r="B2373" s="21">
        <v>50.6</v>
      </c>
      <c r="C2373" s="21">
        <v>51.05</v>
      </c>
      <c r="D2373" s="21">
        <v>50.3</v>
      </c>
      <c r="E2373" s="21">
        <v>51</v>
      </c>
      <c r="F2373" s="21">
        <v>3574400</v>
      </c>
      <c r="G2373" s="21">
        <v>40.98</v>
      </c>
    </row>
    <row r="2374" spans="1:7">
      <c r="A2374" s="47">
        <v>38202</v>
      </c>
      <c r="B2374" s="21">
        <v>50.94</v>
      </c>
      <c r="C2374" s="21">
        <v>51.46</v>
      </c>
      <c r="D2374" s="21">
        <v>50.61</v>
      </c>
      <c r="E2374" s="21">
        <v>50.76</v>
      </c>
      <c r="F2374" s="21">
        <v>3477700</v>
      </c>
      <c r="G2374" s="21">
        <v>40.79</v>
      </c>
    </row>
    <row r="2375" spans="1:7">
      <c r="A2375" s="47">
        <v>38201</v>
      </c>
      <c r="B2375" s="21">
        <v>50.2</v>
      </c>
      <c r="C2375" s="21">
        <v>51.05</v>
      </c>
      <c r="D2375" s="21">
        <v>50.16</v>
      </c>
      <c r="E2375" s="21">
        <v>50.91</v>
      </c>
      <c r="F2375" s="21">
        <v>2417200</v>
      </c>
      <c r="G2375" s="21">
        <v>40.909999999999997</v>
      </c>
    </row>
    <row r="2376" spans="1:7">
      <c r="A2376" s="47">
        <v>38198</v>
      </c>
      <c r="B2376" s="21">
        <v>49.9</v>
      </c>
      <c r="C2376" s="21">
        <v>51.25</v>
      </c>
      <c r="D2376" s="21">
        <v>49.74</v>
      </c>
      <c r="E2376" s="21">
        <v>50.75</v>
      </c>
      <c r="F2376" s="21">
        <v>4844300</v>
      </c>
      <c r="G2376" s="21">
        <v>40.78</v>
      </c>
    </row>
    <row r="2377" spans="1:7">
      <c r="A2377" s="47">
        <v>38197</v>
      </c>
      <c r="B2377" s="21">
        <v>49.4</v>
      </c>
      <c r="C2377" s="21">
        <v>49.95</v>
      </c>
      <c r="D2377" s="21">
        <v>49.21</v>
      </c>
      <c r="E2377" s="21">
        <v>49.68</v>
      </c>
      <c r="F2377" s="21">
        <v>2885700</v>
      </c>
      <c r="G2377" s="21">
        <v>39.92</v>
      </c>
    </row>
    <row r="2378" spans="1:7">
      <c r="A2378" s="47">
        <v>38196</v>
      </c>
      <c r="B2378" s="21">
        <v>48.74</v>
      </c>
      <c r="C2378" s="21">
        <v>49.77</v>
      </c>
      <c r="D2378" s="21">
        <v>48.51</v>
      </c>
      <c r="E2378" s="21">
        <v>49.01</v>
      </c>
      <c r="F2378" s="21">
        <v>4192600</v>
      </c>
      <c r="G2378" s="21">
        <v>39.380000000000003</v>
      </c>
    </row>
    <row r="2379" spans="1:7">
      <c r="A2379" s="47">
        <v>38195</v>
      </c>
      <c r="B2379" s="21">
        <v>47.35</v>
      </c>
      <c r="C2379" s="21">
        <v>48.35</v>
      </c>
      <c r="D2379" s="21">
        <v>47.11</v>
      </c>
      <c r="E2379" s="21">
        <v>48.22</v>
      </c>
      <c r="F2379" s="21">
        <v>2979300</v>
      </c>
      <c r="G2379" s="21">
        <v>38.75</v>
      </c>
    </row>
    <row r="2380" spans="1:7">
      <c r="A2380" s="47">
        <v>38194</v>
      </c>
      <c r="B2380" s="21">
        <v>47.1</v>
      </c>
      <c r="C2380" s="21">
        <v>47.42</v>
      </c>
      <c r="D2380" s="21">
        <v>46.89</v>
      </c>
      <c r="E2380" s="21">
        <v>47</v>
      </c>
      <c r="F2380" s="21">
        <v>2238500</v>
      </c>
      <c r="G2380" s="21">
        <v>37.770000000000003</v>
      </c>
    </row>
    <row r="2381" spans="1:7">
      <c r="A2381" s="47">
        <v>38191</v>
      </c>
      <c r="B2381" s="21">
        <v>47.31</v>
      </c>
      <c r="C2381" s="21">
        <v>47.38</v>
      </c>
      <c r="D2381" s="21">
        <v>46.61</v>
      </c>
      <c r="E2381" s="21">
        <v>47.06</v>
      </c>
      <c r="F2381" s="21">
        <v>2905500</v>
      </c>
      <c r="G2381" s="21">
        <v>37.81</v>
      </c>
    </row>
    <row r="2382" spans="1:7">
      <c r="A2382" s="47">
        <v>38190</v>
      </c>
      <c r="B2382" s="21">
        <v>47.72</v>
      </c>
      <c r="C2382" s="21">
        <v>48.03</v>
      </c>
      <c r="D2382" s="21">
        <v>46.4</v>
      </c>
      <c r="E2382" s="21">
        <v>47.3</v>
      </c>
      <c r="F2382" s="21">
        <v>6510000</v>
      </c>
      <c r="G2382" s="21">
        <v>38.01</v>
      </c>
    </row>
    <row r="2383" spans="1:7">
      <c r="A2383" s="47">
        <v>38189</v>
      </c>
      <c r="B2383" s="21">
        <v>48.7</v>
      </c>
      <c r="C2383" s="21">
        <v>49.09</v>
      </c>
      <c r="D2383" s="21">
        <v>47.72</v>
      </c>
      <c r="E2383" s="21">
        <v>47.72</v>
      </c>
      <c r="F2383" s="21">
        <v>3197200</v>
      </c>
      <c r="G2383" s="21">
        <v>38.340000000000003</v>
      </c>
    </row>
    <row r="2384" spans="1:7">
      <c r="A2384" s="47">
        <v>38188</v>
      </c>
      <c r="B2384" s="21">
        <v>48.68</v>
      </c>
      <c r="C2384" s="21">
        <v>48.86</v>
      </c>
      <c r="D2384" s="21">
        <v>48.31</v>
      </c>
      <c r="E2384" s="21">
        <v>48.76</v>
      </c>
      <c r="F2384" s="21">
        <v>2419800</v>
      </c>
      <c r="G2384" s="21">
        <v>39.18</v>
      </c>
    </row>
    <row r="2385" spans="1:7">
      <c r="A2385" s="47">
        <v>38187</v>
      </c>
      <c r="B2385" s="21">
        <v>49.35</v>
      </c>
      <c r="C2385" s="21">
        <v>49.53</v>
      </c>
      <c r="D2385" s="21">
        <v>48.48</v>
      </c>
      <c r="E2385" s="21">
        <v>48.67</v>
      </c>
      <c r="F2385" s="21">
        <v>2645900</v>
      </c>
      <c r="G2385" s="21">
        <v>39.11</v>
      </c>
    </row>
    <row r="2386" spans="1:7">
      <c r="A2386" s="47">
        <v>38184</v>
      </c>
      <c r="B2386" s="21">
        <v>49.6</v>
      </c>
      <c r="C2386" s="21">
        <v>49.61</v>
      </c>
      <c r="D2386" s="21">
        <v>49</v>
      </c>
      <c r="E2386" s="21">
        <v>49.13</v>
      </c>
      <c r="F2386" s="21">
        <v>2191100</v>
      </c>
      <c r="G2386" s="21">
        <v>39.479999999999997</v>
      </c>
    </row>
    <row r="2387" spans="1:7">
      <c r="A2387" s="47">
        <v>38183</v>
      </c>
      <c r="B2387" s="21">
        <v>49.1</v>
      </c>
      <c r="C2387" s="21">
        <v>49.47</v>
      </c>
      <c r="D2387" s="21">
        <v>48.34</v>
      </c>
      <c r="E2387" s="21">
        <v>49.14</v>
      </c>
      <c r="F2387" s="21">
        <v>3533600</v>
      </c>
      <c r="G2387" s="21">
        <v>39.49</v>
      </c>
    </row>
    <row r="2388" spans="1:7">
      <c r="A2388" s="47">
        <v>38182</v>
      </c>
      <c r="B2388" s="21">
        <v>50.26</v>
      </c>
      <c r="C2388" s="21">
        <v>50.65</v>
      </c>
      <c r="D2388" s="21">
        <v>49.15</v>
      </c>
      <c r="E2388" s="21">
        <v>49.32</v>
      </c>
      <c r="F2388" s="21">
        <v>2811600</v>
      </c>
      <c r="G2388" s="21">
        <v>39.630000000000003</v>
      </c>
    </row>
    <row r="2389" spans="1:7">
      <c r="A2389" s="47">
        <v>38181</v>
      </c>
      <c r="B2389" s="21">
        <v>50.2</v>
      </c>
      <c r="C2389" s="21">
        <v>50.37</v>
      </c>
      <c r="D2389" s="21">
        <v>49.92</v>
      </c>
      <c r="E2389" s="21">
        <v>50.26</v>
      </c>
      <c r="F2389" s="21">
        <v>2052000</v>
      </c>
      <c r="G2389" s="21">
        <v>40.39</v>
      </c>
    </row>
    <row r="2390" spans="1:7">
      <c r="A2390" s="47">
        <v>38180</v>
      </c>
      <c r="B2390" s="21">
        <v>49.95</v>
      </c>
      <c r="C2390" s="21">
        <v>50.3</v>
      </c>
      <c r="D2390" s="21">
        <v>49.75</v>
      </c>
      <c r="E2390" s="21">
        <v>50.2</v>
      </c>
      <c r="F2390" s="21">
        <v>2947400</v>
      </c>
      <c r="G2390" s="21">
        <v>40.340000000000003</v>
      </c>
    </row>
    <row r="2391" spans="1:7">
      <c r="A2391" s="47">
        <v>38177</v>
      </c>
      <c r="B2391" s="21">
        <v>49.94</v>
      </c>
      <c r="C2391" s="21">
        <v>50.25</v>
      </c>
      <c r="D2391" s="21">
        <v>49.88</v>
      </c>
      <c r="E2391" s="21">
        <v>50.04</v>
      </c>
      <c r="F2391" s="21">
        <v>2353100</v>
      </c>
      <c r="G2391" s="21">
        <v>40.21</v>
      </c>
    </row>
    <row r="2392" spans="1:7">
      <c r="A2392" s="47">
        <v>38176</v>
      </c>
      <c r="B2392" s="21">
        <v>49.39</v>
      </c>
      <c r="C2392" s="21">
        <v>50.27</v>
      </c>
      <c r="D2392" s="21">
        <v>48.82</v>
      </c>
      <c r="E2392" s="21">
        <v>49.97</v>
      </c>
      <c r="F2392" s="21">
        <v>3536200</v>
      </c>
      <c r="G2392" s="21">
        <v>40.15</v>
      </c>
    </row>
    <row r="2393" spans="1:7">
      <c r="A2393" s="47">
        <v>38175</v>
      </c>
      <c r="B2393" s="21">
        <v>49.55</v>
      </c>
      <c r="C2393" s="21">
        <v>49.83</v>
      </c>
      <c r="D2393" s="21">
        <v>49.13</v>
      </c>
      <c r="E2393" s="21">
        <v>49.39</v>
      </c>
      <c r="F2393" s="21">
        <v>2882300</v>
      </c>
      <c r="G2393" s="21">
        <v>39.69</v>
      </c>
    </row>
    <row r="2394" spans="1:7">
      <c r="A2394" s="47">
        <v>38174</v>
      </c>
      <c r="B2394" s="21">
        <v>49.9</v>
      </c>
      <c r="C2394" s="21">
        <v>50.11</v>
      </c>
      <c r="D2394" s="21">
        <v>49.07</v>
      </c>
      <c r="E2394" s="21">
        <v>49.31</v>
      </c>
      <c r="F2394" s="21">
        <v>4004200</v>
      </c>
      <c r="G2394" s="21">
        <v>39.619999999999997</v>
      </c>
    </row>
    <row r="2395" spans="1:7">
      <c r="A2395" s="47">
        <v>38170</v>
      </c>
      <c r="B2395" s="21">
        <v>49.52</v>
      </c>
      <c r="C2395" s="21">
        <v>49.69</v>
      </c>
      <c r="D2395" s="21">
        <v>48.84</v>
      </c>
      <c r="E2395" s="21">
        <v>49.52</v>
      </c>
      <c r="F2395" s="21">
        <v>2820700</v>
      </c>
      <c r="G2395" s="21">
        <v>39.79</v>
      </c>
    </row>
    <row r="2396" spans="1:7">
      <c r="A2396" s="47">
        <v>38169</v>
      </c>
      <c r="B2396" s="21">
        <v>50.1</v>
      </c>
      <c r="C2396" s="21">
        <v>50.53</v>
      </c>
      <c r="D2396" s="21">
        <v>49.57</v>
      </c>
      <c r="E2396" s="21">
        <v>49.9</v>
      </c>
      <c r="F2396" s="21">
        <v>3591700</v>
      </c>
      <c r="G2396" s="21">
        <v>40.1</v>
      </c>
    </row>
    <row r="2397" spans="1:7">
      <c r="A2397" s="47">
        <v>38168</v>
      </c>
      <c r="B2397" s="21">
        <v>50.51</v>
      </c>
      <c r="C2397" s="21">
        <v>51.23</v>
      </c>
      <c r="D2397" s="21">
        <v>50.42</v>
      </c>
      <c r="E2397" s="21">
        <v>51.09</v>
      </c>
      <c r="F2397" s="21">
        <v>2692000</v>
      </c>
      <c r="G2397" s="21">
        <v>41.05</v>
      </c>
    </row>
    <row r="2398" spans="1:7">
      <c r="A2398" s="47">
        <v>38167</v>
      </c>
      <c r="B2398" s="21">
        <v>49.99</v>
      </c>
      <c r="C2398" s="21">
        <v>50.7</v>
      </c>
      <c r="D2398" s="21">
        <v>49.82</v>
      </c>
      <c r="E2398" s="21">
        <v>50.51</v>
      </c>
      <c r="F2398" s="21">
        <v>3127500</v>
      </c>
      <c r="G2398" s="21">
        <v>40.590000000000003</v>
      </c>
    </row>
    <row r="2399" spans="1:7">
      <c r="A2399" s="47">
        <v>38166</v>
      </c>
      <c r="B2399" s="21">
        <v>51.3</v>
      </c>
      <c r="C2399" s="21">
        <v>51.49</v>
      </c>
      <c r="D2399" s="21">
        <v>50.1</v>
      </c>
      <c r="E2399" s="21">
        <v>50.21</v>
      </c>
      <c r="F2399" s="21">
        <v>2966400</v>
      </c>
      <c r="G2399" s="21">
        <v>40.340000000000003</v>
      </c>
    </row>
    <row r="2400" spans="1:7">
      <c r="A2400" s="47">
        <v>38163</v>
      </c>
      <c r="B2400" s="21">
        <v>50.42</v>
      </c>
      <c r="C2400" s="21">
        <v>51.35</v>
      </c>
      <c r="D2400" s="21">
        <v>50.4</v>
      </c>
      <c r="E2400" s="21">
        <v>51.3</v>
      </c>
      <c r="F2400" s="21">
        <v>4449200</v>
      </c>
      <c r="G2400" s="21">
        <v>41.22</v>
      </c>
    </row>
    <row r="2401" spans="1:7">
      <c r="A2401" s="47">
        <v>38162</v>
      </c>
      <c r="B2401" s="21">
        <v>50.26</v>
      </c>
      <c r="C2401" s="21">
        <v>50.78</v>
      </c>
      <c r="D2401" s="21">
        <v>50.11</v>
      </c>
      <c r="E2401" s="21">
        <v>50.35</v>
      </c>
      <c r="F2401" s="21">
        <v>2463300</v>
      </c>
      <c r="G2401" s="21">
        <v>40.46</v>
      </c>
    </row>
    <row r="2402" spans="1:7">
      <c r="A2402" s="47">
        <v>38161</v>
      </c>
      <c r="B2402" s="21">
        <v>49.5</v>
      </c>
      <c r="C2402" s="21">
        <v>50.75</v>
      </c>
      <c r="D2402" s="21">
        <v>49.4</v>
      </c>
      <c r="E2402" s="21">
        <v>50.67</v>
      </c>
      <c r="F2402" s="21">
        <v>3559100</v>
      </c>
      <c r="G2402" s="21">
        <v>40.71</v>
      </c>
    </row>
    <row r="2403" spans="1:7">
      <c r="A2403" s="47">
        <v>38160</v>
      </c>
      <c r="B2403" s="21">
        <v>49.35</v>
      </c>
      <c r="C2403" s="21">
        <v>49.79</v>
      </c>
      <c r="D2403" s="21">
        <v>49.33</v>
      </c>
      <c r="E2403" s="21">
        <v>49.67</v>
      </c>
      <c r="F2403" s="21">
        <v>2640700</v>
      </c>
      <c r="G2403" s="21">
        <v>39.909999999999997</v>
      </c>
    </row>
    <row r="2404" spans="1:7">
      <c r="A2404" s="47">
        <v>38159</v>
      </c>
      <c r="B2404" s="21">
        <v>49.65</v>
      </c>
      <c r="C2404" s="21">
        <v>49.92</v>
      </c>
      <c r="D2404" s="21">
        <v>49.47</v>
      </c>
      <c r="E2404" s="21">
        <v>49.5</v>
      </c>
      <c r="F2404" s="21">
        <v>2346100</v>
      </c>
      <c r="G2404" s="21">
        <v>39.770000000000003</v>
      </c>
    </row>
    <row r="2405" spans="1:7">
      <c r="A2405" s="47">
        <v>38156</v>
      </c>
      <c r="B2405" s="21">
        <v>49.32</v>
      </c>
      <c r="C2405" s="21">
        <v>49.95</v>
      </c>
      <c r="D2405" s="21">
        <v>49.24</v>
      </c>
      <c r="E2405" s="21">
        <v>49.8</v>
      </c>
      <c r="F2405" s="21">
        <v>4066600</v>
      </c>
      <c r="G2405" s="21">
        <v>40.020000000000003</v>
      </c>
    </row>
    <row r="2406" spans="1:7">
      <c r="A2406" s="47">
        <v>38155</v>
      </c>
      <c r="B2406" s="21">
        <v>49.58</v>
      </c>
      <c r="C2406" s="21">
        <v>49.69</v>
      </c>
      <c r="D2406" s="21">
        <v>49.34</v>
      </c>
      <c r="E2406" s="21">
        <v>49.47</v>
      </c>
      <c r="F2406" s="21">
        <v>3540400</v>
      </c>
      <c r="G2406" s="21">
        <v>39.75</v>
      </c>
    </row>
    <row r="2407" spans="1:7">
      <c r="A2407" s="47">
        <v>38154</v>
      </c>
      <c r="B2407" s="21">
        <v>49.47</v>
      </c>
      <c r="C2407" s="21">
        <v>50</v>
      </c>
      <c r="D2407" s="21">
        <v>49.31</v>
      </c>
      <c r="E2407" s="21">
        <v>49.9</v>
      </c>
      <c r="F2407" s="21">
        <v>3370100</v>
      </c>
      <c r="G2407" s="21">
        <v>40.1</v>
      </c>
    </row>
    <row r="2408" spans="1:7">
      <c r="A2408" s="47">
        <v>38153</v>
      </c>
      <c r="B2408" s="21">
        <v>49.9</v>
      </c>
      <c r="C2408" s="21">
        <v>49.9</v>
      </c>
      <c r="D2408" s="21">
        <v>48.9</v>
      </c>
      <c r="E2408" s="21">
        <v>49.25</v>
      </c>
      <c r="F2408" s="21">
        <v>7011800</v>
      </c>
      <c r="G2408" s="21">
        <v>39.57</v>
      </c>
    </row>
    <row r="2409" spans="1:7">
      <c r="A2409" s="47">
        <v>38152</v>
      </c>
      <c r="B2409" s="21">
        <v>48.5</v>
      </c>
      <c r="C2409" s="21">
        <v>48.98</v>
      </c>
      <c r="D2409" s="21">
        <v>48.37</v>
      </c>
      <c r="E2409" s="21">
        <v>48.83</v>
      </c>
      <c r="F2409" s="21">
        <v>4027300</v>
      </c>
      <c r="G2409" s="21">
        <v>39.24</v>
      </c>
    </row>
    <row r="2410" spans="1:7">
      <c r="A2410" s="47">
        <v>38148</v>
      </c>
      <c r="B2410" s="21">
        <v>48.62</v>
      </c>
      <c r="C2410" s="21">
        <v>48.83</v>
      </c>
      <c r="D2410" s="21">
        <v>48.44</v>
      </c>
      <c r="E2410" s="21">
        <v>48.75</v>
      </c>
      <c r="F2410" s="21">
        <v>2532500</v>
      </c>
      <c r="G2410" s="21">
        <v>39.17</v>
      </c>
    </row>
    <row r="2411" spans="1:7">
      <c r="A2411" s="47">
        <v>38147</v>
      </c>
      <c r="B2411" s="21">
        <v>48.09</v>
      </c>
      <c r="C2411" s="21">
        <v>48.82</v>
      </c>
      <c r="D2411" s="21">
        <v>48.05</v>
      </c>
      <c r="E2411" s="21">
        <v>48.66</v>
      </c>
      <c r="F2411" s="21">
        <v>3340400</v>
      </c>
      <c r="G2411" s="21">
        <v>39.1</v>
      </c>
    </row>
    <row r="2412" spans="1:7">
      <c r="A2412" s="47">
        <v>38146</v>
      </c>
      <c r="B2412" s="21">
        <v>48</v>
      </c>
      <c r="C2412" s="21">
        <v>48.13</v>
      </c>
      <c r="D2412" s="21">
        <v>47.62</v>
      </c>
      <c r="E2412" s="21">
        <v>48.09</v>
      </c>
      <c r="F2412" s="21">
        <v>3664400</v>
      </c>
      <c r="G2412" s="21">
        <v>38.64</v>
      </c>
    </row>
    <row r="2413" spans="1:7">
      <c r="A2413" s="47">
        <v>38145</v>
      </c>
      <c r="B2413" s="21">
        <v>47.5</v>
      </c>
      <c r="C2413" s="21">
        <v>48.4</v>
      </c>
      <c r="D2413" s="21">
        <v>47.47</v>
      </c>
      <c r="E2413" s="21">
        <v>48.13</v>
      </c>
      <c r="F2413" s="21">
        <v>5770800</v>
      </c>
      <c r="G2413" s="21">
        <v>38.67</v>
      </c>
    </row>
    <row r="2414" spans="1:7">
      <c r="A2414" s="47">
        <v>38142</v>
      </c>
      <c r="B2414" s="21">
        <v>46.3</v>
      </c>
      <c r="C2414" s="21">
        <v>47.03</v>
      </c>
      <c r="D2414" s="21">
        <v>46.2</v>
      </c>
      <c r="E2414" s="21">
        <v>46.9</v>
      </c>
      <c r="F2414" s="21">
        <v>2832700</v>
      </c>
      <c r="G2414" s="21">
        <v>37.69</v>
      </c>
    </row>
    <row r="2415" spans="1:7">
      <c r="A2415" s="47">
        <v>38141</v>
      </c>
      <c r="B2415" s="21">
        <v>46.45</v>
      </c>
      <c r="C2415" s="21">
        <v>46.65</v>
      </c>
      <c r="D2415" s="21">
        <v>46.1</v>
      </c>
      <c r="E2415" s="21">
        <v>46.1</v>
      </c>
      <c r="F2415" s="21">
        <v>2363100</v>
      </c>
      <c r="G2415" s="21">
        <v>37.04</v>
      </c>
    </row>
    <row r="2416" spans="1:7">
      <c r="A2416" s="47">
        <v>38140</v>
      </c>
      <c r="B2416" s="21">
        <v>47.22</v>
      </c>
      <c r="C2416" s="21">
        <v>47.22</v>
      </c>
      <c r="D2416" s="21">
        <v>45.9</v>
      </c>
      <c r="E2416" s="21">
        <v>46.75</v>
      </c>
      <c r="F2416" s="21">
        <v>4115400</v>
      </c>
      <c r="G2416" s="21">
        <v>37.56</v>
      </c>
    </row>
    <row r="2417" spans="1:7">
      <c r="A2417" s="47">
        <v>38139</v>
      </c>
      <c r="B2417" s="21">
        <v>45.9</v>
      </c>
      <c r="C2417" s="21">
        <v>46.3</v>
      </c>
      <c r="D2417" s="21">
        <v>45.51</v>
      </c>
      <c r="E2417" s="21">
        <v>45.88</v>
      </c>
      <c r="F2417" s="21">
        <v>4211300</v>
      </c>
      <c r="G2417" s="21">
        <v>36.869999999999997</v>
      </c>
    </row>
    <row r="2418" spans="1:7">
      <c r="A2418" s="47">
        <v>38135</v>
      </c>
      <c r="B2418" s="21">
        <v>46</v>
      </c>
      <c r="C2418" s="21">
        <v>46.5</v>
      </c>
      <c r="D2418" s="21">
        <v>45.45</v>
      </c>
      <c r="E2418" s="21">
        <v>45.8</v>
      </c>
      <c r="F2418" s="21">
        <v>5323600</v>
      </c>
      <c r="G2418" s="21">
        <v>36.799999999999997</v>
      </c>
    </row>
    <row r="2419" spans="1:7">
      <c r="A2419" s="47">
        <v>38134</v>
      </c>
      <c r="B2419" s="21">
        <v>45</v>
      </c>
      <c r="C2419" s="21">
        <v>46.62</v>
      </c>
      <c r="D2419" s="21">
        <v>44.91</v>
      </c>
      <c r="E2419" s="21">
        <v>46.2</v>
      </c>
      <c r="F2419" s="21">
        <v>6691500</v>
      </c>
      <c r="G2419" s="21">
        <v>37.119999999999997</v>
      </c>
    </row>
    <row r="2420" spans="1:7">
      <c r="A2420" s="47">
        <v>38133</v>
      </c>
      <c r="B2420" s="21">
        <v>44.35</v>
      </c>
      <c r="C2420" s="21">
        <v>44.98</v>
      </c>
      <c r="D2420" s="21">
        <v>44.13</v>
      </c>
      <c r="E2420" s="21">
        <v>44.76</v>
      </c>
      <c r="F2420" s="21">
        <v>3432900</v>
      </c>
      <c r="G2420" s="21">
        <v>35.97</v>
      </c>
    </row>
    <row r="2421" spans="1:7">
      <c r="A2421" s="47">
        <v>38132</v>
      </c>
      <c r="B2421" s="21">
        <v>44.55</v>
      </c>
      <c r="C2421" s="21">
        <v>44.92</v>
      </c>
      <c r="D2421" s="21">
        <v>44.25</v>
      </c>
      <c r="E2421" s="21">
        <v>44.7</v>
      </c>
      <c r="F2421" s="21">
        <v>3989900</v>
      </c>
      <c r="G2421" s="21">
        <v>35.92</v>
      </c>
    </row>
    <row r="2422" spans="1:7">
      <c r="A2422" s="47">
        <v>38131</v>
      </c>
      <c r="B2422" s="21">
        <v>44.22</v>
      </c>
      <c r="C2422" s="21">
        <v>44.6</v>
      </c>
      <c r="D2422" s="21">
        <v>44.02</v>
      </c>
      <c r="E2422" s="21">
        <v>44.56</v>
      </c>
      <c r="F2422" s="21">
        <v>3803600</v>
      </c>
      <c r="G2422" s="21">
        <v>35.81</v>
      </c>
    </row>
    <row r="2423" spans="1:7">
      <c r="A2423" s="47">
        <v>38128</v>
      </c>
      <c r="B2423" s="21">
        <v>43.15</v>
      </c>
      <c r="C2423" s="21">
        <v>43.46</v>
      </c>
      <c r="D2423" s="21">
        <v>43</v>
      </c>
      <c r="E2423" s="21">
        <v>43.4</v>
      </c>
      <c r="F2423" s="21">
        <v>2493000</v>
      </c>
      <c r="G2423" s="21">
        <v>34.869999999999997</v>
      </c>
    </row>
    <row r="2424" spans="1:7">
      <c r="A2424" s="47">
        <v>38127</v>
      </c>
      <c r="B2424" s="21">
        <v>43.14</v>
      </c>
      <c r="C2424" s="21">
        <v>43.22</v>
      </c>
      <c r="D2424" s="21">
        <v>42.75</v>
      </c>
      <c r="E2424" s="21">
        <v>42.92</v>
      </c>
      <c r="F2424" s="21">
        <v>2281200</v>
      </c>
      <c r="G2424" s="21">
        <v>34.49</v>
      </c>
    </row>
    <row r="2425" spans="1:7">
      <c r="A2425" s="47">
        <v>38126</v>
      </c>
      <c r="B2425" s="21">
        <v>43.1</v>
      </c>
      <c r="C2425" s="21">
        <v>44.11</v>
      </c>
      <c r="D2425" s="21">
        <v>43.04</v>
      </c>
      <c r="E2425" s="21">
        <v>43.38</v>
      </c>
      <c r="F2425" s="21">
        <v>3016800</v>
      </c>
      <c r="G2425" s="21">
        <v>34.86</v>
      </c>
    </row>
    <row r="2426" spans="1:7">
      <c r="A2426" s="47">
        <v>38125</v>
      </c>
      <c r="B2426" s="21">
        <v>42.84</v>
      </c>
      <c r="C2426" s="21">
        <v>43.2</v>
      </c>
      <c r="D2426" s="21">
        <v>42.7</v>
      </c>
      <c r="E2426" s="21">
        <v>43.02</v>
      </c>
      <c r="F2426" s="21">
        <v>1477200</v>
      </c>
      <c r="G2426" s="21">
        <v>34.409999999999997</v>
      </c>
    </row>
    <row r="2427" spans="1:7">
      <c r="A2427" s="47">
        <v>38124</v>
      </c>
      <c r="B2427" s="21">
        <v>42.7</v>
      </c>
      <c r="C2427" s="21">
        <v>43.61</v>
      </c>
      <c r="D2427" s="21">
        <v>42.49</v>
      </c>
      <c r="E2427" s="21">
        <v>42.73</v>
      </c>
      <c r="F2427" s="21">
        <v>2454500</v>
      </c>
      <c r="G2427" s="21">
        <v>34.17</v>
      </c>
    </row>
    <row r="2428" spans="1:7">
      <c r="A2428" s="47">
        <v>38121</v>
      </c>
      <c r="B2428" s="21">
        <v>43.1</v>
      </c>
      <c r="C2428" s="21">
        <v>43.59</v>
      </c>
      <c r="D2428" s="21">
        <v>42.95</v>
      </c>
      <c r="E2428" s="21">
        <v>43.44</v>
      </c>
      <c r="F2428" s="21">
        <v>2710000</v>
      </c>
      <c r="G2428" s="21">
        <v>34.74</v>
      </c>
    </row>
    <row r="2429" spans="1:7">
      <c r="A2429" s="47">
        <v>38120</v>
      </c>
      <c r="B2429" s="21">
        <v>43.63</v>
      </c>
      <c r="C2429" s="21">
        <v>43.84</v>
      </c>
      <c r="D2429" s="21">
        <v>43.18</v>
      </c>
      <c r="E2429" s="21">
        <v>43.62</v>
      </c>
      <c r="F2429" s="21">
        <v>2008300</v>
      </c>
      <c r="G2429" s="21">
        <v>34.89</v>
      </c>
    </row>
    <row r="2430" spans="1:7">
      <c r="A2430" s="47">
        <v>38119</v>
      </c>
      <c r="B2430" s="21">
        <v>43.2</v>
      </c>
      <c r="C2430" s="21">
        <v>43.58</v>
      </c>
      <c r="D2430" s="21">
        <v>42.7</v>
      </c>
      <c r="E2430" s="21">
        <v>43.58</v>
      </c>
      <c r="F2430" s="21">
        <v>2763300</v>
      </c>
      <c r="G2430" s="21">
        <v>34.85</v>
      </c>
    </row>
    <row r="2431" spans="1:7">
      <c r="A2431" s="47">
        <v>38118</v>
      </c>
      <c r="B2431" s="21">
        <v>42.5</v>
      </c>
      <c r="C2431" s="21">
        <v>43.36</v>
      </c>
      <c r="D2431" s="21">
        <v>42.41</v>
      </c>
      <c r="E2431" s="21">
        <v>43.18</v>
      </c>
      <c r="F2431" s="21">
        <v>3322000</v>
      </c>
      <c r="G2431" s="21">
        <v>34.53</v>
      </c>
    </row>
    <row r="2432" spans="1:7">
      <c r="A2432" s="47">
        <v>38117</v>
      </c>
      <c r="B2432" s="21">
        <v>43</v>
      </c>
      <c r="C2432" s="21">
        <v>43.28</v>
      </c>
      <c r="D2432" s="21">
        <v>42.29</v>
      </c>
      <c r="E2432" s="21">
        <v>42.59</v>
      </c>
      <c r="F2432" s="21">
        <v>3666900</v>
      </c>
      <c r="G2432" s="21">
        <v>34.06</v>
      </c>
    </row>
    <row r="2433" spans="1:7">
      <c r="A2433" s="47">
        <v>38114</v>
      </c>
      <c r="B2433" s="21">
        <v>43.6</v>
      </c>
      <c r="C2433" s="21">
        <v>44.05</v>
      </c>
      <c r="D2433" s="21">
        <v>43.31</v>
      </c>
      <c r="E2433" s="21">
        <v>43.4</v>
      </c>
      <c r="F2433" s="21">
        <v>2263900</v>
      </c>
      <c r="G2433" s="21">
        <v>34.71</v>
      </c>
    </row>
    <row r="2434" spans="1:7">
      <c r="A2434" s="47">
        <v>38113</v>
      </c>
      <c r="B2434" s="21">
        <v>43.68</v>
      </c>
      <c r="C2434" s="21">
        <v>44.3</v>
      </c>
      <c r="D2434" s="21">
        <v>43.5</v>
      </c>
      <c r="E2434" s="21">
        <v>43.93</v>
      </c>
      <c r="F2434" s="21">
        <v>3401400</v>
      </c>
      <c r="G2434" s="21">
        <v>35.130000000000003</v>
      </c>
    </row>
    <row r="2435" spans="1:7">
      <c r="A2435" s="47">
        <v>38112</v>
      </c>
      <c r="B2435" s="21">
        <v>43.13</v>
      </c>
      <c r="C2435" s="21">
        <v>44.09</v>
      </c>
      <c r="D2435" s="21">
        <v>43</v>
      </c>
      <c r="E2435" s="21">
        <v>43.76</v>
      </c>
      <c r="F2435" s="21">
        <v>2519100</v>
      </c>
      <c r="G2435" s="21">
        <v>35</v>
      </c>
    </row>
    <row r="2436" spans="1:7">
      <c r="A2436" s="47">
        <v>38111</v>
      </c>
      <c r="B2436" s="21">
        <v>43.58</v>
      </c>
      <c r="C2436" s="21">
        <v>43.66</v>
      </c>
      <c r="D2436" s="21">
        <v>43.01</v>
      </c>
      <c r="E2436" s="21">
        <v>43.28</v>
      </c>
      <c r="F2436" s="21">
        <v>3223200</v>
      </c>
      <c r="G2436" s="21">
        <v>34.61</v>
      </c>
    </row>
    <row r="2437" spans="1:7">
      <c r="A2437" s="47">
        <v>38110</v>
      </c>
      <c r="B2437" s="21">
        <v>43.25</v>
      </c>
      <c r="C2437" s="21">
        <v>44</v>
      </c>
      <c r="D2437" s="21">
        <v>43.2</v>
      </c>
      <c r="E2437" s="21">
        <v>43.58</v>
      </c>
      <c r="F2437" s="21">
        <v>2806900</v>
      </c>
      <c r="G2437" s="21">
        <v>34.85</v>
      </c>
    </row>
    <row r="2438" spans="1:7">
      <c r="A2438" s="47">
        <v>38107</v>
      </c>
      <c r="B2438" s="21">
        <v>43.25</v>
      </c>
      <c r="C2438" s="21">
        <v>43.28</v>
      </c>
      <c r="D2438" s="21">
        <v>42.6</v>
      </c>
      <c r="E2438" s="21">
        <v>42.69</v>
      </c>
      <c r="F2438" s="21">
        <v>2675700</v>
      </c>
      <c r="G2438" s="21">
        <v>34.14</v>
      </c>
    </row>
    <row r="2439" spans="1:7">
      <c r="A2439" s="47">
        <v>38106</v>
      </c>
      <c r="B2439" s="21">
        <v>44.03</v>
      </c>
      <c r="C2439" s="21">
        <v>44.15</v>
      </c>
      <c r="D2439" s="21">
        <v>43.07</v>
      </c>
      <c r="E2439" s="21">
        <v>43.25</v>
      </c>
      <c r="F2439" s="21">
        <v>2485400</v>
      </c>
      <c r="G2439" s="21">
        <v>34.590000000000003</v>
      </c>
    </row>
    <row r="2440" spans="1:7">
      <c r="A2440" s="47">
        <v>38105</v>
      </c>
      <c r="B2440" s="21">
        <v>44.05</v>
      </c>
      <c r="C2440" s="21">
        <v>44.9</v>
      </c>
      <c r="D2440" s="21">
        <v>43.55</v>
      </c>
      <c r="E2440" s="21">
        <v>44.03</v>
      </c>
      <c r="F2440" s="21">
        <v>6048100</v>
      </c>
      <c r="G2440" s="21">
        <v>35.21</v>
      </c>
    </row>
    <row r="2441" spans="1:7">
      <c r="A2441" s="47">
        <v>38104</v>
      </c>
      <c r="B2441" s="21">
        <v>43.24</v>
      </c>
      <c r="C2441" s="21">
        <v>44</v>
      </c>
      <c r="D2441" s="21">
        <v>43.24</v>
      </c>
      <c r="E2441" s="21">
        <v>43.55</v>
      </c>
      <c r="F2441" s="21">
        <v>2892200</v>
      </c>
      <c r="G2441" s="21">
        <v>34.83</v>
      </c>
    </row>
    <row r="2442" spans="1:7">
      <c r="A2442" s="47">
        <v>38103</v>
      </c>
      <c r="B2442" s="21">
        <v>43.15</v>
      </c>
      <c r="C2442" s="21">
        <v>43.5</v>
      </c>
      <c r="D2442" s="21">
        <v>42.93</v>
      </c>
      <c r="E2442" s="21">
        <v>43.24</v>
      </c>
      <c r="F2442" s="21">
        <v>3311100</v>
      </c>
      <c r="G2442" s="21">
        <v>34.58</v>
      </c>
    </row>
    <row r="2443" spans="1:7">
      <c r="A2443" s="47">
        <v>38100</v>
      </c>
      <c r="B2443" s="21">
        <v>42.16</v>
      </c>
      <c r="C2443" s="21">
        <v>42.75</v>
      </c>
      <c r="D2443" s="21">
        <v>41.87</v>
      </c>
      <c r="E2443" s="21">
        <v>42.45</v>
      </c>
      <c r="F2443" s="21">
        <v>2225600</v>
      </c>
      <c r="G2443" s="21">
        <v>33.950000000000003</v>
      </c>
    </row>
    <row r="2444" spans="1:7">
      <c r="A2444" s="47">
        <v>38099</v>
      </c>
      <c r="B2444" s="21">
        <v>41.7</v>
      </c>
      <c r="C2444" s="21">
        <v>42.63</v>
      </c>
      <c r="D2444" s="21">
        <v>41.35</v>
      </c>
      <c r="E2444" s="21">
        <v>42.27</v>
      </c>
      <c r="F2444" s="21">
        <v>3583200</v>
      </c>
      <c r="G2444" s="21">
        <v>33.81</v>
      </c>
    </row>
    <row r="2445" spans="1:7">
      <c r="A2445" s="47">
        <v>38098</v>
      </c>
      <c r="B2445" s="21">
        <v>40.49</v>
      </c>
      <c r="C2445" s="21">
        <v>41.22</v>
      </c>
      <c r="D2445" s="21">
        <v>40.31</v>
      </c>
      <c r="E2445" s="21">
        <v>40.85</v>
      </c>
      <c r="F2445" s="21">
        <v>2137500</v>
      </c>
      <c r="G2445" s="21">
        <v>32.67</v>
      </c>
    </row>
    <row r="2446" spans="1:7">
      <c r="A2446" s="47">
        <v>38097</v>
      </c>
      <c r="B2446" s="21">
        <v>41.47</v>
      </c>
      <c r="C2446" s="21">
        <v>41.7</v>
      </c>
      <c r="D2446" s="21">
        <v>40.549999999999997</v>
      </c>
      <c r="E2446" s="21">
        <v>40.549999999999997</v>
      </c>
      <c r="F2446" s="21">
        <v>2292100</v>
      </c>
      <c r="G2446" s="21">
        <v>32.43</v>
      </c>
    </row>
    <row r="2447" spans="1:7">
      <c r="A2447" s="47">
        <v>38096</v>
      </c>
      <c r="B2447" s="21">
        <v>41.63</v>
      </c>
      <c r="C2447" s="21">
        <v>41.71</v>
      </c>
      <c r="D2447" s="21">
        <v>41.39</v>
      </c>
      <c r="E2447" s="21">
        <v>41.49</v>
      </c>
      <c r="F2447" s="21">
        <v>1312800</v>
      </c>
      <c r="G2447" s="21">
        <v>33.18</v>
      </c>
    </row>
    <row r="2448" spans="1:7">
      <c r="A2448" s="47">
        <v>38093</v>
      </c>
      <c r="B2448" s="21">
        <v>42.03</v>
      </c>
      <c r="C2448" s="21">
        <v>42.24</v>
      </c>
      <c r="D2448" s="21">
        <v>41.4</v>
      </c>
      <c r="E2448" s="21">
        <v>41.5</v>
      </c>
      <c r="F2448" s="21">
        <v>2625100</v>
      </c>
      <c r="G2448" s="21">
        <v>33.19</v>
      </c>
    </row>
    <row r="2449" spans="1:7">
      <c r="A2449" s="47">
        <v>38092</v>
      </c>
      <c r="B2449" s="21">
        <v>41.85</v>
      </c>
      <c r="C2449" s="21">
        <v>42.03</v>
      </c>
      <c r="D2449" s="21">
        <v>41.11</v>
      </c>
      <c r="E2449" s="21">
        <v>41.53</v>
      </c>
      <c r="F2449" s="21">
        <v>1516200</v>
      </c>
      <c r="G2449" s="21">
        <v>33.22</v>
      </c>
    </row>
    <row r="2450" spans="1:7">
      <c r="A2450" s="47">
        <v>38091</v>
      </c>
      <c r="B2450" s="21">
        <v>41.73</v>
      </c>
      <c r="C2450" s="21">
        <v>41.9</v>
      </c>
      <c r="D2450" s="21">
        <v>41.42</v>
      </c>
      <c r="E2450" s="21">
        <v>41.57</v>
      </c>
      <c r="F2450" s="21">
        <v>1666800</v>
      </c>
      <c r="G2450" s="21">
        <v>33.25</v>
      </c>
    </row>
    <row r="2451" spans="1:7">
      <c r="A2451" s="47">
        <v>38090</v>
      </c>
      <c r="B2451" s="21">
        <v>42.17</v>
      </c>
      <c r="C2451" s="21">
        <v>42.6</v>
      </c>
      <c r="D2451" s="21">
        <v>41.68</v>
      </c>
      <c r="E2451" s="21">
        <v>41.78</v>
      </c>
      <c r="F2451" s="21">
        <v>2586000</v>
      </c>
      <c r="G2451" s="21">
        <v>33.42</v>
      </c>
    </row>
    <row r="2452" spans="1:7">
      <c r="A2452" s="47">
        <v>38089</v>
      </c>
      <c r="B2452" s="21">
        <v>41.7</v>
      </c>
      <c r="C2452" s="21">
        <v>42.19</v>
      </c>
      <c r="D2452" s="21">
        <v>41.6</v>
      </c>
      <c r="E2452" s="21">
        <v>42.15</v>
      </c>
      <c r="F2452" s="21">
        <v>1606200</v>
      </c>
      <c r="G2452" s="21">
        <v>33.71</v>
      </c>
    </row>
    <row r="2453" spans="1:7">
      <c r="A2453" s="47">
        <v>38085</v>
      </c>
      <c r="B2453" s="21">
        <v>41.95</v>
      </c>
      <c r="C2453" s="21">
        <v>42.23</v>
      </c>
      <c r="D2453" s="21">
        <v>41.2</v>
      </c>
      <c r="E2453" s="21">
        <v>41.35</v>
      </c>
      <c r="F2453" s="21">
        <v>2152000</v>
      </c>
      <c r="G2453" s="21">
        <v>33.07</v>
      </c>
    </row>
    <row r="2454" spans="1:7">
      <c r="A2454" s="47">
        <v>38084</v>
      </c>
      <c r="B2454" s="21">
        <v>42.16</v>
      </c>
      <c r="C2454" s="21">
        <v>42.36</v>
      </c>
      <c r="D2454" s="21">
        <v>41.51</v>
      </c>
      <c r="E2454" s="21">
        <v>41.76</v>
      </c>
      <c r="F2454" s="21">
        <v>2845300</v>
      </c>
      <c r="G2454" s="21">
        <v>33.4</v>
      </c>
    </row>
    <row r="2455" spans="1:7">
      <c r="A2455" s="47">
        <v>38083</v>
      </c>
      <c r="B2455" s="21">
        <v>42.35</v>
      </c>
      <c r="C2455" s="21">
        <v>42.4</v>
      </c>
      <c r="D2455" s="21">
        <v>42.11</v>
      </c>
      <c r="E2455" s="21">
        <v>42.36</v>
      </c>
      <c r="F2455" s="21">
        <v>1925000</v>
      </c>
      <c r="G2455" s="21">
        <v>33.880000000000003</v>
      </c>
    </row>
    <row r="2456" spans="1:7">
      <c r="A2456" s="47">
        <v>38082</v>
      </c>
      <c r="B2456" s="21">
        <v>41.85</v>
      </c>
      <c r="C2456" s="21">
        <v>42.58</v>
      </c>
      <c r="D2456" s="21">
        <v>41.85</v>
      </c>
      <c r="E2456" s="21">
        <v>42.54</v>
      </c>
      <c r="F2456" s="21">
        <v>2391800</v>
      </c>
      <c r="G2456" s="21">
        <v>34.020000000000003</v>
      </c>
    </row>
    <row r="2457" spans="1:7">
      <c r="A2457" s="47">
        <v>38079</v>
      </c>
      <c r="B2457" s="21">
        <v>41.1</v>
      </c>
      <c r="C2457" s="21">
        <v>42.04</v>
      </c>
      <c r="D2457" s="21">
        <v>41.05</v>
      </c>
      <c r="E2457" s="21">
        <v>41.84</v>
      </c>
      <c r="F2457" s="21">
        <v>3273200</v>
      </c>
      <c r="G2457" s="21">
        <v>33.46</v>
      </c>
    </row>
    <row r="2458" spans="1:7">
      <c r="A2458" s="47">
        <v>38078</v>
      </c>
      <c r="B2458" s="21">
        <v>41.07</v>
      </c>
      <c r="C2458" s="21">
        <v>41.27</v>
      </c>
      <c r="D2458" s="21">
        <v>40.6</v>
      </c>
      <c r="E2458" s="21">
        <v>40.770000000000003</v>
      </c>
      <c r="F2458" s="21">
        <v>2315900</v>
      </c>
      <c r="G2458" s="21">
        <v>32.61</v>
      </c>
    </row>
    <row r="2459" spans="1:7">
      <c r="A2459" s="47">
        <v>38077</v>
      </c>
      <c r="B2459" s="21">
        <v>40.5</v>
      </c>
      <c r="C2459" s="21">
        <v>41.35</v>
      </c>
      <c r="D2459" s="21">
        <v>40.32</v>
      </c>
      <c r="E2459" s="21">
        <v>41.07</v>
      </c>
      <c r="F2459" s="21">
        <v>3416500</v>
      </c>
      <c r="G2459" s="21">
        <v>32.85</v>
      </c>
    </row>
    <row r="2460" spans="1:7">
      <c r="A2460" s="47">
        <v>38076</v>
      </c>
      <c r="B2460" s="21">
        <v>39.799999999999997</v>
      </c>
      <c r="C2460" s="21">
        <v>40.43</v>
      </c>
      <c r="D2460" s="21">
        <v>39.700000000000003</v>
      </c>
      <c r="E2460" s="21">
        <v>40.33</v>
      </c>
      <c r="F2460" s="21">
        <v>2467300</v>
      </c>
      <c r="G2460" s="21">
        <v>32.26</v>
      </c>
    </row>
    <row r="2461" spans="1:7">
      <c r="A2461" s="47">
        <v>38075</v>
      </c>
      <c r="B2461" s="21">
        <v>39.799999999999997</v>
      </c>
      <c r="C2461" s="21">
        <v>40.020000000000003</v>
      </c>
      <c r="D2461" s="21">
        <v>39.6</v>
      </c>
      <c r="E2461" s="21">
        <v>39.93</v>
      </c>
      <c r="F2461" s="21">
        <v>2133500</v>
      </c>
      <c r="G2461" s="21">
        <v>31.94</v>
      </c>
    </row>
    <row r="2462" spans="1:7">
      <c r="A2462" s="47">
        <v>38072</v>
      </c>
      <c r="B2462" s="21">
        <v>39.520000000000003</v>
      </c>
      <c r="C2462" s="21">
        <v>39.770000000000003</v>
      </c>
      <c r="D2462" s="21">
        <v>39.1</v>
      </c>
      <c r="E2462" s="21">
        <v>39.35</v>
      </c>
      <c r="F2462" s="21">
        <v>3591900</v>
      </c>
      <c r="G2462" s="21">
        <v>31.47</v>
      </c>
    </row>
    <row r="2463" spans="1:7">
      <c r="A2463" s="47">
        <v>38071</v>
      </c>
      <c r="B2463" s="21">
        <v>39.25</v>
      </c>
      <c r="C2463" s="21">
        <v>39.9</v>
      </c>
      <c r="D2463" s="21">
        <v>39.1</v>
      </c>
      <c r="E2463" s="21">
        <v>39.72</v>
      </c>
      <c r="F2463" s="21">
        <v>2025300</v>
      </c>
      <c r="G2463" s="21">
        <v>31.77</v>
      </c>
    </row>
    <row r="2464" spans="1:7">
      <c r="A2464" s="47">
        <v>38070</v>
      </c>
      <c r="B2464" s="21">
        <v>38.729999999999997</v>
      </c>
      <c r="C2464" s="21">
        <v>39.270000000000003</v>
      </c>
      <c r="D2464" s="21">
        <v>38.340000000000003</v>
      </c>
      <c r="E2464" s="21">
        <v>39.03</v>
      </c>
      <c r="F2464" s="21">
        <v>3381100</v>
      </c>
      <c r="G2464" s="21">
        <v>31.22</v>
      </c>
    </row>
    <row r="2465" spans="1:7">
      <c r="A2465" s="47">
        <v>38069</v>
      </c>
      <c r="B2465" s="21">
        <v>38.93</v>
      </c>
      <c r="C2465" s="21">
        <v>39.89</v>
      </c>
      <c r="D2465" s="21">
        <v>38.93</v>
      </c>
      <c r="E2465" s="21">
        <v>39.11</v>
      </c>
      <c r="F2465" s="21">
        <v>3495900</v>
      </c>
      <c r="G2465" s="21">
        <v>31.28</v>
      </c>
    </row>
    <row r="2466" spans="1:7">
      <c r="A2466" s="47">
        <v>38068</v>
      </c>
      <c r="B2466" s="21">
        <v>38.43</v>
      </c>
      <c r="C2466" s="21">
        <v>38.9</v>
      </c>
      <c r="D2466" s="21">
        <v>38.04</v>
      </c>
      <c r="E2466" s="21">
        <v>38.68</v>
      </c>
      <c r="F2466" s="21">
        <v>4475800</v>
      </c>
      <c r="G2466" s="21">
        <v>30.94</v>
      </c>
    </row>
    <row r="2467" spans="1:7">
      <c r="A2467" s="47">
        <v>38065</v>
      </c>
      <c r="B2467" s="21">
        <v>39.72</v>
      </c>
      <c r="C2467" s="21">
        <v>40.049999999999997</v>
      </c>
      <c r="D2467" s="21">
        <v>39.369999999999997</v>
      </c>
      <c r="E2467" s="21">
        <v>39.43</v>
      </c>
      <c r="F2467" s="21">
        <v>2732400</v>
      </c>
      <c r="G2467" s="21">
        <v>31.54</v>
      </c>
    </row>
    <row r="2468" spans="1:7">
      <c r="A2468" s="47">
        <v>38064</v>
      </c>
      <c r="B2468" s="21">
        <v>39.75</v>
      </c>
      <c r="C2468" s="21">
        <v>39.93</v>
      </c>
      <c r="D2468" s="21">
        <v>39.299999999999997</v>
      </c>
      <c r="E2468" s="21">
        <v>39.72</v>
      </c>
      <c r="F2468" s="21">
        <v>2352800</v>
      </c>
      <c r="G2468" s="21">
        <v>31.77</v>
      </c>
    </row>
    <row r="2469" spans="1:7">
      <c r="A2469" s="47">
        <v>38063</v>
      </c>
      <c r="B2469" s="21">
        <v>39.549999999999997</v>
      </c>
      <c r="C2469" s="21">
        <v>39.89</v>
      </c>
      <c r="D2469" s="21">
        <v>39.479999999999997</v>
      </c>
      <c r="E2469" s="21">
        <v>39.799999999999997</v>
      </c>
      <c r="F2469" s="21">
        <v>2581800</v>
      </c>
      <c r="G2469" s="21">
        <v>31.83</v>
      </c>
    </row>
    <row r="2470" spans="1:7">
      <c r="A2470" s="47">
        <v>38062</v>
      </c>
      <c r="B2470" s="21">
        <v>38.979999999999997</v>
      </c>
      <c r="C2470" s="21">
        <v>39.590000000000003</v>
      </c>
      <c r="D2470" s="21">
        <v>38.979999999999997</v>
      </c>
      <c r="E2470" s="21">
        <v>39.409999999999997</v>
      </c>
      <c r="F2470" s="21">
        <v>3629000</v>
      </c>
      <c r="G2470" s="21">
        <v>31.52</v>
      </c>
    </row>
    <row r="2471" spans="1:7">
      <c r="A2471" s="47">
        <v>38061</v>
      </c>
      <c r="B2471" s="21">
        <v>39.950000000000003</v>
      </c>
      <c r="C2471" s="21">
        <v>40.46</v>
      </c>
      <c r="D2471" s="21">
        <v>39.43</v>
      </c>
      <c r="E2471" s="21">
        <v>39.78</v>
      </c>
      <c r="F2471" s="21">
        <v>3114000</v>
      </c>
      <c r="G2471" s="21">
        <v>31.82</v>
      </c>
    </row>
    <row r="2472" spans="1:7">
      <c r="A2472" s="47">
        <v>38058</v>
      </c>
      <c r="B2472" s="21">
        <v>40.08</v>
      </c>
      <c r="C2472" s="21">
        <v>40.39</v>
      </c>
      <c r="D2472" s="21">
        <v>38.869999999999997</v>
      </c>
      <c r="E2472" s="21">
        <v>40.299999999999997</v>
      </c>
      <c r="F2472" s="21">
        <v>4599100</v>
      </c>
      <c r="G2472" s="21">
        <v>32.229999999999997</v>
      </c>
    </row>
    <row r="2473" spans="1:7">
      <c r="A2473" s="47">
        <v>38057</v>
      </c>
      <c r="B2473" s="21">
        <v>41</v>
      </c>
      <c r="C2473" s="21">
        <v>41.12</v>
      </c>
      <c r="D2473" s="21">
        <v>40.07</v>
      </c>
      <c r="E2473" s="21">
        <v>40.15</v>
      </c>
      <c r="F2473" s="21">
        <v>3113400</v>
      </c>
      <c r="G2473" s="21">
        <v>32.11</v>
      </c>
    </row>
    <row r="2474" spans="1:7">
      <c r="A2474" s="47">
        <v>38056</v>
      </c>
      <c r="B2474" s="21">
        <v>41.75</v>
      </c>
      <c r="C2474" s="21">
        <v>41.75</v>
      </c>
      <c r="D2474" s="21">
        <v>40.729999999999997</v>
      </c>
      <c r="E2474" s="21">
        <v>41.12</v>
      </c>
      <c r="F2474" s="21">
        <v>3745800</v>
      </c>
      <c r="G2474" s="21">
        <v>32.89</v>
      </c>
    </row>
    <row r="2475" spans="1:7">
      <c r="A2475" s="47">
        <v>38055</v>
      </c>
      <c r="B2475" s="21">
        <v>42.2</v>
      </c>
      <c r="C2475" s="21">
        <v>42.7</v>
      </c>
      <c r="D2475" s="21">
        <v>41.41</v>
      </c>
      <c r="E2475" s="21">
        <v>41.68</v>
      </c>
      <c r="F2475" s="21">
        <v>3561800</v>
      </c>
      <c r="G2475" s="21">
        <v>33.340000000000003</v>
      </c>
    </row>
    <row r="2476" spans="1:7">
      <c r="A2476" s="47">
        <v>38054</v>
      </c>
      <c r="B2476" s="21">
        <v>42.72</v>
      </c>
      <c r="C2476" s="21">
        <v>42.85</v>
      </c>
      <c r="D2476" s="21">
        <v>42.4</v>
      </c>
      <c r="E2476" s="21">
        <v>42.42</v>
      </c>
      <c r="F2476" s="21">
        <v>2552800</v>
      </c>
      <c r="G2476" s="21">
        <v>33.93</v>
      </c>
    </row>
    <row r="2477" spans="1:7">
      <c r="A2477" s="47">
        <v>38051</v>
      </c>
      <c r="B2477" s="21">
        <v>42.55</v>
      </c>
      <c r="C2477" s="21">
        <v>42.9</v>
      </c>
      <c r="D2477" s="21">
        <v>42.14</v>
      </c>
      <c r="E2477" s="21">
        <v>42.72</v>
      </c>
      <c r="F2477" s="21">
        <v>3163700</v>
      </c>
      <c r="G2477" s="21">
        <v>34.17</v>
      </c>
    </row>
    <row r="2478" spans="1:7">
      <c r="A2478" s="47">
        <v>38050</v>
      </c>
      <c r="B2478" s="21">
        <v>42.87</v>
      </c>
      <c r="C2478" s="21">
        <v>43</v>
      </c>
      <c r="D2478" s="21">
        <v>42.22</v>
      </c>
      <c r="E2478" s="21">
        <v>42.63</v>
      </c>
      <c r="F2478" s="21">
        <v>2423400</v>
      </c>
      <c r="G2478" s="21">
        <v>34.090000000000003</v>
      </c>
    </row>
    <row r="2479" spans="1:7">
      <c r="A2479" s="47">
        <v>38049</v>
      </c>
      <c r="B2479" s="21">
        <v>43.07</v>
      </c>
      <c r="C2479" s="21">
        <v>43.4</v>
      </c>
      <c r="D2479" s="21">
        <v>42.96</v>
      </c>
      <c r="E2479" s="21">
        <v>43.06</v>
      </c>
      <c r="F2479" s="21">
        <v>2838400</v>
      </c>
      <c r="G2479" s="21">
        <v>34.44</v>
      </c>
    </row>
    <row r="2480" spans="1:7">
      <c r="A2480" s="47">
        <v>38048</v>
      </c>
      <c r="B2480" s="21">
        <v>43.55</v>
      </c>
      <c r="C2480" s="21">
        <v>43.86</v>
      </c>
      <c r="D2480" s="21">
        <v>42.98</v>
      </c>
      <c r="E2480" s="21">
        <v>43.33</v>
      </c>
      <c r="F2480" s="21">
        <v>2843200</v>
      </c>
      <c r="G2480" s="21">
        <v>34.65</v>
      </c>
    </row>
    <row r="2481" spans="1:7">
      <c r="A2481" s="47">
        <v>38047</v>
      </c>
      <c r="B2481" s="21">
        <v>43.38</v>
      </c>
      <c r="C2481" s="21">
        <v>43.87</v>
      </c>
      <c r="D2481" s="21">
        <v>43</v>
      </c>
      <c r="E2481" s="21">
        <v>43.77</v>
      </c>
      <c r="F2481" s="21">
        <v>2622000</v>
      </c>
      <c r="G2481" s="21">
        <v>35.01</v>
      </c>
    </row>
    <row r="2482" spans="1:7">
      <c r="A2482" s="47">
        <v>38044</v>
      </c>
      <c r="B2482" s="21">
        <v>42.65</v>
      </c>
      <c r="C2482" s="21">
        <v>43.57</v>
      </c>
      <c r="D2482" s="21">
        <v>42.65</v>
      </c>
      <c r="E2482" s="21">
        <v>43.37</v>
      </c>
      <c r="F2482" s="21">
        <v>6752700</v>
      </c>
      <c r="G2482" s="21">
        <v>34.69</v>
      </c>
    </row>
    <row r="2483" spans="1:7">
      <c r="A2483" s="47">
        <v>38043</v>
      </c>
      <c r="B2483" s="21">
        <v>43</v>
      </c>
      <c r="C2483" s="21">
        <v>43.72</v>
      </c>
      <c r="D2483" s="21">
        <v>41.97</v>
      </c>
      <c r="E2483" s="21">
        <v>42.44</v>
      </c>
      <c r="F2483" s="21">
        <v>7138600</v>
      </c>
      <c r="G2483" s="21">
        <v>33.94</v>
      </c>
    </row>
    <row r="2484" spans="1:7">
      <c r="A2484" s="47">
        <v>38042</v>
      </c>
      <c r="B2484" s="21">
        <v>43.22</v>
      </c>
      <c r="C2484" s="21">
        <v>44.06</v>
      </c>
      <c r="D2484" s="21">
        <v>43.09</v>
      </c>
      <c r="E2484" s="21">
        <v>43.82</v>
      </c>
      <c r="F2484" s="21">
        <v>3079600</v>
      </c>
      <c r="G2484" s="21">
        <v>35.049999999999997</v>
      </c>
    </row>
    <row r="2485" spans="1:7">
      <c r="A2485" s="47">
        <v>38041</v>
      </c>
      <c r="B2485" s="21">
        <v>43.3</v>
      </c>
      <c r="C2485" s="21">
        <v>43.73</v>
      </c>
      <c r="D2485" s="21">
        <v>42.9</v>
      </c>
      <c r="E2485" s="21">
        <v>43.22</v>
      </c>
      <c r="F2485" s="21">
        <v>3146900</v>
      </c>
      <c r="G2485" s="21">
        <v>34.57</v>
      </c>
    </row>
    <row r="2486" spans="1:7">
      <c r="A2486" s="47">
        <v>38040</v>
      </c>
      <c r="B2486" s="21">
        <v>44.54</v>
      </c>
      <c r="C2486" s="21">
        <v>44.57</v>
      </c>
      <c r="D2486" s="21">
        <v>43.09</v>
      </c>
      <c r="E2486" s="21">
        <v>43.62</v>
      </c>
      <c r="F2486" s="21">
        <v>4039400</v>
      </c>
      <c r="G2486" s="21">
        <v>34.89</v>
      </c>
    </row>
    <row r="2487" spans="1:7">
      <c r="A2487" s="47">
        <v>38037</v>
      </c>
      <c r="B2487" s="21">
        <v>44.65</v>
      </c>
      <c r="C2487" s="21">
        <v>44.94</v>
      </c>
      <c r="D2487" s="21">
        <v>44.3</v>
      </c>
      <c r="E2487" s="21">
        <v>44.34</v>
      </c>
      <c r="F2487" s="21">
        <v>3277100</v>
      </c>
      <c r="G2487" s="21">
        <v>35.46</v>
      </c>
    </row>
    <row r="2488" spans="1:7">
      <c r="A2488" s="47">
        <v>38036</v>
      </c>
      <c r="B2488" s="21">
        <v>44.9</v>
      </c>
      <c r="C2488" s="21">
        <v>44.96</v>
      </c>
      <c r="D2488" s="21">
        <v>44.4</v>
      </c>
      <c r="E2488" s="21">
        <v>44.52</v>
      </c>
      <c r="F2488" s="21">
        <v>3531800</v>
      </c>
      <c r="G2488" s="21">
        <v>35.61</v>
      </c>
    </row>
    <row r="2489" spans="1:7">
      <c r="A2489" s="47">
        <v>38035</v>
      </c>
      <c r="B2489" s="21">
        <v>44.9</v>
      </c>
      <c r="C2489" s="21">
        <v>45.1</v>
      </c>
      <c r="D2489" s="21">
        <v>44.38</v>
      </c>
      <c r="E2489" s="21">
        <v>44.59</v>
      </c>
      <c r="F2489" s="21">
        <v>2962600</v>
      </c>
      <c r="G2489" s="21">
        <v>35.659999999999997</v>
      </c>
    </row>
    <row r="2490" spans="1:7">
      <c r="A2490" s="47">
        <v>38034</v>
      </c>
      <c r="B2490" s="21">
        <v>44.6</v>
      </c>
      <c r="C2490" s="21">
        <v>44.75</v>
      </c>
      <c r="D2490" s="21">
        <v>44.39</v>
      </c>
      <c r="E2490" s="21">
        <v>44.6</v>
      </c>
      <c r="F2490" s="21">
        <v>2101100</v>
      </c>
      <c r="G2490" s="21">
        <v>35.67</v>
      </c>
    </row>
    <row r="2491" spans="1:7">
      <c r="A2491" s="47">
        <v>38030</v>
      </c>
      <c r="B2491" s="21">
        <v>44.2</v>
      </c>
      <c r="C2491" s="21">
        <v>44.66</v>
      </c>
      <c r="D2491" s="21">
        <v>44.17</v>
      </c>
      <c r="E2491" s="21">
        <v>44.45</v>
      </c>
      <c r="F2491" s="21">
        <v>1935900</v>
      </c>
      <c r="G2491" s="21">
        <v>35.549999999999997</v>
      </c>
    </row>
    <row r="2492" spans="1:7">
      <c r="A2492" s="47">
        <v>38029</v>
      </c>
      <c r="B2492" s="21">
        <v>44.3</v>
      </c>
      <c r="C2492" s="21">
        <v>44.48</v>
      </c>
      <c r="D2492" s="21">
        <v>44.02</v>
      </c>
      <c r="E2492" s="21">
        <v>44.37</v>
      </c>
      <c r="F2492" s="21">
        <v>1798300</v>
      </c>
      <c r="G2492" s="21">
        <v>35.49</v>
      </c>
    </row>
    <row r="2493" spans="1:7">
      <c r="A2493" s="47">
        <v>38028</v>
      </c>
      <c r="B2493" s="21">
        <v>43.6</v>
      </c>
      <c r="C2493" s="21">
        <v>44.61</v>
      </c>
      <c r="D2493" s="21">
        <v>43.32</v>
      </c>
      <c r="E2493" s="21">
        <v>44.49</v>
      </c>
      <c r="F2493" s="21">
        <v>3146000</v>
      </c>
      <c r="G2493" s="21">
        <v>35.58</v>
      </c>
    </row>
    <row r="2494" spans="1:7">
      <c r="A2494" s="47">
        <v>38027</v>
      </c>
      <c r="B2494" s="21">
        <v>43.82</v>
      </c>
      <c r="C2494" s="21">
        <v>43.9</v>
      </c>
      <c r="D2494" s="21">
        <v>43.5</v>
      </c>
      <c r="E2494" s="21">
        <v>43.77</v>
      </c>
      <c r="F2494" s="21">
        <v>2803500</v>
      </c>
      <c r="G2494" s="21">
        <v>34.869999999999997</v>
      </c>
    </row>
    <row r="2495" spans="1:7">
      <c r="A2495" s="47">
        <v>38026</v>
      </c>
      <c r="B2495" s="21">
        <v>44.2</v>
      </c>
      <c r="C2495" s="21">
        <v>44.35</v>
      </c>
      <c r="D2495" s="21">
        <v>43.72</v>
      </c>
      <c r="E2495" s="21">
        <v>43.96</v>
      </c>
      <c r="F2495" s="21">
        <v>3042800</v>
      </c>
      <c r="G2495" s="21">
        <v>35.020000000000003</v>
      </c>
    </row>
    <row r="2496" spans="1:7">
      <c r="A2496" s="47">
        <v>38023</v>
      </c>
      <c r="B2496" s="21">
        <v>44.36</v>
      </c>
      <c r="C2496" s="21">
        <v>45.02</v>
      </c>
      <c r="D2496" s="21">
        <v>43.99</v>
      </c>
      <c r="E2496" s="21">
        <v>44.35</v>
      </c>
      <c r="F2496" s="21">
        <v>4877300</v>
      </c>
      <c r="G2496" s="21">
        <v>35.33</v>
      </c>
    </row>
    <row r="2497" spans="1:7">
      <c r="A2497" s="47">
        <v>38022</v>
      </c>
      <c r="B2497" s="21">
        <v>43.63</v>
      </c>
      <c r="C2497" s="21">
        <v>44.45</v>
      </c>
      <c r="D2497" s="21">
        <v>43.58</v>
      </c>
      <c r="E2497" s="21">
        <v>44.36</v>
      </c>
      <c r="F2497" s="21">
        <v>3405300</v>
      </c>
      <c r="G2497" s="21">
        <v>35.340000000000003</v>
      </c>
    </row>
    <row r="2498" spans="1:7">
      <c r="A2498" s="47">
        <v>38021</v>
      </c>
      <c r="B2498" s="21">
        <v>43.1</v>
      </c>
      <c r="C2498" s="21">
        <v>44.25</v>
      </c>
      <c r="D2498" s="21">
        <v>43.05</v>
      </c>
      <c r="E2498" s="21">
        <v>43.56</v>
      </c>
      <c r="F2498" s="21">
        <v>5417700</v>
      </c>
      <c r="G2498" s="21">
        <v>34.700000000000003</v>
      </c>
    </row>
    <row r="2499" spans="1:7">
      <c r="A2499" s="47">
        <v>38020</v>
      </c>
      <c r="B2499" s="21">
        <v>42.54</v>
      </c>
      <c r="C2499" s="21">
        <v>43.48</v>
      </c>
      <c r="D2499" s="21">
        <v>42.21</v>
      </c>
      <c r="E2499" s="21">
        <v>43.1</v>
      </c>
      <c r="F2499" s="21">
        <v>3800700</v>
      </c>
      <c r="G2499" s="21">
        <v>34.340000000000003</v>
      </c>
    </row>
    <row r="2500" spans="1:7">
      <c r="A2500" s="47">
        <v>38019</v>
      </c>
      <c r="B2500" s="21">
        <v>41.67</v>
      </c>
      <c r="C2500" s="21">
        <v>43.09</v>
      </c>
      <c r="D2500" s="21">
        <v>41.6</v>
      </c>
      <c r="E2500" s="21">
        <v>42.54</v>
      </c>
      <c r="F2500" s="21">
        <v>3297800</v>
      </c>
      <c r="G2500" s="21">
        <v>33.89</v>
      </c>
    </row>
    <row r="2501" spans="1:7">
      <c r="A2501" s="47">
        <v>38016</v>
      </c>
      <c r="B2501" s="21">
        <v>42</v>
      </c>
      <c r="C2501" s="21">
        <v>42.15</v>
      </c>
      <c r="D2501" s="21">
        <v>41.52</v>
      </c>
      <c r="E2501" s="21">
        <v>41.75</v>
      </c>
      <c r="F2501" s="21">
        <v>2648800</v>
      </c>
      <c r="G2501" s="21">
        <v>33.26</v>
      </c>
    </row>
    <row r="2502" spans="1:7">
      <c r="A2502" s="47">
        <v>38015</v>
      </c>
      <c r="B2502" s="21">
        <v>42.5</v>
      </c>
      <c r="C2502" s="21">
        <v>42.68</v>
      </c>
      <c r="D2502" s="21">
        <v>42</v>
      </c>
      <c r="E2502" s="21">
        <v>42.3</v>
      </c>
      <c r="F2502" s="21">
        <v>3339600</v>
      </c>
      <c r="G2502" s="21">
        <v>33.700000000000003</v>
      </c>
    </row>
    <row r="2503" spans="1:7">
      <c r="A2503" s="47">
        <v>38014</v>
      </c>
      <c r="B2503" s="21">
        <v>41.95</v>
      </c>
      <c r="C2503" s="21">
        <v>42.6</v>
      </c>
      <c r="D2503" s="21">
        <v>41.5</v>
      </c>
      <c r="E2503" s="21">
        <v>41.54</v>
      </c>
      <c r="F2503" s="21">
        <v>3394700</v>
      </c>
      <c r="G2503" s="21">
        <v>33.090000000000003</v>
      </c>
    </row>
    <row r="2504" spans="1:7">
      <c r="A2504" s="47">
        <v>38013</v>
      </c>
      <c r="B2504" s="21">
        <v>42.3</v>
      </c>
      <c r="C2504" s="21">
        <v>42.6</v>
      </c>
      <c r="D2504" s="21">
        <v>41.65</v>
      </c>
      <c r="E2504" s="21">
        <v>41.94</v>
      </c>
      <c r="F2504" s="21">
        <v>2111800</v>
      </c>
      <c r="G2504" s="21">
        <v>33.409999999999997</v>
      </c>
    </row>
    <row r="2505" spans="1:7">
      <c r="A2505" s="47">
        <v>38012</v>
      </c>
      <c r="B2505" s="21">
        <v>41.85</v>
      </c>
      <c r="C2505" s="21">
        <v>42.54</v>
      </c>
      <c r="D2505" s="21">
        <v>41.65</v>
      </c>
      <c r="E2505" s="21">
        <v>42.44</v>
      </c>
      <c r="F2505" s="21">
        <v>2867500</v>
      </c>
      <c r="G2505" s="21">
        <v>33.81</v>
      </c>
    </row>
    <row r="2506" spans="1:7">
      <c r="A2506" s="47">
        <v>38009</v>
      </c>
      <c r="B2506" s="21">
        <v>42.85</v>
      </c>
      <c r="C2506" s="21">
        <v>43.08</v>
      </c>
      <c r="D2506" s="21">
        <v>41.64</v>
      </c>
      <c r="E2506" s="21">
        <v>41.85</v>
      </c>
      <c r="F2506" s="21">
        <v>4071200</v>
      </c>
      <c r="G2506" s="21">
        <v>33.340000000000003</v>
      </c>
    </row>
    <row r="2507" spans="1:7">
      <c r="A2507" s="47">
        <v>38008</v>
      </c>
      <c r="B2507" s="21">
        <v>43.4</v>
      </c>
      <c r="C2507" s="21">
        <v>43.63</v>
      </c>
      <c r="D2507" s="21">
        <v>42.88</v>
      </c>
      <c r="E2507" s="21">
        <v>42.9</v>
      </c>
      <c r="F2507" s="21">
        <v>2591800</v>
      </c>
      <c r="G2507" s="21">
        <v>34.18</v>
      </c>
    </row>
    <row r="2508" spans="1:7">
      <c r="A2508" s="47">
        <v>38007</v>
      </c>
      <c r="B2508" s="21">
        <v>43.23</v>
      </c>
      <c r="C2508" s="21">
        <v>43.82</v>
      </c>
      <c r="D2508" s="21">
        <v>42.9</v>
      </c>
      <c r="E2508" s="21">
        <v>43.6</v>
      </c>
      <c r="F2508" s="21">
        <v>3585400</v>
      </c>
      <c r="G2508" s="21">
        <v>34.74</v>
      </c>
    </row>
    <row r="2509" spans="1:7">
      <c r="A2509" s="47">
        <v>38006</v>
      </c>
      <c r="B2509" s="21">
        <v>44.55</v>
      </c>
      <c r="C2509" s="21">
        <v>44.71</v>
      </c>
      <c r="D2509" s="21">
        <v>42.98</v>
      </c>
      <c r="E2509" s="21">
        <v>43.18</v>
      </c>
      <c r="F2509" s="21">
        <v>5003600</v>
      </c>
      <c r="G2509" s="21">
        <v>34.4</v>
      </c>
    </row>
    <row r="2510" spans="1:7">
      <c r="A2510" s="47">
        <v>38002</v>
      </c>
      <c r="B2510" s="21">
        <v>43.45</v>
      </c>
      <c r="C2510" s="21">
        <v>44.01</v>
      </c>
      <c r="D2510" s="21">
        <v>43.06</v>
      </c>
      <c r="E2510" s="21">
        <v>44.01</v>
      </c>
      <c r="F2510" s="21">
        <v>2644100</v>
      </c>
      <c r="G2510" s="21">
        <v>35.06</v>
      </c>
    </row>
    <row r="2511" spans="1:7">
      <c r="A2511" s="47">
        <v>38001</v>
      </c>
      <c r="B2511" s="21">
        <v>43.2</v>
      </c>
      <c r="C2511" s="21">
        <v>43.4</v>
      </c>
      <c r="D2511" s="21">
        <v>42.71</v>
      </c>
      <c r="E2511" s="21">
        <v>43.04</v>
      </c>
      <c r="F2511" s="21">
        <v>2353500</v>
      </c>
      <c r="G2511" s="21">
        <v>34.29</v>
      </c>
    </row>
    <row r="2512" spans="1:7">
      <c r="A2512" s="47">
        <v>38000</v>
      </c>
      <c r="B2512" s="21">
        <v>42.6</v>
      </c>
      <c r="C2512" s="21">
        <v>43.3</v>
      </c>
      <c r="D2512" s="21">
        <v>42.56</v>
      </c>
      <c r="E2512" s="21">
        <v>43.11</v>
      </c>
      <c r="F2512" s="21">
        <v>2968000</v>
      </c>
      <c r="G2512" s="21">
        <v>34.340000000000003</v>
      </c>
    </row>
    <row r="2513" spans="1:7">
      <c r="A2513" s="47">
        <v>37999</v>
      </c>
      <c r="B2513" s="21">
        <v>42.3</v>
      </c>
      <c r="C2513" s="21">
        <v>42.47</v>
      </c>
      <c r="D2513" s="21">
        <v>41.6</v>
      </c>
      <c r="E2513" s="21">
        <v>42.24</v>
      </c>
      <c r="F2513" s="21">
        <v>2383600</v>
      </c>
      <c r="G2513" s="21">
        <v>33.65</v>
      </c>
    </row>
    <row r="2514" spans="1:7">
      <c r="A2514" s="47">
        <v>37998</v>
      </c>
      <c r="B2514" s="21">
        <v>42.64</v>
      </c>
      <c r="C2514" s="21">
        <v>42.64</v>
      </c>
      <c r="D2514" s="21">
        <v>42.05</v>
      </c>
      <c r="E2514" s="21">
        <v>42.41</v>
      </c>
      <c r="F2514" s="21">
        <v>2449200</v>
      </c>
      <c r="G2514" s="21">
        <v>33.79</v>
      </c>
    </row>
    <row r="2515" spans="1:7">
      <c r="A2515" s="47">
        <v>37995</v>
      </c>
      <c r="B2515" s="21">
        <v>42.8</v>
      </c>
      <c r="C2515" s="21">
        <v>44.53</v>
      </c>
      <c r="D2515" s="21">
        <v>42.54</v>
      </c>
      <c r="E2515" s="21">
        <v>42.64</v>
      </c>
      <c r="F2515" s="21">
        <v>4080900</v>
      </c>
      <c r="G2515" s="21">
        <v>33.97</v>
      </c>
    </row>
    <row r="2516" spans="1:7">
      <c r="A2516" s="47">
        <v>37994</v>
      </c>
      <c r="B2516" s="21">
        <v>42.5</v>
      </c>
      <c r="C2516" s="21">
        <v>43.14</v>
      </c>
      <c r="D2516" s="21">
        <v>42.26</v>
      </c>
      <c r="E2516" s="21">
        <v>42.86</v>
      </c>
      <c r="F2516" s="21">
        <v>3114600</v>
      </c>
      <c r="G2516" s="21">
        <v>34.15</v>
      </c>
    </row>
    <row r="2517" spans="1:7">
      <c r="A2517" s="47">
        <v>37993</v>
      </c>
      <c r="B2517" s="21">
        <v>41.93</v>
      </c>
      <c r="C2517" s="21">
        <v>42.65</v>
      </c>
      <c r="D2517" s="21">
        <v>41.69</v>
      </c>
      <c r="E2517" s="21">
        <v>42.28</v>
      </c>
      <c r="F2517" s="21">
        <v>4219200</v>
      </c>
      <c r="G2517" s="21">
        <v>33.68</v>
      </c>
    </row>
    <row r="2518" spans="1:7">
      <c r="A2518" s="47">
        <v>37992</v>
      </c>
      <c r="B2518" s="21">
        <v>42</v>
      </c>
      <c r="C2518" s="21">
        <v>42</v>
      </c>
      <c r="D2518" s="21">
        <v>41.47</v>
      </c>
      <c r="E2518" s="21">
        <v>41.93</v>
      </c>
      <c r="F2518" s="21">
        <v>2515800</v>
      </c>
      <c r="G2518" s="21">
        <v>33.4</v>
      </c>
    </row>
    <row r="2519" spans="1:7">
      <c r="A2519" s="47">
        <v>37991</v>
      </c>
      <c r="B2519" s="21">
        <v>42.2</v>
      </c>
      <c r="C2519" s="21">
        <v>42.58</v>
      </c>
      <c r="D2519" s="21">
        <v>41.94</v>
      </c>
      <c r="E2519" s="21">
        <v>42.07</v>
      </c>
      <c r="F2519" s="21">
        <v>4115500</v>
      </c>
      <c r="G2519" s="21">
        <v>33.520000000000003</v>
      </c>
    </row>
    <row r="2520" spans="1:7">
      <c r="A2520" s="47">
        <v>37988</v>
      </c>
      <c r="B2520" s="21">
        <v>42.5</v>
      </c>
      <c r="C2520" s="21">
        <v>42.7</v>
      </c>
      <c r="D2520" s="21">
        <v>41.71</v>
      </c>
      <c r="E2520" s="21">
        <v>41.99</v>
      </c>
      <c r="F2520" s="21">
        <v>3146700</v>
      </c>
      <c r="G2520" s="21">
        <v>33.450000000000003</v>
      </c>
    </row>
    <row r="2521" spans="1:7">
      <c r="A2521" s="47">
        <v>37986</v>
      </c>
      <c r="B2521" s="21">
        <v>42.55</v>
      </c>
      <c r="C2521" s="21">
        <v>42.56</v>
      </c>
      <c r="D2521" s="21">
        <v>41.89</v>
      </c>
      <c r="E2521" s="21">
        <v>42.14</v>
      </c>
      <c r="F2521" s="21">
        <v>2432900</v>
      </c>
      <c r="G2521" s="21">
        <v>33.57</v>
      </c>
    </row>
    <row r="2522" spans="1:7">
      <c r="G2522">
        <v>33.68</v>
      </c>
    </row>
  </sheetData>
  <mergeCells count="1">
    <mergeCell ref="A1:G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sqref="A1:L1"/>
    </sheetView>
  </sheetViews>
  <sheetFormatPr defaultColWidth="9.140625" defaultRowHeight="14.25"/>
  <cols>
    <col min="1" max="1" width="11.28515625" style="47" bestFit="1" customWidth="1"/>
    <col min="2" max="3" width="9.140625" style="21"/>
    <col min="4" max="4" width="14" style="21" bestFit="1" customWidth="1"/>
    <col min="5" max="16384" width="9.140625" style="21"/>
  </cols>
  <sheetData>
    <row r="1" spans="1:14" customFormat="1" ht="18">
      <c r="A1" s="92" t="s">
        <v>60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"/>
      <c r="N1" s="9"/>
    </row>
    <row r="2" spans="1:14" s="50" customFormat="1" ht="30">
      <c r="A2" s="49" t="s">
        <v>6</v>
      </c>
      <c r="B2" s="29" t="s">
        <v>19</v>
      </c>
      <c r="C2" s="29" t="s">
        <v>20</v>
      </c>
    </row>
    <row r="3" spans="1:14">
      <c r="A3" s="47">
        <f>'Page 233'!A25</f>
        <v>41607</v>
      </c>
      <c r="B3" s="21">
        <f>'Page 233'!G25</f>
        <v>132.75</v>
      </c>
      <c r="C3" s="22"/>
      <c r="H3" s="22"/>
    </row>
    <row r="4" spans="1:14">
      <c r="A4" s="47">
        <f>'Page 233'!A24</f>
        <v>41610</v>
      </c>
      <c r="B4" s="21">
        <f>'Page 233'!G24</f>
        <v>132.66</v>
      </c>
      <c r="C4" s="22">
        <f>B4/B3-1</f>
        <v>-6.7796610169490457E-4</v>
      </c>
      <c r="D4" s="22" t="e">
        <f ca="1">getformula(C4)</f>
        <v>#NAME?</v>
      </c>
    </row>
    <row r="5" spans="1:14">
      <c r="A5" s="47">
        <f>'Page 233'!A23</f>
        <v>41611</v>
      </c>
      <c r="B5" s="21">
        <f>'Page 233'!G23</f>
        <v>130.53</v>
      </c>
      <c r="C5" s="22">
        <f t="shared" ref="C5:C24" si="0">B5/B4-1</f>
        <v>-1.6056083220262307E-2</v>
      </c>
      <c r="D5" s="21" t="e">
        <f t="shared" ref="D5:D9" ca="1" si="1">getformula(C5)</f>
        <v>#NAME?</v>
      </c>
    </row>
    <row r="6" spans="1:14">
      <c r="A6" s="47">
        <f>'Page 233'!A22</f>
        <v>41612</v>
      </c>
      <c r="B6" s="21">
        <f>'Page 233'!G22</f>
        <v>130.03</v>
      </c>
      <c r="C6" s="22">
        <f t="shared" si="0"/>
        <v>-3.8305370412932138E-3</v>
      </c>
      <c r="D6" s="21" t="e">
        <f t="shared" ca="1" si="1"/>
        <v>#NAME?</v>
      </c>
    </row>
    <row r="7" spans="1:14">
      <c r="A7" s="47">
        <f>'Page 233'!A21</f>
        <v>41613</v>
      </c>
      <c r="B7" s="21">
        <f>'Page 233'!G21</f>
        <v>131.25</v>
      </c>
      <c r="C7" s="22">
        <f t="shared" si="0"/>
        <v>9.3824502037991309E-3</v>
      </c>
      <c r="D7" s="21" t="e">
        <f t="shared" ca="1" si="1"/>
        <v>#NAME?</v>
      </c>
    </row>
    <row r="8" spans="1:14">
      <c r="A8" s="47">
        <f>'Page 233'!A20</f>
        <v>41614</v>
      </c>
      <c r="B8" s="21">
        <f>'Page 233'!G20</f>
        <v>133.66999999999999</v>
      </c>
      <c r="C8" s="22">
        <f t="shared" si="0"/>
        <v>1.8438095238095142E-2</v>
      </c>
      <c r="D8" s="21" t="e">
        <f t="shared" ca="1" si="1"/>
        <v>#NAME?</v>
      </c>
    </row>
    <row r="9" spans="1:14">
      <c r="A9" s="47">
        <f>'Page 233'!A19</f>
        <v>41617</v>
      </c>
      <c r="B9" s="21">
        <f>'Page 233'!G19</f>
        <v>133.18</v>
      </c>
      <c r="C9" s="22">
        <f t="shared" si="0"/>
        <v>-3.6657439964089544E-3</v>
      </c>
      <c r="D9" s="21" t="e">
        <f t="shared" ca="1" si="1"/>
        <v>#NAME?</v>
      </c>
    </row>
    <row r="10" spans="1:14">
      <c r="A10" s="47">
        <f>'Page 233'!A18</f>
        <v>41618</v>
      </c>
      <c r="B10" s="21">
        <f>'Page 233'!G18</f>
        <v>132.21</v>
      </c>
      <c r="C10" s="22">
        <f t="shared" si="0"/>
        <v>-7.2833758822645756E-3</v>
      </c>
    </row>
    <row r="11" spans="1:14">
      <c r="A11" s="47">
        <f>'Page 233'!A17</f>
        <v>41619</v>
      </c>
      <c r="B11" s="21">
        <f>'Page 233'!G17</f>
        <v>131.08000000000001</v>
      </c>
      <c r="C11" s="22">
        <f t="shared" si="0"/>
        <v>-8.5470085470085166E-3</v>
      </c>
    </row>
    <row r="12" spans="1:14">
      <c r="A12" s="47">
        <f>'Page 233'!A16</f>
        <v>41620</v>
      </c>
      <c r="B12" s="21">
        <f>'Page 233'!G16</f>
        <v>131.47999999999999</v>
      </c>
      <c r="C12" s="22">
        <f t="shared" si="0"/>
        <v>3.0515715593528725E-3</v>
      </c>
    </row>
    <row r="13" spans="1:14">
      <c r="A13" s="47">
        <f>'Page 233'!A15</f>
        <v>41621</v>
      </c>
      <c r="B13" s="21">
        <f>'Page 233'!G15</f>
        <v>132.34</v>
      </c>
      <c r="C13" s="22">
        <f t="shared" si="0"/>
        <v>6.5409187709157823E-3</v>
      </c>
    </row>
    <row r="14" spans="1:14">
      <c r="A14" s="47">
        <f>'Page 233'!A14</f>
        <v>41624</v>
      </c>
      <c r="B14" s="21">
        <f>'Page 233'!G14</f>
        <v>133.22</v>
      </c>
      <c r="C14" s="22">
        <f t="shared" si="0"/>
        <v>6.6495390660419318E-3</v>
      </c>
    </row>
    <row r="15" spans="1:14">
      <c r="A15" s="47">
        <f>'Page 233'!A13</f>
        <v>41625</v>
      </c>
      <c r="B15" s="21">
        <f>'Page 233'!G13</f>
        <v>134.36000000000001</v>
      </c>
      <c r="C15" s="22">
        <f t="shared" si="0"/>
        <v>8.557273682630262E-3</v>
      </c>
    </row>
    <row r="16" spans="1:14">
      <c r="A16" s="47">
        <f>'Page 233'!A12</f>
        <v>41626</v>
      </c>
      <c r="B16" s="21">
        <f>'Page 233'!G12</f>
        <v>133.97999999999999</v>
      </c>
      <c r="C16" s="22">
        <f t="shared" si="0"/>
        <v>-2.828222685323234E-3</v>
      </c>
    </row>
    <row r="17" spans="1:4">
      <c r="A17" s="47">
        <f>'Page 233'!A11</f>
        <v>41627</v>
      </c>
      <c r="B17" s="21">
        <f>'Page 233'!G11</f>
        <v>133.66</v>
      </c>
      <c r="C17" s="22">
        <f t="shared" si="0"/>
        <v>-2.3884161815195259E-3</v>
      </c>
    </row>
    <row r="18" spans="1:4">
      <c r="A18" s="47">
        <f>'Page 233'!A10</f>
        <v>41628</v>
      </c>
      <c r="B18" s="21">
        <f>'Page 233'!G10</f>
        <v>135.15</v>
      </c>
      <c r="C18" s="22">
        <f t="shared" si="0"/>
        <v>1.1147688163998248E-2</v>
      </c>
    </row>
    <row r="19" spans="1:4">
      <c r="A19" s="47">
        <f>'Page 233'!A9</f>
        <v>41631</v>
      </c>
      <c r="B19" s="21">
        <f>'Page 233'!G9</f>
        <v>134.88</v>
      </c>
      <c r="C19" s="22">
        <f t="shared" si="0"/>
        <v>-1.9977802441731862E-3</v>
      </c>
    </row>
    <row r="20" spans="1:4">
      <c r="A20" s="47">
        <f>'Page 233'!A8</f>
        <v>41632</v>
      </c>
      <c r="B20" s="21">
        <f>'Page 233'!G8</f>
        <v>135.30000000000001</v>
      </c>
      <c r="C20" s="22">
        <f t="shared" si="0"/>
        <v>3.1138790035587505E-3</v>
      </c>
    </row>
    <row r="21" spans="1:4">
      <c r="A21" s="47">
        <f>'Page 233'!A7</f>
        <v>41634</v>
      </c>
      <c r="B21" s="21">
        <f>'Page 233'!G7</f>
        <v>136.72999999999999</v>
      </c>
      <c r="C21" s="22">
        <f t="shared" si="0"/>
        <v>1.0569105691056846E-2</v>
      </c>
    </row>
    <row r="22" spans="1:4">
      <c r="A22" s="47">
        <f>'Page 233'!A6</f>
        <v>41635</v>
      </c>
      <c r="B22" s="21">
        <f>'Page 233'!G6</f>
        <v>135.37</v>
      </c>
      <c r="C22" s="22">
        <f t="shared" si="0"/>
        <v>-9.946610107511078E-3</v>
      </c>
    </row>
    <row r="23" spans="1:4">
      <c r="A23" s="47">
        <f>'Page 233'!A5</f>
        <v>41638</v>
      </c>
      <c r="B23" s="21">
        <f>'Page 233'!G5</f>
        <v>134.4</v>
      </c>
      <c r="C23" s="22">
        <f t="shared" si="0"/>
        <v>-7.1655462805643166E-3</v>
      </c>
    </row>
    <row r="24" spans="1:4">
      <c r="A24" s="47">
        <f>'Page 233'!A4</f>
        <v>41639</v>
      </c>
      <c r="B24" s="21">
        <f>'Page 233'!G4</f>
        <v>134.97</v>
      </c>
      <c r="C24" s="22">
        <f t="shared" si="0"/>
        <v>4.2410714285714413E-3</v>
      </c>
      <c r="D24" s="21" t="e">
        <f ca="1">getformula(C24)</f>
        <v>#NAME?</v>
      </c>
    </row>
  </sheetData>
  <sortState ref="A3:D24">
    <sortCondition ref="A3:A24"/>
  </sortState>
  <mergeCells count="1">
    <mergeCell ref="A1:L1"/>
  </mergeCells>
  <printOptions headings="1" gridLines="1"/>
  <pageMargins left="0.7" right="0.7" top="0.75" bottom="0.75" header="0.3" footer="0.3"/>
  <pageSetup paperSize="9" orientation="portrait" verticalDpi="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21"/>
  <sheetViews>
    <sheetView workbookViewId="0">
      <selection sqref="A1:N1"/>
    </sheetView>
  </sheetViews>
  <sheetFormatPr defaultColWidth="9.140625" defaultRowHeight="14.25"/>
  <cols>
    <col min="1" max="1" width="11.28515625" style="47" bestFit="1" customWidth="1"/>
    <col min="2" max="3" width="9.140625" style="21"/>
    <col min="4" max="4" width="9.28515625" style="21" customWidth="1"/>
    <col min="5" max="16384" width="9.140625" style="21"/>
  </cols>
  <sheetData>
    <row r="1" spans="1:14" customFormat="1" ht="18">
      <c r="A1" s="92" t="s">
        <v>21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</row>
    <row r="2" spans="1:14" s="23" customFormat="1" ht="30">
      <c r="A2" s="48" t="s">
        <v>6</v>
      </c>
      <c r="B2" s="24" t="s">
        <v>19</v>
      </c>
      <c r="C2" s="24" t="s">
        <v>20</v>
      </c>
    </row>
    <row r="3" spans="1:14">
      <c r="A3" s="47">
        <f>'Page 233'!A4</f>
        <v>41639</v>
      </c>
      <c r="B3" s="21">
        <f>'Page 233'!G4</f>
        <v>134.97</v>
      </c>
      <c r="C3" s="22">
        <f>B3/B4-1</f>
        <v>4.2410714285714413E-3</v>
      </c>
      <c r="D3" s="21" t="e">
        <f ca="1">getformula(C3)</f>
        <v>#NAME?</v>
      </c>
      <c r="H3" s="22"/>
    </row>
    <row r="4" spans="1:14">
      <c r="A4" s="47">
        <f>'Page 233'!A5</f>
        <v>41638</v>
      </c>
      <c r="B4" s="21">
        <f>'Page 233'!G5</f>
        <v>134.4</v>
      </c>
      <c r="C4" s="22">
        <f t="shared" ref="C4:C67" si="0">B4/B5-1</f>
        <v>-7.1655462805643166E-3</v>
      </c>
      <c r="D4" s="21" t="e">
        <f t="shared" ref="D4:D11" ca="1" si="1">getformula(C4)</f>
        <v>#NAME?</v>
      </c>
    </row>
    <row r="5" spans="1:14">
      <c r="A5" s="47">
        <f>'Page 233'!A6</f>
        <v>41635</v>
      </c>
      <c r="B5" s="21">
        <f>'Page 233'!G6</f>
        <v>135.37</v>
      </c>
      <c r="C5" s="22">
        <f t="shared" si="0"/>
        <v>-9.946610107511078E-3</v>
      </c>
      <c r="D5" s="21" t="e">
        <f t="shared" ca="1" si="1"/>
        <v>#NAME?</v>
      </c>
    </row>
    <row r="6" spans="1:14">
      <c r="A6" s="47">
        <f>'Page 233'!A7</f>
        <v>41634</v>
      </c>
      <c r="B6" s="21">
        <f>'Page 233'!G7</f>
        <v>136.72999999999999</v>
      </c>
      <c r="C6" s="22">
        <f t="shared" si="0"/>
        <v>1.0569105691056846E-2</v>
      </c>
      <c r="D6" s="21" t="e">
        <f t="shared" ca="1" si="1"/>
        <v>#NAME?</v>
      </c>
    </row>
    <row r="7" spans="1:14">
      <c r="A7" s="47">
        <f>'Page 233'!A8</f>
        <v>41632</v>
      </c>
      <c r="B7" s="21">
        <f>'Page 233'!G8</f>
        <v>135.30000000000001</v>
      </c>
      <c r="C7" s="22">
        <f t="shared" si="0"/>
        <v>3.1138790035587505E-3</v>
      </c>
      <c r="D7" s="21" t="e">
        <f t="shared" ca="1" si="1"/>
        <v>#NAME?</v>
      </c>
    </row>
    <row r="8" spans="1:14">
      <c r="A8" s="47">
        <f>'Page 233'!A9</f>
        <v>41631</v>
      </c>
      <c r="B8" s="21">
        <f>'Page 233'!G9</f>
        <v>134.88</v>
      </c>
      <c r="C8" s="22">
        <f t="shared" si="0"/>
        <v>-1.9977802441731862E-3</v>
      </c>
      <c r="D8" s="21" t="e">
        <f t="shared" ca="1" si="1"/>
        <v>#NAME?</v>
      </c>
    </row>
    <row r="9" spans="1:14">
      <c r="A9" s="47">
        <f>'Page 233'!A10</f>
        <v>41628</v>
      </c>
      <c r="B9" s="21">
        <f>'Page 233'!G10</f>
        <v>135.15</v>
      </c>
      <c r="C9" s="22">
        <f t="shared" si="0"/>
        <v>1.1147688163998248E-2</v>
      </c>
      <c r="D9" s="21" t="e">
        <f t="shared" ca="1" si="1"/>
        <v>#NAME?</v>
      </c>
    </row>
    <row r="10" spans="1:14">
      <c r="A10" s="47">
        <f>'Page 233'!A11</f>
        <v>41627</v>
      </c>
      <c r="B10" s="21">
        <f>'Page 233'!G11</f>
        <v>133.66</v>
      </c>
      <c r="C10" s="22">
        <f t="shared" si="0"/>
        <v>-2.3884161815195259E-3</v>
      </c>
      <c r="D10" s="21" t="e">
        <f t="shared" ca="1" si="1"/>
        <v>#NAME?</v>
      </c>
    </row>
    <row r="11" spans="1:14">
      <c r="A11" s="47">
        <f>'Page 233'!A12</f>
        <v>41626</v>
      </c>
      <c r="B11" s="21">
        <f>'Page 233'!G12</f>
        <v>133.97999999999999</v>
      </c>
      <c r="C11" s="22">
        <f t="shared" si="0"/>
        <v>-2.828222685323234E-3</v>
      </c>
      <c r="D11" s="21" t="e">
        <f t="shared" ca="1" si="1"/>
        <v>#NAME?</v>
      </c>
    </row>
    <row r="12" spans="1:14">
      <c r="A12" s="47">
        <f>'Page 233'!A13</f>
        <v>41625</v>
      </c>
      <c r="B12" s="21">
        <f>'Page 233'!G13</f>
        <v>134.36000000000001</v>
      </c>
      <c r="C12" s="22">
        <f t="shared" si="0"/>
        <v>8.557273682630262E-3</v>
      </c>
    </row>
    <row r="13" spans="1:14">
      <c r="A13" s="47">
        <f>'Page 233'!A14</f>
        <v>41624</v>
      </c>
      <c r="B13" s="21">
        <f>'Page 233'!G14</f>
        <v>133.22</v>
      </c>
      <c r="C13" s="22">
        <f t="shared" si="0"/>
        <v>6.6495390660419318E-3</v>
      </c>
    </row>
    <row r="14" spans="1:14">
      <c r="A14" s="47">
        <f>'Page 233'!A15</f>
        <v>41621</v>
      </c>
      <c r="B14" s="21">
        <f>'Page 233'!G15</f>
        <v>132.34</v>
      </c>
      <c r="C14" s="22">
        <f t="shared" si="0"/>
        <v>6.5409187709157823E-3</v>
      </c>
    </row>
    <row r="15" spans="1:14">
      <c r="A15" s="47">
        <f>'Page 233'!A16</f>
        <v>41620</v>
      </c>
      <c r="B15" s="21">
        <f>'Page 233'!G16</f>
        <v>131.47999999999999</v>
      </c>
      <c r="C15" s="22">
        <f t="shared" si="0"/>
        <v>3.0515715593528725E-3</v>
      </c>
    </row>
    <row r="16" spans="1:14">
      <c r="A16" s="47">
        <f>'Page 233'!A17</f>
        <v>41619</v>
      </c>
      <c r="B16" s="21">
        <f>'Page 233'!G17</f>
        <v>131.08000000000001</v>
      </c>
      <c r="C16" s="22">
        <f t="shared" si="0"/>
        <v>-8.5470085470085166E-3</v>
      </c>
    </row>
    <row r="17" spans="1:3">
      <c r="A17" s="47">
        <f>'Page 233'!A18</f>
        <v>41618</v>
      </c>
      <c r="B17" s="21">
        <f>'Page 233'!G18</f>
        <v>132.21</v>
      </c>
      <c r="C17" s="22">
        <f t="shared" si="0"/>
        <v>-7.2833758822645756E-3</v>
      </c>
    </row>
    <row r="18" spans="1:3">
      <c r="A18" s="47">
        <f>'Page 233'!A19</f>
        <v>41617</v>
      </c>
      <c r="B18" s="21">
        <f>'Page 233'!G19</f>
        <v>133.18</v>
      </c>
      <c r="C18" s="22">
        <f t="shared" si="0"/>
        <v>-3.6657439964089544E-3</v>
      </c>
    </row>
    <row r="19" spans="1:3">
      <c r="A19" s="47">
        <f>'Page 233'!A20</f>
        <v>41614</v>
      </c>
      <c r="B19" s="21">
        <f>'Page 233'!G20</f>
        <v>133.66999999999999</v>
      </c>
      <c r="C19" s="22">
        <f t="shared" si="0"/>
        <v>1.8438095238095142E-2</v>
      </c>
    </row>
    <row r="20" spans="1:3">
      <c r="A20" s="47">
        <f>'Page 233'!A21</f>
        <v>41613</v>
      </c>
      <c r="B20" s="21">
        <f>'Page 233'!G21</f>
        <v>131.25</v>
      </c>
      <c r="C20" s="22">
        <f t="shared" si="0"/>
        <v>9.3824502037991309E-3</v>
      </c>
    </row>
    <row r="21" spans="1:3">
      <c r="A21" s="47">
        <f>'Page 233'!A22</f>
        <v>41612</v>
      </c>
      <c r="B21" s="21">
        <f>'Page 233'!G22</f>
        <v>130.03</v>
      </c>
      <c r="C21" s="22">
        <f t="shared" si="0"/>
        <v>-3.8305370412932138E-3</v>
      </c>
    </row>
    <row r="22" spans="1:3">
      <c r="A22" s="47">
        <f>'Page 233'!A23</f>
        <v>41611</v>
      </c>
      <c r="B22" s="21">
        <f>'Page 233'!G23</f>
        <v>130.53</v>
      </c>
      <c r="C22" s="22">
        <f t="shared" si="0"/>
        <v>-1.6056083220262307E-2</v>
      </c>
    </row>
    <row r="23" spans="1:3">
      <c r="A23" s="47">
        <f>'Page 233'!A24</f>
        <v>41610</v>
      </c>
      <c r="B23" s="21">
        <f>'Page 233'!G24</f>
        <v>132.66</v>
      </c>
      <c r="C23" s="22">
        <f t="shared" si="0"/>
        <v>-6.7796610169490457E-4</v>
      </c>
    </row>
    <row r="24" spans="1:3">
      <c r="A24" s="47">
        <f>'Page 233'!A25</f>
        <v>41607</v>
      </c>
      <c r="B24" s="21">
        <f>'Page 233'!G25</f>
        <v>132.75</v>
      </c>
      <c r="C24" s="22">
        <f t="shared" si="0"/>
        <v>-3.5279987989791373E-3</v>
      </c>
    </row>
    <row r="25" spans="1:3">
      <c r="A25" s="47">
        <f>'Page 233'!A26</f>
        <v>41605</v>
      </c>
      <c r="B25" s="21">
        <f>'Page 233'!G26</f>
        <v>133.22</v>
      </c>
      <c r="C25" s="22">
        <f t="shared" si="0"/>
        <v>-4.5018007202879406E-4</v>
      </c>
    </row>
    <row r="26" spans="1:3">
      <c r="A26" s="47">
        <f>'Page 233'!A27</f>
        <v>41604</v>
      </c>
      <c r="B26" s="21">
        <f>'Page 233'!G27</f>
        <v>133.28</v>
      </c>
      <c r="C26" s="22">
        <f t="shared" si="0"/>
        <v>1.3381995133819879E-2</v>
      </c>
    </row>
    <row r="27" spans="1:3">
      <c r="A27" s="47">
        <f>'Page 233'!A28</f>
        <v>41603</v>
      </c>
      <c r="B27" s="21">
        <f>'Page 233'!G28</f>
        <v>131.52000000000001</v>
      </c>
      <c r="C27" s="22">
        <f t="shared" si="0"/>
        <v>-2.1792487913722458E-2</v>
      </c>
    </row>
    <row r="28" spans="1:3">
      <c r="A28" s="47">
        <f>'Page 233'!A29</f>
        <v>41600</v>
      </c>
      <c r="B28" s="21">
        <f>'Page 233'!G29</f>
        <v>134.44999999999999</v>
      </c>
      <c r="C28" s="22">
        <f t="shared" si="0"/>
        <v>2.2822365918600207E-2</v>
      </c>
    </row>
    <row r="29" spans="1:3">
      <c r="A29" s="47">
        <f>'Page 233'!A30</f>
        <v>41599</v>
      </c>
      <c r="B29" s="21">
        <f>'Page 233'!G30</f>
        <v>131.44999999999999</v>
      </c>
      <c r="C29" s="22">
        <f t="shared" si="0"/>
        <v>3.6649614415513732E-3</v>
      </c>
    </row>
    <row r="30" spans="1:3">
      <c r="A30" s="47">
        <f>'Page 233'!A31</f>
        <v>41598</v>
      </c>
      <c r="B30" s="21">
        <f>'Page 233'!G31</f>
        <v>130.97</v>
      </c>
      <c r="C30" s="22">
        <f t="shared" si="0"/>
        <v>-3.3074935400516758E-2</v>
      </c>
    </row>
    <row r="31" spans="1:3">
      <c r="A31" s="47">
        <f>'Page 233'!A32</f>
        <v>41597</v>
      </c>
      <c r="B31" s="21">
        <f>'Page 233'!G32</f>
        <v>135.44999999999999</v>
      </c>
      <c r="C31" s="22">
        <f t="shared" si="0"/>
        <v>-1.0013155971349219E-2</v>
      </c>
    </row>
    <row r="32" spans="1:3">
      <c r="A32" s="47">
        <f>'Page 233'!A33</f>
        <v>41596</v>
      </c>
      <c r="B32" s="21">
        <f>'Page 233'!G33</f>
        <v>136.82</v>
      </c>
      <c r="C32" s="22">
        <f t="shared" si="0"/>
        <v>1.67954815695599E-2</v>
      </c>
    </row>
    <row r="33" spans="1:3">
      <c r="A33" s="47">
        <f>'Page 233'!A34</f>
        <v>41593</v>
      </c>
      <c r="B33" s="21">
        <f>'Page 233'!G34</f>
        <v>134.56</v>
      </c>
      <c r="C33" s="22">
        <f t="shared" si="0"/>
        <v>7.3364276089233904E-3</v>
      </c>
    </row>
    <row r="34" spans="1:3">
      <c r="A34" s="47">
        <f>'Page 233'!A35</f>
        <v>41592</v>
      </c>
      <c r="B34" s="21">
        <f>'Page 233'!G35</f>
        <v>133.58000000000001</v>
      </c>
      <c r="C34" s="22">
        <f t="shared" si="0"/>
        <v>1.4428918590522422E-2</v>
      </c>
    </row>
    <row r="35" spans="1:3">
      <c r="A35" s="47">
        <f>'Page 233'!A36</f>
        <v>41591</v>
      </c>
      <c r="B35" s="21">
        <f>'Page 233'!G36</f>
        <v>131.68</v>
      </c>
      <c r="C35" s="22">
        <f t="shared" si="0"/>
        <v>6.3431410011465239E-3</v>
      </c>
    </row>
    <row r="36" spans="1:3">
      <c r="A36" s="47">
        <f>'Page 233'!A37</f>
        <v>41590</v>
      </c>
      <c r="B36" s="21">
        <f>'Page 233'!G37</f>
        <v>130.85</v>
      </c>
      <c r="C36" s="22">
        <f t="shared" si="0"/>
        <v>-1.5261350629531822E-3</v>
      </c>
    </row>
    <row r="37" spans="1:3">
      <c r="A37" s="47">
        <f>'Page 233'!A38</f>
        <v>41589</v>
      </c>
      <c r="B37" s="21">
        <f>'Page 233'!G38</f>
        <v>131.05000000000001</v>
      </c>
      <c r="C37" s="22">
        <f t="shared" si="0"/>
        <v>-7.1969696969695907E-3</v>
      </c>
    </row>
    <row r="38" spans="1:3">
      <c r="A38" s="47">
        <f>'Page 233'!A39</f>
        <v>41586</v>
      </c>
      <c r="B38" s="21">
        <f>'Page 233'!G39</f>
        <v>132</v>
      </c>
      <c r="C38" s="22">
        <f t="shared" si="0"/>
        <v>1.5072285450630662E-2</v>
      </c>
    </row>
    <row r="39" spans="1:3">
      <c r="A39" s="47">
        <f>'Page 233'!A40</f>
        <v>41585</v>
      </c>
      <c r="B39" s="21">
        <f>'Page 233'!G40</f>
        <v>130.04</v>
      </c>
      <c r="C39" s="22">
        <f t="shared" si="0"/>
        <v>-1.1929184712408003E-2</v>
      </c>
    </row>
    <row r="40" spans="1:3">
      <c r="A40" s="47">
        <f>'Page 233'!A41</f>
        <v>41584</v>
      </c>
      <c r="B40" s="21">
        <f>'Page 233'!G41</f>
        <v>131.61000000000001</v>
      </c>
      <c r="C40" s="22">
        <f t="shared" si="0"/>
        <v>7.5987841945401868E-5</v>
      </c>
    </row>
    <row r="41" spans="1:3">
      <c r="A41" s="47">
        <f>'Page 233'!A42</f>
        <v>41583</v>
      </c>
      <c r="B41" s="21">
        <f>'Page 233'!G42</f>
        <v>131.6</v>
      </c>
      <c r="C41" s="22">
        <f t="shared" si="0"/>
        <v>5.8855002675226586E-3</v>
      </c>
    </row>
    <row r="42" spans="1:3">
      <c r="A42" s="47">
        <f>'Page 233'!A43</f>
        <v>41582</v>
      </c>
      <c r="B42" s="21">
        <f>'Page 233'!G43</f>
        <v>130.83000000000001</v>
      </c>
      <c r="C42" s="22">
        <f t="shared" si="0"/>
        <v>-1.8310826276034531E-3</v>
      </c>
    </row>
    <row r="43" spans="1:3">
      <c r="A43" s="47">
        <f>'Page 233'!A44</f>
        <v>41579</v>
      </c>
      <c r="B43" s="21">
        <f>'Page 233'!G44</f>
        <v>131.07</v>
      </c>
      <c r="C43" s="22">
        <f t="shared" si="0"/>
        <v>1.9365375641623661E-2</v>
      </c>
    </row>
    <row r="44" spans="1:3">
      <c r="A44" s="47">
        <f>'Page 233'!A45</f>
        <v>41578</v>
      </c>
      <c r="B44" s="21">
        <f>'Page 233'!G45</f>
        <v>128.58000000000001</v>
      </c>
      <c r="C44" s="22">
        <f t="shared" si="0"/>
        <v>6.339516318384808E-3</v>
      </c>
    </row>
    <row r="45" spans="1:3">
      <c r="A45" s="47">
        <f>'Page 233'!A46</f>
        <v>41577</v>
      </c>
      <c r="B45" s="21">
        <f>'Page 233'!G46</f>
        <v>127.77</v>
      </c>
      <c r="C45" s="22">
        <f t="shared" si="0"/>
        <v>1.5655577299411583E-4</v>
      </c>
    </row>
    <row r="46" spans="1:3">
      <c r="A46" s="47">
        <f>'Page 233'!A47</f>
        <v>41576</v>
      </c>
      <c r="B46" s="21">
        <f>'Page 233'!G47</f>
        <v>127.75</v>
      </c>
      <c r="C46" s="22">
        <f t="shared" si="0"/>
        <v>-1.6411378555798439E-3</v>
      </c>
    </row>
    <row r="47" spans="1:3">
      <c r="A47" s="47">
        <f>'Page 233'!A48</f>
        <v>41575</v>
      </c>
      <c r="B47" s="21">
        <f>'Page 233'!G48</f>
        <v>127.96</v>
      </c>
      <c r="C47" s="22">
        <f t="shared" si="0"/>
        <v>-1.0057248955593345E-2</v>
      </c>
    </row>
    <row r="48" spans="1:3">
      <c r="A48" s="47">
        <f>'Page 233'!A49</f>
        <v>41572</v>
      </c>
      <c r="B48" s="21">
        <f>'Page 233'!G49</f>
        <v>129.26</v>
      </c>
      <c r="C48" s="22">
        <f t="shared" si="0"/>
        <v>1.7154548316021367E-2</v>
      </c>
    </row>
    <row r="49" spans="1:3">
      <c r="A49" s="47">
        <f>'Page 233'!A50</f>
        <v>41571</v>
      </c>
      <c r="B49" s="21">
        <f>'Page 233'!G50</f>
        <v>127.08</v>
      </c>
      <c r="C49" s="22">
        <f t="shared" si="0"/>
        <v>-3.146633102580898E-4</v>
      </c>
    </row>
    <row r="50" spans="1:3">
      <c r="A50" s="47">
        <f>'Page 233'!A51</f>
        <v>41570</v>
      </c>
      <c r="B50" s="21">
        <f>'Page 233'!G51</f>
        <v>127.12</v>
      </c>
      <c r="C50" s="22">
        <f t="shared" si="0"/>
        <v>5.3451562111543893E-2</v>
      </c>
    </row>
    <row r="51" spans="1:3">
      <c r="A51" s="47">
        <f>'Page 233'!A52</f>
        <v>41569</v>
      </c>
      <c r="B51" s="21">
        <f>'Page 233'!G52</f>
        <v>120.67</v>
      </c>
      <c r="C51" s="22">
        <f t="shared" si="0"/>
        <v>8.2720588235294379E-3</v>
      </c>
    </row>
    <row r="52" spans="1:3">
      <c r="A52" s="47">
        <f>'Page 233'!A53</f>
        <v>41568</v>
      </c>
      <c r="B52" s="21">
        <f>'Page 233'!G53</f>
        <v>119.68</v>
      </c>
      <c r="C52" s="22">
        <f t="shared" si="0"/>
        <v>-8.5328473200231292E-3</v>
      </c>
    </row>
    <row r="53" spans="1:3">
      <c r="A53" s="47">
        <f>'Page 233'!A54</f>
        <v>41565</v>
      </c>
      <c r="B53" s="21">
        <f>'Page 233'!G54</f>
        <v>120.71</v>
      </c>
      <c r="C53" s="22">
        <f t="shared" si="0"/>
        <v>1.8258776661963516E-3</v>
      </c>
    </row>
    <row r="54" spans="1:3">
      <c r="A54" s="47">
        <f>'Page 233'!A55</f>
        <v>41564</v>
      </c>
      <c r="B54" s="21">
        <f>'Page 233'!G55</f>
        <v>120.49</v>
      </c>
      <c r="C54" s="22">
        <f t="shared" si="0"/>
        <v>1.6192966180315516E-2</v>
      </c>
    </row>
    <row r="55" spans="1:3">
      <c r="A55" s="47">
        <f>'Page 233'!A56</f>
        <v>41563</v>
      </c>
      <c r="B55" s="21">
        <f>'Page 233'!G56</f>
        <v>118.57</v>
      </c>
      <c r="C55" s="22">
        <f t="shared" si="0"/>
        <v>1.8292682926829285E-2</v>
      </c>
    </row>
    <row r="56" spans="1:3">
      <c r="A56" s="47">
        <f>'Page 233'!A57</f>
        <v>41562</v>
      </c>
      <c r="B56" s="21">
        <f>'Page 233'!G57</f>
        <v>116.44</v>
      </c>
      <c r="C56" s="22">
        <f t="shared" si="0"/>
        <v>-1.0705182667799518E-2</v>
      </c>
    </row>
    <row r="57" spans="1:3">
      <c r="A57" s="47">
        <f>'Page 233'!A58</f>
        <v>41561</v>
      </c>
      <c r="B57" s="21">
        <f>'Page 233'!G58</f>
        <v>117.7</v>
      </c>
      <c r="C57" s="22">
        <f t="shared" si="0"/>
        <v>1.256022023399872E-2</v>
      </c>
    </row>
    <row r="58" spans="1:3">
      <c r="A58" s="47">
        <f>'Page 233'!A59</f>
        <v>41558</v>
      </c>
      <c r="B58" s="21">
        <f>'Page 233'!G59</f>
        <v>116.24</v>
      </c>
      <c r="C58" s="22">
        <f t="shared" si="0"/>
        <v>-7.7678190354247834E-3</v>
      </c>
    </row>
    <row r="59" spans="1:3">
      <c r="A59" s="47">
        <f>'Page 233'!A60</f>
        <v>41557</v>
      </c>
      <c r="B59" s="21">
        <f>'Page 233'!G60</f>
        <v>117.15</v>
      </c>
      <c r="C59" s="22">
        <f t="shared" si="0"/>
        <v>3.8748004965419414E-2</v>
      </c>
    </row>
    <row r="60" spans="1:3">
      <c r="A60" s="47">
        <f>'Page 233'!A61</f>
        <v>41556</v>
      </c>
      <c r="B60" s="21">
        <f>'Page 233'!G61</f>
        <v>112.78</v>
      </c>
      <c r="C60" s="22">
        <f t="shared" si="0"/>
        <v>-8.4403024441708219E-3</v>
      </c>
    </row>
    <row r="61" spans="1:3">
      <c r="A61" s="47">
        <f>'Page 233'!A62</f>
        <v>41555</v>
      </c>
      <c r="B61" s="21">
        <f>'Page 233'!G62</f>
        <v>113.74</v>
      </c>
      <c r="C61" s="22">
        <f t="shared" si="0"/>
        <v>-1.0698443072105768E-2</v>
      </c>
    </row>
    <row r="62" spans="1:3">
      <c r="A62" s="47">
        <f>'Page 233'!A63</f>
        <v>41554</v>
      </c>
      <c r="B62" s="21">
        <f>'Page 233'!G63</f>
        <v>114.97</v>
      </c>
      <c r="C62" s="22">
        <f t="shared" si="0"/>
        <v>-4.3301290378453539E-3</v>
      </c>
    </row>
    <row r="63" spans="1:3">
      <c r="A63" s="47">
        <f>'Page 233'!A64</f>
        <v>41551</v>
      </c>
      <c r="B63" s="21">
        <f>'Page 233'!G64</f>
        <v>115.47</v>
      </c>
      <c r="C63" s="22">
        <f t="shared" si="0"/>
        <v>1.6998414655627903E-2</v>
      </c>
    </row>
    <row r="64" spans="1:3">
      <c r="A64" s="47">
        <f>'Page 233'!A65</f>
        <v>41550</v>
      </c>
      <c r="B64" s="21">
        <f>'Page 233'!G65</f>
        <v>113.54</v>
      </c>
      <c r="C64" s="22">
        <f t="shared" si="0"/>
        <v>-2.2049956933677728E-2</v>
      </c>
    </row>
    <row r="65" spans="1:3">
      <c r="A65" s="47">
        <f>'Page 233'!A66</f>
        <v>41549</v>
      </c>
      <c r="B65" s="21">
        <f>'Page 233'!G66</f>
        <v>116.1</v>
      </c>
      <c r="C65" s="22">
        <f t="shared" si="0"/>
        <v>7.7579519006976128E-4</v>
      </c>
    </row>
    <row r="66" spans="1:3">
      <c r="A66" s="47">
        <f>'Page 233'!A67</f>
        <v>41548</v>
      </c>
      <c r="B66" s="21">
        <f>'Page 233'!G67</f>
        <v>116.01</v>
      </c>
      <c r="C66" s="22">
        <f t="shared" si="0"/>
        <v>2.0730759264058207E-3</v>
      </c>
    </row>
    <row r="67" spans="1:3">
      <c r="A67" s="47">
        <f>'Page 233'!A68</f>
        <v>41547</v>
      </c>
      <c r="B67" s="21">
        <f>'Page 233'!G68</f>
        <v>115.77</v>
      </c>
      <c r="C67" s="22">
        <f t="shared" si="0"/>
        <v>-1.0428241730062404E-2</v>
      </c>
    </row>
    <row r="68" spans="1:3">
      <c r="A68" s="47">
        <f>'Page 233'!A69</f>
        <v>41544</v>
      </c>
      <c r="B68" s="21">
        <f>'Page 233'!G69</f>
        <v>116.99</v>
      </c>
      <c r="C68" s="22">
        <f t="shared" ref="C68:C131" si="2">B68/B69-1</f>
        <v>-5.3562319333447794E-3</v>
      </c>
    </row>
    <row r="69" spans="1:3">
      <c r="A69" s="47">
        <f>'Page 233'!A70</f>
        <v>41543</v>
      </c>
      <c r="B69" s="21">
        <f>'Page 233'!G70</f>
        <v>117.62</v>
      </c>
      <c r="C69" s="22">
        <f t="shared" si="2"/>
        <v>7.3655361425144505E-3</v>
      </c>
    </row>
    <row r="70" spans="1:3">
      <c r="A70" s="47">
        <f>'Page 233'!A71</f>
        <v>41542</v>
      </c>
      <c r="B70" s="21">
        <f>'Page 233'!G71</f>
        <v>116.76</v>
      </c>
      <c r="C70" s="22">
        <f t="shared" si="2"/>
        <v>-4.179104477611939E-3</v>
      </c>
    </row>
    <row r="71" spans="1:3">
      <c r="A71" s="47">
        <f>'Page 233'!A72</f>
        <v>41541</v>
      </c>
      <c r="B71" s="21">
        <f>'Page 233'!G72</f>
        <v>117.25</v>
      </c>
      <c r="C71" s="22">
        <f t="shared" si="2"/>
        <v>1.2696493349455773E-2</v>
      </c>
    </row>
    <row r="72" spans="1:3">
      <c r="A72" s="47">
        <f>'Page 233'!A73</f>
        <v>41540</v>
      </c>
      <c r="B72" s="21">
        <f>'Page 233'!G73</f>
        <v>115.78</v>
      </c>
      <c r="C72" s="22">
        <f t="shared" si="2"/>
        <v>7.5711426333653353E-3</v>
      </c>
    </row>
    <row r="73" spans="1:3">
      <c r="A73" s="47">
        <f>'Page 233'!A74</f>
        <v>41537</v>
      </c>
      <c r="B73" s="21">
        <f>'Page 233'!G74</f>
        <v>114.91</v>
      </c>
      <c r="C73" s="22">
        <f t="shared" si="2"/>
        <v>-2.0208049113233373E-2</v>
      </c>
    </row>
    <row r="74" spans="1:3">
      <c r="A74" s="47">
        <f>'Page 233'!A75</f>
        <v>41536</v>
      </c>
      <c r="B74" s="21">
        <f>'Page 233'!G75</f>
        <v>117.28</v>
      </c>
      <c r="C74" s="22">
        <f t="shared" si="2"/>
        <v>5.4007715387911492E-3</v>
      </c>
    </row>
    <row r="75" spans="1:3">
      <c r="A75" s="47">
        <f>'Page 233'!A76</f>
        <v>41535</v>
      </c>
      <c r="B75" s="21">
        <f>'Page 233'!G76</f>
        <v>116.65</v>
      </c>
      <c r="C75" s="22">
        <f t="shared" si="2"/>
        <v>1.1007106950944756E-2</v>
      </c>
    </row>
    <row r="76" spans="1:3">
      <c r="A76" s="47">
        <f>'Page 233'!A77</f>
        <v>41534</v>
      </c>
      <c r="B76" s="21">
        <f>'Page 233'!G77</f>
        <v>115.38</v>
      </c>
      <c r="C76" s="22">
        <f t="shared" si="2"/>
        <v>1.2460512460512385E-2</v>
      </c>
    </row>
    <row r="77" spans="1:3">
      <c r="A77" s="47">
        <f>'Page 233'!A78</f>
        <v>41533</v>
      </c>
      <c r="B77" s="21">
        <f>'Page 233'!G78</f>
        <v>113.96</v>
      </c>
      <c r="C77" s="22">
        <f t="shared" si="2"/>
        <v>3.8927887683471551E-2</v>
      </c>
    </row>
    <row r="78" spans="1:3">
      <c r="A78" s="47">
        <f>'Page 233'!A79</f>
        <v>41530</v>
      </c>
      <c r="B78" s="21">
        <f>'Page 233'!G79</f>
        <v>109.69</v>
      </c>
      <c r="C78" s="22">
        <f t="shared" si="2"/>
        <v>1.39582177851727E-2</v>
      </c>
    </row>
    <row r="79" spans="1:3">
      <c r="A79" s="47">
        <f>'Page 233'!A80</f>
        <v>41529</v>
      </c>
      <c r="B79" s="21">
        <f>'Page 233'!G80</f>
        <v>108.18</v>
      </c>
      <c r="C79" s="22">
        <f t="shared" si="2"/>
        <v>5.2034937743914433E-3</v>
      </c>
    </row>
    <row r="80" spans="1:3">
      <c r="A80" s="47">
        <f>'Page 233'!A81</f>
        <v>41528</v>
      </c>
      <c r="B80" s="21">
        <f>'Page 233'!G81</f>
        <v>107.62</v>
      </c>
      <c r="C80" s="22">
        <f t="shared" si="2"/>
        <v>9.8526789903350398E-3</v>
      </c>
    </row>
    <row r="81" spans="1:3">
      <c r="A81" s="47">
        <f>'Page 233'!A82</f>
        <v>41527</v>
      </c>
      <c r="B81" s="21">
        <f>'Page 233'!G82</f>
        <v>106.57</v>
      </c>
      <c r="C81" s="22">
        <f t="shared" si="2"/>
        <v>9.0900482908815583E-3</v>
      </c>
    </row>
    <row r="82" spans="1:3">
      <c r="A82" s="47">
        <f>'Page 233'!A83</f>
        <v>41526</v>
      </c>
      <c r="B82" s="21">
        <f>'Page 233'!G83</f>
        <v>105.61</v>
      </c>
      <c r="C82" s="22">
        <f t="shared" si="2"/>
        <v>1.0525308582910675E-2</v>
      </c>
    </row>
    <row r="83" spans="1:3">
      <c r="A83" s="47">
        <f>'Page 233'!A84</f>
        <v>41523</v>
      </c>
      <c r="B83" s="21">
        <f>'Page 233'!G84</f>
        <v>104.51</v>
      </c>
      <c r="C83" s="22">
        <f t="shared" si="2"/>
        <v>-5.4244385230299841E-3</v>
      </c>
    </row>
    <row r="84" spans="1:3">
      <c r="A84" s="47">
        <f>'Page 233'!A85</f>
        <v>41522</v>
      </c>
      <c r="B84" s="21">
        <f>'Page 233'!G85</f>
        <v>105.08</v>
      </c>
      <c r="C84" s="22">
        <f t="shared" si="2"/>
        <v>2.6717557251909607E-3</v>
      </c>
    </row>
    <row r="85" spans="1:3">
      <c r="A85" s="47">
        <f>'Page 233'!A86</f>
        <v>41521</v>
      </c>
      <c r="B85" s="21">
        <f>'Page 233'!G86</f>
        <v>104.8</v>
      </c>
      <c r="C85" s="22">
        <f t="shared" si="2"/>
        <v>1.2951865455248512E-2</v>
      </c>
    </row>
    <row r="86" spans="1:3">
      <c r="A86" s="47">
        <f>'Page 233'!A87</f>
        <v>41520</v>
      </c>
      <c r="B86" s="21">
        <f>'Page 233'!G87</f>
        <v>103.46</v>
      </c>
      <c r="C86" s="22">
        <f t="shared" si="2"/>
        <v>1.0450239281179829E-2</v>
      </c>
    </row>
    <row r="87" spans="1:3">
      <c r="A87" s="47">
        <f>'Page 233'!A88</f>
        <v>41516</v>
      </c>
      <c r="B87" s="21">
        <f>'Page 233'!G88</f>
        <v>102.39</v>
      </c>
      <c r="C87" s="22">
        <f t="shared" si="2"/>
        <v>-9.5763203714450684E-3</v>
      </c>
    </row>
    <row r="88" spans="1:3">
      <c r="A88" s="47">
        <f>'Page 233'!A89</f>
        <v>41515</v>
      </c>
      <c r="B88" s="21">
        <f>'Page 233'!G89</f>
        <v>103.38</v>
      </c>
      <c r="C88" s="22">
        <f t="shared" si="2"/>
        <v>1.6019656019655937E-2</v>
      </c>
    </row>
    <row r="89" spans="1:3">
      <c r="A89" s="47">
        <f>'Page 233'!A90</f>
        <v>41514</v>
      </c>
      <c r="B89" s="21">
        <f>'Page 233'!G90</f>
        <v>101.75</v>
      </c>
      <c r="C89" s="22">
        <f t="shared" si="2"/>
        <v>5.9002851804512702E-4</v>
      </c>
    </row>
    <row r="90" spans="1:3">
      <c r="A90" s="47">
        <f>'Page 233'!A91</f>
        <v>41513</v>
      </c>
      <c r="B90" s="21">
        <f>'Page 233'!G91</f>
        <v>101.69</v>
      </c>
      <c r="C90" s="22">
        <f t="shared" si="2"/>
        <v>-2.1929402712320911E-2</v>
      </c>
    </row>
    <row r="91" spans="1:3">
      <c r="A91" s="47">
        <f>'Page 233'!A92</f>
        <v>41512</v>
      </c>
      <c r="B91" s="21">
        <f>'Page 233'!G92</f>
        <v>103.97</v>
      </c>
      <c r="C91" s="22">
        <f t="shared" si="2"/>
        <v>4.8113933795224106E-4</v>
      </c>
    </row>
    <row r="92" spans="1:3">
      <c r="A92" s="47">
        <f>'Page 233'!A93</f>
        <v>41509</v>
      </c>
      <c r="B92" s="21">
        <f>'Page 233'!G93</f>
        <v>103.92</v>
      </c>
      <c r="C92" s="22">
        <f t="shared" si="2"/>
        <v>3.1856356791195584E-3</v>
      </c>
    </row>
    <row r="93" spans="1:3">
      <c r="A93" s="47">
        <f>'Page 233'!A94</f>
        <v>41508</v>
      </c>
      <c r="B93" s="21">
        <f>'Page 233'!G94</f>
        <v>103.59</v>
      </c>
      <c r="C93" s="22">
        <f t="shared" si="2"/>
        <v>1.1818714592694013E-2</v>
      </c>
    </row>
    <row r="94" spans="1:3">
      <c r="A94" s="47">
        <f>'Page 233'!A95</f>
        <v>41507</v>
      </c>
      <c r="B94" s="21">
        <f>'Page 233'!G95</f>
        <v>102.38</v>
      </c>
      <c r="C94" s="22">
        <f t="shared" si="2"/>
        <v>-6.8871859540208247E-3</v>
      </c>
    </row>
    <row r="95" spans="1:3">
      <c r="A95" s="47">
        <f>'Page 233'!A96</f>
        <v>41506</v>
      </c>
      <c r="B95" s="21">
        <f>'Page 233'!G96</f>
        <v>103.09</v>
      </c>
      <c r="C95" s="22">
        <f t="shared" si="2"/>
        <v>-8.7226206629198444E-4</v>
      </c>
    </row>
    <row r="96" spans="1:3">
      <c r="A96" s="47">
        <f>'Page 233'!A97</f>
        <v>41505</v>
      </c>
      <c r="B96" s="21">
        <f>'Page 233'!G97</f>
        <v>103.18</v>
      </c>
      <c r="C96" s="22">
        <f t="shared" si="2"/>
        <v>1.2164018049833247E-2</v>
      </c>
    </row>
    <row r="97" spans="1:3">
      <c r="A97" s="47">
        <f>'Page 233'!A98</f>
        <v>41502</v>
      </c>
      <c r="B97" s="21">
        <f>'Page 233'!G98</f>
        <v>101.94</v>
      </c>
      <c r="C97" s="22">
        <f t="shared" si="2"/>
        <v>7.2127260152159423E-3</v>
      </c>
    </row>
    <row r="98" spans="1:3">
      <c r="A98" s="47">
        <f>'Page 233'!A99</f>
        <v>41501</v>
      </c>
      <c r="B98" s="21">
        <f>'Page 233'!G99</f>
        <v>101.21</v>
      </c>
      <c r="C98" s="22">
        <f t="shared" si="2"/>
        <v>-1.3740011693627041E-2</v>
      </c>
    </row>
    <row r="99" spans="1:3">
      <c r="A99" s="47">
        <f>'Page 233'!A100</f>
        <v>41500</v>
      </c>
      <c r="B99" s="21">
        <f>'Page 233'!G100</f>
        <v>102.62</v>
      </c>
      <c r="C99" s="22">
        <f t="shared" si="2"/>
        <v>-1.9491687368622168E-2</v>
      </c>
    </row>
    <row r="100" spans="1:3">
      <c r="A100" s="47">
        <f>'Page 233'!A101</f>
        <v>41499</v>
      </c>
      <c r="B100" s="21">
        <f>'Page 233'!G101</f>
        <v>104.66</v>
      </c>
      <c r="C100" s="22">
        <f t="shared" si="2"/>
        <v>1.9084712755598865E-2</v>
      </c>
    </row>
    <row r="101" spans="1:3">
      <c r="A101" s="47">
        <f>'Page 233'!A102</f>
        <v>41498</v>
      </c>
      <c r="B101" s="21">
        <f>'Page 233'!G102</f>
        <v>102.7</v>
      </c>
      <c r="C101" s="22">
        <f t="shared" si="2"/>
        <v>-1.0406629408363788E-2</v>
      </c>
    </row>
    <row r="102" spans="1:3">
      <c r="A102" s="47">
        <f>'Page 233'!A103</f>
        <v>41495</v>
      </c>
      <c r="B102" s="21">
        <f>'Page 233'!G103</f>
        <v>103.78</v>
      </c>
      <c r="C102" s="22">
        <f t="shared" si="2"/>
        <v>-4.7947832757959663E-3</v>
      </c>
    </row>
    <row r="103" spans="1:3">
      <c r="A103" s="47">
        <f>'Page 233'!A104</f>
        <v>41494</v>
      </c>
      <c r="B103" s="21">
        <f>'Page 233'!G104</f>
        <v>104.28</v>
      </c>
      <c r="C103" s="22">
        <f t="shared" si="2"/>
        <v>-5.4363376251788109E-3</v>
      </c>
    </row>
    <row r="104" spans="1:3">
      <c r="A104" s="47">
        <f>'Page 233'!A105</f>
        <v>41493</v>
      </c>
      <c r="B104" s="21">
        <f>'Page 233'!G105</f>
        <v>104.85</v>
      </c>
      <c r="C104" s="22">
        <f t="shared" si="2"/>
        <v>-1.2383311106878292E-3</v>
      </c>
    </row>
    <row r="105" spans="1:3">
      <c r="A105" s="47">
        <f>'Page 233'!A106</f>
        <v>41492</v>
      </c>
      <c r="B105" s="21">
        <f>'Page 233'!G106</f>
        <v>104.98</v>
      </c>
      <c r="C105" s="22">
        <f t="shared" si="2"/>
        <v>-4.2682348477662835E-3</v>
      </c>
    </row>
    <row r="106" spans="1:3">
      <c r="A106" s="47">
        <f>'Page 233'!A107</f>
        <v>41491</v>
      </c>
      <c r="B106" s="21">
        <f>'Page 233'!G107</f>
        <v>105.43</v>
      </c>
      <c r="C106" s="22">
        <f t="shared" si="2"/>
        <v>-3.7796466030425302E-3</v>
      </c>
    </row>
    <row r="107" spans="1:3">
      <c r="A107" s="47">
        <f>'Page 233'!A108</f>
        <v>41488</v>
      </c>
      <c r="B107" s="21">
        <f>'Page 233'!G108</f>
        <v>105.83</v>
      </c>
      <c r="C107" s="22">
        <f t="shared" si="2"/>
        <v>1.127568084089825E-2</v>
      </c>
    </row>
    <row r="108" spans="1:3">
      <c r="A108" s="47">
        <f>'Page 233'!A109</f>
        <v>41487</v>
      </c>
      <c r="B108" s="21">
        <f>'Page 233'!G109</f>
        <v>104.65</v>
      </c>
      <c r="C108" s="22">
        <f t="shared" si="2"/>
        <v>1.5230888630190176E-2</v>
      </c>
    </row>
    <row r="109" spans="1:3">
      <c r="A109" s="47">
        <f>'Page 233'!A110</f>
        <v>41486</v>
      </c>
      <c r="B109" s="21">
        <f>'Page 233'!G110</f>
        <v>103.08</v>
      </c>
      <c r="C109" s="22">
        <f t="shared" si="2"/>
        <v>-5.9787849566056428E-3</v>
      </c>
    </row>
    <row r="110" spans="1:3">
      <c r="A110" s="47">
        <f>'Page 233'!A111</f>
        <v>41485</v>
      </c>
      <c r="B110" s="21">
        <f>'Page 233'!G111</f>
        <v>103.7</v>
      </c>
      <c r="C110" s="22">
        <f t="shared" si="2"/>
        <v>8.7548638132295409E-3</v>
      </c>
    </row>
    <row r="111" spans="1:3">
      <c r="A111" s="47">
        <f>'Page 233'!A112</f>
        <v>41484</v>
      </c>
      <c r="B111" s="21">
        <f>'Page 233'!G112</f>
        <v>102.8</v>
      </c>
      <c r="C111" s="22">
        <f t="shared" si="2"/>
        <v>-7.4345853046248189E-3</v>
      </c>
    </row>
    <row r="112" spans="1:3">
      <c r="A112" s="47">
        <f>'Page 233'!A113</f>
        <v>41481</v>
      </c>
      <c r="B112" s="21">
        <f>'Page 233'!G113</f>
        <v>103.57</v>
      </c>
      <c r="C112" s="22">
        <f t="shared" si="2"/>
        <v>-1.0320114667940916E-2</v>
      </c>
    </row>
    <row r="113" spans="1:3">
      <c r="A113" s="47">
        <f>'Page 233'!A114</f>
        <v>41480</v>
      </c>
      <c r="B113" s="21">
        <f>'Page 233'!G114</f>
        <v>104.65</v>
      </c>
      <c r="C113" s="22">
        <f t="shared" si="2"/>
        <v>-2.3832221163012646E-3</v>
      </c>
    </row>
    <row r="114" spans="1:3">
      <c r="A114" s="47">
        <f>'Page 233'!A115</f>
        <v>41479</v>
      </c>
      <c r="B114" s="21">
        <f>'Page 233'!G115</f>
        <v>104.9</v>
      </c>
      <c r="C114" s="22">
        <f t="shared" si="2"/>
        <v>-7.7563374952704933E-3</v>
      </c>
    </row>
    <row r="115" spans="1:3">
      <c r="A115" s="47">
        <f>'Page 233'!A116</f>
        <v>41478</v>
      </c>
      <c r="B115" s="21">
        <f>'Page 233'!G116</f>
        <v>105.72</v>
      </c>
      <c r="C115" s="22">
        <f t="shared" si="2"/>
        <v>8.6823776357216609E-3</v>
      </c>
    </row>
    <row r="116" spans="1:3">
      <c r="A116" s="47">
        <f>'Page 233'!A117</f>
        <v>41477</v>
      </c>
      <c r="B116" s="21">
        <f>'Page 233'!G117</f>
        <v>104.81</v>
      </c>
      <c r="C116" s="22">
        <f t="shared" si="2"/>
        <v>-9.5319797922022165E-4</v>
      </c>
    </row>
    <row r="117" spans="1:3">
      <c r="A117" s="47">
        <f>'Page 233'!A118</f>
        <v>41474</v>
      </c>
      <c r="B117" s="21">
        <f>'Page 233'!G118</f>
        <v>104.91</v>
      </c>
      <c r="C117" s="22">
        <f t="shared" si="2"/>
        <v>-6.1576354679803158E-3</v>
      </c>
    </row>
    <row r="118" spans="1:3">
      <c r="A118" s="47">
        <f>'Page 233'!A119</f>
        <v>41473</v>
      </c>
      <c r="B118" s="21">
        <f>'Page 233'!G119</f>
        <v>105.56</v>
      </c>
      <c r="C118" s="22">
        <f t="shared" si="2"/>
        <v>2.7048063825646951E-2</v>
      </c>
    </row>
    <row r="119" spans="1:3">
      <c r="A119" s="47">
        <f>'Page 233'!A120</f>
        <v>41472</v>
      </c>
      <c r="B119" s="21">
        <f>'Page 233'!G120</f>
        <v>102.78</v>
      </c>
      <c r="C119" s="22">
        <f t="shared" si="2"/>
        <v>5.3800254328475461E-3</v>
      </c>
    </row>
    <row r="120" spans="1:3">
      <c r="A120" s="47">
        <f>'Page 233'!A121</f>
        <v>41471</v>
      </c>
      <c r="B120" s="21">
        <f>'Page 233'!G121</f>
        <v>102.23</v>
      </c>
      <c r="C120" s="22">
        <f t="shared" si="2"/>
        <v>-1.3509601466756616E-2</v>
      </c>
    </row>
    <row r="121" spans="1:3">
      <c r="A121" s="47">
        <f>'Page 233'!A122</f>
        <v>41470</v>
      </c>
      <c r="B121" s="21">
        <f>'Page 233'!G122</f>
        <v>103.63</v>
      </c>
      <c r="C121" s="22">
        <f t="shared" si="2"/>
        <v>3.7233510159143224E-2</v>
      </c>
    </row>
    <row r="122" spans="1:3">
      <c r="A122" s="47">
        <f>'Page 233'!A123</f>
        <v>41467</v>
      </c>
      <c r="B122" s="21">
        <f>'Page 233'!G123</f>
        <v>99.91</v>
      </c>
      <c r="C122" s="22">
        <f t="shared" si="2"/>
        <v>-4.6933129829247355E-2</v>
      </c>
    </row>
    <row r="123" spans="1:3">
      <c r="A123" s="47">
        <f>'Page 233'!A124</f>
        <v>41466</v>
      </c>
      <c r="B123" s="21">
        <f>'Page 233'!G124</f>
        <v>104.83</v>
      </c>
      <c r="C123" s="22">
        <f t="shared" si="2"/>
        <v>1.3143906446313025E-2</v>
      </c>
    </row>
    <row r="124" spans="1:3">
      <c r="A124" s="47">
        <f>'Page 233'!A125</f>
        <v>41465</v>
      </c>
      <c r="B124" s="21">
        <f>'Page 233'!G125</f>
        <v>103.47</v>
      </c>
      <c r="C124" s="22">
        <f t="shared" si="2"/>
        <v>7.7919548066620603E-3</v>
      </c>
    </row>
    <row r="125" spans="1:3">
      <c r="A125" s="47">
        <f>'Page 233'!A126</f>
        <v>41464</v>
      </c>
      <c r="B125" s="21">
        <f>'Page 233'!G126</f>
        <v>102.67</v>
      </c>
      <c r="C125" s="22">
        <f t="shared" si="2"/>
        <v>3.0285267682688133E-3</v>
      </c>
    </row>
    <row r="126" spans="1:3">
      <c r="A126" s="47">
        <f>'Page 233'!A127</f>
        <v>41463</v>
      </c>
      <c r="B126" s="21">
        <f>'Page 233'!G127</f>
        <v>102.36</v>
      </c>
      <c r="C126" s="22">
        <f t="shared" si="2"/>
        <v>1.5655577299411583E-3</v>
      </c>
    </row>
    <row r="127" spans="1:3">
      <c r="A127" s="47">
        <f>'Page 233'!A128</f>
        <v>41460</v>
      </c>
      <c r="B127" s="21">
        <f>'Page 233'!G128</f>
        <v>102.2</v>
      </c>
      <c r="C127" s="22">
        <f t="shared" si="2"/>
        <v>1.2783668615598209E-2</v>
      </c>
    </row>
    <row r="128" spans="1:3">
      <c r="A128" s="47">
        <f>'Page 233'!A129</f>
        <v>41458</v>
      </c>
      <c r="B128" s="21">
        <f>'Page 233'!G129</f>
        <v>100.91</v>
      </c>
      <c r="C128" s="22">
        <f t="shared" si="2"/>
        <v>1.396704180064301E-2</v>
      </c>
    </row>
    <row r="129" spans="1:3">
      <c r="A129" s="47">
        <f>'Page 233'!A130</f>
        <v>41457</v>
      </c>
      <c r="B129" s="21">
        <f>'Page 233'!G130</f>
        <v>99.52</v>
      </c>
      <c r="C129" s="22">
        <f t="shared" si="2"/>
        <v>-1.7183488050563023E-2</v>
      </c>
    </row>
    <row r="130" spans="1:3">
      <c r="A130" s="47">
        <f>'Page 233'!A131</f>
        <v>41456</v>
      </c>
      <c r="B130" s="21">
        <f>'Page 233'!G131</f>
        <v>101.26</v>
      </c>
      <c r="C130" s="22">
        <f t="shared" si="2"/>
        <v>7.8630436946351967E-3</v>
      </c>
    </row>
    <row r="131" spans="1:3">
      <c r="A131" s="47">
        <f>'Page 233'!A132</f>
        <v>41453</v>
      </c>
      <c r="B131" s="21">
        <f>'Page 233'!G132</f>
        <v>100.47</v>
      </c>
      <c r="C131" s="22">
        <f t="shared" si="2"/>
        <v>-6.9190471483642213E-3</v>
      </c>
    </row>
    <row r="132" spans="1:3">
      <c r="A132" s="47">
        <f>'Page 233'!A133</f>
        <v>41452</v>
      </c>
      <c r="B132" s="21">
        <f>'Page 233'!G133</f>
        <v>101.17</v>
      </c>
      <c r="C132" s="22">
        <f t="shared" ref="C132:C195" si="3">B132/B133-1</f>
        <v>2.3884222244711983E-2</v>
      </c>
    </row>
    <row r="133" spans="1:3">
      <c r="A133" s="47">
        <f>'Page 233'!A134</f>
        <v>41451</v>
      </c>
      <c r="B133" s="21">
        <f>'Page 233'!G134</f>
        <v>98.81</v>
      </c>
      <c r="C133" s="22">
        <f t="shared" si="3"/>
        <v>2.1080913506251964E-2</v>
      </c>
    </row>
    <row r="134" spans="1:3">
      <c r="A134" s="47">
        <f>'Page 233'!A135</f>
        <v>41450</v>
      </c>
      <c r="B134" s="21">
        <f>'Page 233'!G135</f>
        <v>96.77</v>
      </c>
      <c r="C134" s="22">
        <f t="shared" si="3"/>
        <v>8.3359383140564347E-3</v>
      </c>
    </row>
    <row r="135" spans="1:3">
      <c r="A135" s="47">
        <f>'Page 233'!A136</f>
        <v>41449</v>
      </c>
      <c r="B135" s="21">
        <f>'Page 233'!G136</f>
        <v>95.97</v>
      </c>
      <c r="C135" s="22">
        <f t="shared" si="3"/>
        <v>-2.1313481541913148E-2</v>
      </c>
    </row>
    <row r="136" spans="1:3">
      <c r="A136" s="47">
        <f>'Page 233'!A137</f>
        <v>41446</v>
      </c>
      <c r="B136" s="21">
        <f>'Page 233'!G137</f>
        <v>98.06</v>
      </c>
      <c r="C136" s="22">
        <f t="shared" si="3"/>
        <v>3.3766499539547024E-3</v>
      </c>
    </row>
    <row r="137" spans="1:3">
      <c r="A137" s="47">
        <f>'Page 233'!A138</f>
        <v>41445</v>
      </c>
      <c r="B137" s="21">
        <f>'Page 233'!G138</f>
        <v>97.73</v>
      </c>
      <c r="C137" s="22">
        <f t="shared" si="3"/>
        <v>-2.5525974673446972E-2</v>
      </c>
    </row>
    <row r="138" spans="1:3">
      <c r="A138" s="47">
        <f>'Page 233'!A139</f>
        <v>41444</v>
      </c>
      <c r="B138" s="21">
        <f>'Page 233'!G139</f>
        <v>100.29</v>
      </c>
      <c r="C138" s="22">
        <f t="shared" si="3"/>
        <v>-1.7535266457680221E-2</v>
      </c>
    </row>
    <row r="139" spans="1:3">
      <c r="A139" s="47">
        <f>'Page 233'!A140</f>
        <v>41443</v>
      </c>
      <c r="B139" s="21">
        <f>'Page 233'!G140</f>
        <v>102.08</v>
      </c>
      <c r="C139" s="22">
        <f t="shared" si="3"/>
        <v>1.0192973775358771E-2</v>
      </c>
    </row>
    <row r="140" spans="1:3">
      <c r="A140" s="47">
        <f>'Page 233'!A141</f>
        <v>41442</v>
      </c>
      <c r="B140" s="21">
        <f>'Page 233'!G141</f>
        <v>101.05</v>
      </c>
      <c r="C140" s="22">
        <f t="shared" si="3"/>
        <v>1.1815359967958239E-2</v>
      </c>
    </row>
    <row r="141" spans="1:3">
      <c r="A141" s="47">
        <f>'Page 233'!A142</f>
        <v>41439</v>
      </c>
      <c r="B141" s="21">
        <f>'Page 233'!G142</f>
        <v>99.87</v>
      </c>
      <c r="C141" s="22">
        <f t="shared" si="3"/>
        <v>-3.2934131736527261E-3</v>
      </c>
    </row>
    <row r="142" spans="1:3">
      <c r="A142" s="47">
        <f>'Page 233'!A143</f>
        <v>41438</v>
      </c>
      <c r="B142" s="21">
        <f>'Page 233'!G143</f>
        <v>100.2</v>
      </c>
      <c r="C142" s="22">
        <f t="shared" si="3"/>
        <v>1.2734990903577881E-2</v>
      </c>
    </row>
    <row r="143" spans="1:3">
      <c r="A143" s="47">
        <f>'Page 233'!A144</f>
        <v>41437</v>
      </c>
      <c r="B143" s="21">
        <f>'Page 233'!G144</f>
        <v>98.94</v>
      </c>
      <c r="C143" s="22">
        <f t="shared" si="3"/>
        <v>-8.6172344689379177E-3</v>
      </c>
    </row>
    <row r="144" spans="1:3">
      <c r="A144" s="47">
        <f>'Page 233'!A145</f>
        <v>41436</v>
      </c>
      <c r="B144" s="21">
        <f>'Page 233'!G145</f>
        <v>99.8</v>
      </c>
      <c r="C144" s="22">
        <f t="shared" si="3"/>
        <v>-4.7865975269246741E-3</v>
      </c>
    </row>
    <row r="145" spans="1:3">
      <c r="A145" s="47">
        <f>'Page 233'!A146</f>
        <v>41435</v>
      </c>
      <c r="B145" s="21">
        <f>'Page 233'!G146</f>
        <v>100.28</v>
      </c>
      <c r="C145" s="22">
        <f t="shared" si="3"/>
        <v>-2.3875845602864265E-3</v>
      </c>
    </row>
    <row r="146" spans="1:3">
      <c r="A146" s="47">
        <f>'Page 233'!A147</f>
        <v>41432</v>
      </c>
      <c r="B146" s="21">
        <f>'Page 233'!G147</f>
        <v>100.52</v>
      </c>
      <c r="C146" s="22">
        <f t="shared" si="3"/>
        <v>2.7391659852820771E-2</v>
      </c>
    </row>
    <row r="147" spans="1:3">
      <c r="A147" s="47">
        <f>'Page 233'!A148</f>
        <v>41431</v>
      </c>
      <c r="B147" s="21">
        <f>'Page 233'!G148</f>
        <v>97.84</v>
      </c>
      <c r="C147" s="22">
        <f t="shared" si="3"/>
        <v>1.2836438923395477E-2</v>
      </c>
    </row>
    <row r="148" spans="1:3">
      <c r="A148" s="47">
        <f>'Page 233'!A149</f>
        <v>41430</v>
      </c>
      <c r="B148" s="21">
        <f>'Page 233'!G149</f>
        <v>96.6</v>
      </c>
      <c r="C148" s="22">
        <f t="shared" si="3"/>
        <v>-1.1258955987717645E-2</v>
      </c>
    </row>
    <row r="149" spans="1:3">
      <c r="A149" s="47">
        <f>'Page 233'!A150</f>
        <v>41429</v>
      </c>
      <c r="B149" s="21">
        <f>'Page 233'!G150</f>
        <v>97.7</v>
      </c>
      <c r="C149" s="22">
        <f t="shared" si="3"/>
        <v>-1.1133603238866363E-2</v>
      </c>
    </row>
    <row r="150" spans="1:3">
      <c r="A150" s="47">
        <f>'Page 233'!A151</f>
        <v>41428</v>
      </c>
      <c r="B150" s="21">
        <f>'Page 233'!G151</f>
        <v>98.8</v>
      </c>
      <c r="C150" s="22">
        <f t="shared" si="3"/>
        <v>1.7298187808896026E-2</v>
      </c>
    </row>
    <row r="151" spans="1:3">
      <c r="A151" s="47">
        <f>'Page 233'!A152</f>
        <v>41425</v>
      </c>
      <c r="B151" s="21">
        <f>'Page 233'!G152</f>
        <v>97.12</v>
      </c>
      <c r="C151" s="22">
        <f t="shared" si="3"/>
        <v>-1.5110029408782033E-2</v>
      </c>
    </row>
    <row r="152" spans="1:3">
      <c r="A152" s="47">
        <f>'Page 233'!A153</f>
        <v>41424</v>
      </c>
      <c r="B152" s="21">
        <f>'Page 233'!G153</f>
        <v>98.61</v>
      </c>
      <c r="C152" s="22">
        <f t="shared" si="3"/>
        <v>1.4610556641629913E-2</v>
      </c>
    </row>
    <row r="153" spans="1:3">
      <c r="A153" s="47">
        <f>'Page 233'!A154</f>
        <v>41423</v>
      </c>
      <c r="B153" s="21">
        <f>'Page 233'!G154</f>
        <v>97.19</v>
      </c>
      <c r="C153" s="22">
        <f t="shared" si="3"/>
        <v>-1.0184336490477675E-2</v>
      </c>
    </row>
    <row r="154" spans="1:3">
      <c r="A154" s="47">
        <f>'Page 233'!A155</f>
        <v>41422</v>
      </c>
      <c r="B154" s="21">
        <f>'Page 233'!G155</f>
        <v>98.19</v>
      </c>
      <c r="C154" s="22">
        <f t="shared" si="3"/>
        <v>1.1215334420879852E-3</v>
      </c>
    </row>
    <row r="155" spans="1:3">
      <c r="A155" s="47">
        <f>'Page 233'!A156</f>
        <v>41418</v>
      </c>
      <c r="B155" s="21">
        <f>'Page 233'!G156</f>
        <v>98.08</v>
      </c>
      <c r="C155" s="22">
        <f t="shared" si="3"/>
        <v>2.5554533374221311E-3</v>
      </c>
    </row>
    <row r="156" spans="1:3">
      <c r="A156" s="47">
        <f>'Page 233'!A157</f>
        <v>41417</v>
      </c>
      <c r="B156" s="21">
        <f>'Page 233'!G157</f>
        <v>97.83</v>
      </c>
      <c r="C156" s="22">
        <f t="shared" si="3"/>
        <v>1.8532014575741718E-2</v>
      </c>
    </row>
    <row r="157" spans="1:3">
      <c r="A157" s="47">
        <f>'Page 233'!A158</f>
        <v>41416</v>
      </c>
      <c r="B157" s="21">
        <f>'Page 233'!G158</f>
        <v>96.05</v>
      </c>
      <c r="C157" s="22">
        <f t="shared" si="3"/>
        <v>-8.2601961796592294E-3</v>
      </c>
    </row>
    <row r="158" spans="1:3">
      <c r="A158" s="47">
        <f>'Page 233'!A159</f>
        <v>41415</v>
      </c>
      <c r="B158" s="21">
        <f>'Page 233'!G159</f>
        <v>96.85</v>
      </c>
      <c r="C158" s="22">
        <f t="shared" si="3"/>
        <v>3.0985333608768428E-4</v>
      </c>
    </row>
    <row r="159" spans="1:3">
      <c r="A159" s="47">
        <f>'Page 233'!A160</f>
        <v>41414</v>
      </c>
      <c r="B159" s="21">
        <f>'Page 233'!G160</f>
        <v>96.82</v>
      </c>
      <c r="C159" s="22">
        <f t="shared" si="3"/>
        <v>-2.0614306328592402E-3</v>
      </c>
    </row>
    <row r="160" spans="1:3">
      <c r="A160" s="47">
        <f>'Page 233'!A161</f>
        <v>41411</v>
      </c>
      <c r="B160" s="21">
        <f>'Page 233'!G161</f>
        <v>97.02</v>
      </c>
      <c r="C160" s="22">
        <f t="shared" si="3"/>
        <v>2.4282094594594517E-2</v>
      </c>
    </row>
    <row r="161" spans="1:3">
      <c r="A161" s="47">
        <f>'Page 233'!A162</f>
        <v>41410</v>
      </c>
      <c r="B161" s="21">
        <f>'Page 233'!G162</f>
        <v>94.72</v>
      </c>
      <c r="C161" s="22">
        <f t="shared" si="3"/>
        <v>-4.623791509037356E-3</v>
      </c>
    </row>
    <row r="162" spans="1:3">
      <c r="A162" s="47">
        <f>'Page 233'!A163</f>
        <v>41409</v>
      </c>
      <c r="B162" s="21">
        <f>'Page 233'!G163</f>
        <v>95.16</v>
      </c>
      <c r="C162" s="22">
        <f t="shared" si="3"/>
        <v>9.5480585614258207E-3</v>
      </c>
    </row>
    <row r="163" spans="1:3">
      <c r="A163" s="47">
        <f>'Page 233'!A164</f>
        <v>41408</v>
      </c>
      <c r="B163" s="21">
        <f>'Page 233'!G164</f>
        <v>94.26</v>
      </c>
      <c r="C163" s="22">
        <f t="shared" si="3"/>
        <v>1.4202711426726911E-2</v>
      </c>
    </row>
    <row r="164" spans="1:3">
      <c r="A164" s="47">
        <f>'Page 233'!A165</f>
        <v>41407</v>
      </c>
      <c r="B164" s="21">
        <f>'Page 233'!G165</f>
        <v>92.94</v>
      </c>
      <c r="C164" s="22">
        <f t="shared" si="3"/>
        <v>5.5176890619927921E-3</v>
      </c>
    </row>
    <row r="165" spans="1:3">
      <c r="A165" s="47">
        <f>'Page 233'!A166</f>
        <v>41404</v>
      </c>
      <c r="B165" s="21">
        <f>'Page 233'!G166</f>
        <v>92.43</v>
      </c>
      <c r="C165" s="22">
        <f t="shared" si="3"/>
        <v>-3.8797284190106307E-3</v>
      </c>
    </row>
    <row r="166" spans="1:3">
      <c r="A166" s="47">
        <f>'Page 233'!A167</f>
        <v>41403</v>
      </c>
      <c r="B166" s="21">
        <f>'Page 233'!G167</f>
        <v>92.79</v>
      </c>
      <c r="C166" s="22">
        <f t="shared" si="3"/>
        <v>6.071777079041496E-3</v>
      </c>
    </row>
    <row r="167" spans="1:3">
      <c r="A167" s="47">
        <f>'Page 233'!A168</f>
        <v>41402</v>
      </c>
      <c r="B167" s="21">
        <f>'Page 233'!G168</f>
        <v>92.23</v>
      </c>
      <c r="C167" s="22">
        <f t="shared" si="3"/>
        <v>-2.8111147151042015E-3</v>
      </c>
    </row>
    <row r="168" spans="1:3">
      <c r="A168" s="47">
        <f>'Page 233'!A169</f>
        <v>41401</v>
      </c>
      <c r="B168" s="21">
        <f>'Page 233'!G169</f>
        <v>92.49</v>
      </c>
      <c r="C168" s="22">
        <f t="shared" si="3"/>
        <v>6.3105211620062551E-3</v>
      </c>
    </row>
    <row r="169" spans="1:3">
      <c r="A169" s="47">
        <f>'Page 233'!A170</f>
        <v>41400</v>
      </c>
      <c r="B169" s="21">
        <f>'Page 233'!G170</f>
        <v>91.91</v>
      </c>
      <c r="C169" s="22">
        <f t="shared" si="3"/>
        <v>4.8103203236034009E-3</v>
      </c>
    </row>
    <row r="170" spans="1:3">
      <c r="A170" s="47">
        <f>'Page 233'!A171</f>
        <v>41397</v>
      </c>
      <c r="B170" s="21">
        <f>'Page 233'!G171</f>
        <v>91.47</v>
      </c>
      <c r="C170" s="22">
        <f t="shared" si="3"/>
        <v>1.6559235385641191E-2</v>
      </c>
    </row>
    <row r="171" spans="1:3">
      <c r="A171" s="47">
        <f>'Page 233'!A172</f>
        <v>41396</v>
      </c>
      <c r="B171" s="21">
        <f>'Page 233'!G172</f>
        <v>89.98</v>
      </c>
      <c r="C171" s="22">
        <f t="shared" si="3"/>
        <v>1.135214117118144E-2</v>
      </c>
    </row>
    <row r="172" spans="1:3">
      <c r="A172" s="47">
        <f>'Page 233'!A173</f>
        <v>41395</v>
      </c>
      <c r="B172" s="21">
        <f>'Page 233'!G173</f>
        <v>88.97</v>
      </c>
      <c r="C172" s="22">
        <f t="shared" si="3"/>
        <v>-2.5784753363229385E-3</v>
      </c>
    </row>
    <row r="173" spans="1:3">
      <c r="A173" s="47">
        <f>'Page 233'!A174</f>
        <v>41394</v>
      </c>
      <c r="B173" s="21">
        <f>'Page 233'!G174</f>
        <v>89.2</v>
      </c>
      <c r="C173" s="22">
        <f t="shared" si="3"/>
        <v>-5.24144083863054E-3</v>
      </c>
    </row>
    <row r="174" spans="1:3">
      <c r="A174" s="47">
        <f>'Page 233'!A175</f>
        <v>41393</v>
      </c>
      <c r="B174" s="21">
        <f>'Page 233'!G175</f>
        <v>89.67</v>
      </c>
      <c r="C174" s="22">
        <f t="shared" si="3"/>
        <v>-1.0264900662251608E-2</v>
      </c>
    </row>
    <row r="175" spans="1:3">
      <c r="A175" s="47">
        <f>'Page 233'!A176</f>
        <v>41390</v>
      </c>
      <c r="B175" s="21">
        <f>'Page 233'!G176</f>
        <v>90.6</v>
      </c>
      <c r="C175" s="22">
        <f t="shared" si="3"/>
        <v>1.285634432643934E-2</v>
      </c>
    </row>
    <row r="176" spans="1:3">
      <c r="A176" s="47">
        <f>'Page 233'!A177</f>
        <v>41389</v>
      </c>
      <c r="B176" s="21">
        <f>'Page 233'!G177</f>
        <v>89.45</v>
      </c>
      <c r="C176" s="22">
        <f t="shared" si="3"/>
        <v>9.25194629358006E-3</v>
      </c>
    </row>
    <row r="177" spans="1:3">
      <c r="A177" s="47">
        <f>'Page 233'!A178</f>
        <v>41388</v>
      </c>
      <c r="B177" s="21">
        <f>'Page 233'!G178</f>
        <v>88.63</v>
      </c>
      <c r="C177" s="22">
        <f t="shared" si="3"/>
        <v>3.0102278010227579E-2</v>
      </c>
    </row>
    <row r="178" spans="1:3">
      <c r="A178" s="47">
        <f>'Page 233'!A179</f>
        <v>41387</v>
      </c>
      <c r="B178" s="21">
        <f>'Page 233'!G179</f>
        <v>86.04</v>
      </c>
      <c r="C178" s="22">
        <f t="shared" si="3"/>
        <v>1.4263821761169471E-2</v>
      </c>
    </row>
    <row r="179" spans="1:3">
      <c r="A179" s="47">
        <f>'Page 233'!A180</f>
        <v>41386</v>
      </c>
      <c r="B179" s="21">
        <f>'Page 233'!G180</f>
        <v>84.83</v>
      </c>
      <c r="C179" s="22">
        <f t="shared" si="3"/>
        <v>-1.1650937900500979E-2</v>
      </c>
    </row>
    <row r="180" spans="1:3">
      <c r="A180" s="47">
        <f>'Page 233'!A181</f>
        <v>41383</v>
      </c>
      <c r="B180" s="21">
        <f>'Page 233'!G181</f>
        <v>85.83</v>
      </c>
      <c r="C180" s="22">
        <f t="shared" si="3"/>
        <v>2.1420921099607249E-2</v>
      </c>
    </row>
    <row r="181" spans="1:3">
      <c r="A181" s="47">
        <f>'Page 233'!A182</f>
        <v>41382</v>
      </c>
      <c r="B181" s="21">
        <f>'Page 233'!G182</f>
        <v>84.03</v>
      </c>
      <c r="C181" s="22">
        <f t="shared" si="3"/>
        <v>-6.6201678685423593E-3</v>
      </c>
    </row>
    <row r="182" spans="1:3">
      <c r="A182" s="47">
        <f>'Page 233'!A183</f>
        <v>41381</v>
      </c>
      <c r="B182" s="21">
        <f>'Page 233'!G183</f>
        <v>84.59</v>
      </c>
      <c r="C182" s="22">
        <f t="shared" si="3"/>
        <v>-2.2410945977824337E-3</v>
      </c>
    </row>
    <row r="183" spans="1:3">
      <c r="A183" s="47">
        <f>'Page 233'!A184</f>
        <v>41380</v>
      </c>
      <c r="B183" s="21">
        <f>'Page 233'!G184</f>
        <v>84.78</v>
      </c>
      <c r="C183" s="22">
        <f t="shared" si="3"/>
        <v>1.2991614503365945E-3</v>
      </c>
    </row>
    <row r="184" spans="1:3">
      <c r="A184" s="47">
        <f>'Page 233'!A185</f>
        <v>41379</v>
      </c>
      <c r="B184" s="21">
        <f>'Page 233'!G185</f>
        <v>84.67</v>
      </c>
      <c r="C184" s="22">
        <f t="shared" si="3"/>
        <v>-2.3864422411805308E-2</v>
      </c>
    </row>
    <row r="185" spans="1:3">
      <c r="A185" s="47">
        <f>'Page 233'!A186</f>
        <v>41376</v>
      </c>
      <c r="B185" s="21">
        <f>'Page 233'!G186</f>
        <v>86.74</v>
      </c>
      <c r="C185" s="22">
        <f t="shared" si="3"/>
        <v>4.1676313961565015E-3</v>
      </c>
    </row>
    <row r="186" spans="1:3">
      <c r="A186" s="47">
        <f>'Page 233'!A187</f>
        <v>41375</v>
      </c>
      <c r="B186" s="21">
        <f>'Page 233'!G187</f>
        <v>86.38</v>
      </c>
      <c r="C186" s="22">
        <f t="shared" si="3"/>
        <v>8.0522814797525655E-3</v>
      </c>
    </row>
    <row r="187" spans="1:3">
      <c r="A187" s="47">
        <f>'Page 233'!A188</f>
        <v>41374</v>
      </c>
      <c r="B187" s="21">
        <f>'Page 233'!G188</f>
        <v>85.69</v>
      </c>
      <c r="C187" s="22">
        <f t="shared" si="3"/>
        <v>6.9330199764983114E-3</v>
      </c>
    </row>
    <row r="188" spans="1:3">
      <c r="A188" s="47">
        <f>'Page 233'!A189</f>
        <v>41373</v>
      </c>
      <c r="B188" s="21">
        <f>'Page 233'!G189</f>
        <v>85.1</v>
      </c>
      <c r="C188" s="22">
        <f t="shared" si="3"/>
        <v>5.316007088009389E-3</v>
      </c>
    </row>
    <row r="189" spans="1:3">
      <c r="A189" s="47">
        <f>'Page 233'!A190</f>
        <v>41372</v>
      </c>
      <c r="B189" s="21">
        <f>'Page 233'!G190</f>
        <v>84.65</v>
      </c>
      <c r="C189" s="22">
        <f t="shared" si="3"/>
        <v>6.7792578496670419E-3</v>
      </c>
    </row>
    <row r="190" spans="1:3">
      <c r="A190" s="47">
        <f>'Page 233'!A191</f>
        <v>41369</v>
      </c>
      <c r="B190" s="21">
        <f>'Page 233'!G191</f>
        <v>84.08</v>
      </c>
      <c r="C190" s="22">
        <f t="shared" si="3"/>
        <v>1.4356375919893916E-2</v>
      </c>
    </row>
    <row r="191" spans="1:3">
      <c r="A191" s="47">
        <f>'Page 233'!A192</f>
        <v>41368</v>
      </c>
      <c r="B191" s="21">
        <f>'Page 233'!G192</f>
        <v>82.89</v>
      </c>
      <c r="C191" s="22">
        <f t="shared" si="3"/>
        <v>6.9241982507288746E-3</v>
      </c>
    </row>
    <row r="192" spans="1:3">
      <c r="A192" s="47">
        <f>'Page 233'!A193</f>
        <v>41367</v>
      </c>
      <c r="B192" s="21">
        <f>'Page 233'!G193</f>
        <v>82.32</v>
      </c>
      <c r="C192" s="22">
        <f t="shared" si="3"/>
        <v>3.2906764168190161E-3</v>
      </c>
    </row>
    <row r="193" spans="1:3">
      <c r="A193" s="47">
        <f>'Page 233'!A194</f>
        <v>41366</v>
      </c>
      <c r="B193" s="21">
        <f>'Page 233'!G194</f>
        <v>82.05</v>
      </c>
      <c r="C193" s="22">
        <f t="shared" si="3"/>
        <v>-1.3584996393363857E-2</v>
      </c>
    </row>
    <row r="194" spans="1:3">
      <c r="A194" s="47">
        <f>'Page 233'!A195</f>
        <v>41365</v>
      </c>
      <c r="B194" s="21">
        <f>'Page 233'!G195</f>
        <v>83.18</v>
      </c>
      <c r="C194" s="22">
        <f t="shared" si="3"/>
        <v>-7.0430941864627616E-3</v>
      </c>
    </row>
    <row r="195" spans="1:3">
      <c r="A195" s="47">
        <f>'Page 233'!A196</f>
        <v>41361</v>
      </c>
      <c r="B195" s="21">
        <f>'Page 233'!G196</f>
        <v>83.77</v>
      </c>
      <c r="C195" s="22">
        <f t="shared" si="3"/>
        <v>-4.042325526096846E-3</v>
      </c>
    </row>
    <row r="196" spans="1:3">
      <c r="A196" s="47">
        <f>'Page 233'!A197</f>
        <v>41360</v>
      </c>
      <c r="B196" s="21">
        <f>'Page 233'!G197</f>
        <v>84.11</v>
      </c>
      <c r="C196" s="22">
        <f t="shared" ref="C196:C259" si="4">B196/B197-1</f>
        <v>-4.8509228584949771E-3</v>
      </c>
    </row>
    <row r="197" spans="1:3">
      <c r="A197" s="47">
        <f>'Page 233'!A198</f>
        <v>41359</v>
      </c>
      <c r="B197" s="21">
        <f>'Page 233'!G198</f>
        <v>84.52</v>
      </c>
      <c r="C197" s="22">
        <f t="shared" si="4"/>
        <v>2.0896243507669832E-2</v>
      </c>
    </row>
    <row r="198" spans="1:3">
      <c r="A198" s="47">
        <f>'Page 233'!A199</f>
        <v>41358</v>
      </c>
      <c r="B198" s="21">
        <f>'Page 233'!G199</f>
        <v>82.79</v>
      </c>
      <c r="C198" s="22">
        <f t="shared" si="4"/>
        <v>3.6249395843412913E-4</v>
      </c>
    </row>
    <row r="199" spans="1:3">
      <c r="A199" s="47">
        <f>'Page 233'!A200</f>
        <v>41355</v>
      </c>
      <c r="B199" s="21">
        <f>'Page 233'!G200</f>
        <v>82.76</v>
      </c>
      <c r="C199" s="22">
        <f t="shared" si="4"/>
        <v>5.7115080811762642E-3</v>
      </c>
    </row>
    <row r="200" spans="1:3">
      <c r="A200" s="47">
        <f>'Page 233'!A201</f>
        <v>41354</v>
      </c>
      <c r="B200" s="21">
        <f>'Page 233'!G201</f>
        <v>82.29</v>
      </c>
      <c r="C200" s="22">
        <f t="shared" si="4"/>
        <v>-1.2124849939975868E-2</v>
      </c>
    </row>
    <row r="201" spans="1:3">
      <c r="A201" s="47">
        <f>'Page 233'!A202</f>
        <v>41353</v>
      </c>
      <c r="B201" s="21">
        <f>'Page 233'!G202</f>
        <v>83.3</v>
      </c>
      <c r="C201" s="22">
        <f t="shared" si="4"/>
        <v>-1.6778523489933139E-3</v>
      </c>
    </row>
    <row r="202" spans="1:3">
      <c r="A202" s="47">
        <f>'Page 233'!A203</f>
        <v>41352</v>
      </c>
      <c r="B202" s="21">
        <f>'Page 233'!G203</f>
        <v>83.44</v>
      </c>
      <c r="C202" s="22">
        <f t="shared" si="4"/>
        <v>3.8498556304138454E-3</v>
      </c>
    </row>
    <row r="203" spans="1:3">
      <c r="A203" s="47">
        <f>'Page 233'!A204</f>
        <v>41351</v>
      </c>
      <c r="B203" s="21">
        <f>'Page 233'!G204</f>
        <v>83.12</v>
      </c>
      <c r="C203" s="22">
        <f t="shared" si="4"/>
        <v>-1.4465259663267727E-2</v>
      </c>
    </row>
    <row r="204" spans="1:3">
      <c r="A204" s="47">
        <f>'Page 233'!A205</f>
        <v>41348</v>
      </c>
      <c r="B204" s="21">
        <f>'Page 233'!G205</f>
        <v>84.34</v>
      </c>
      <c r="C204" s="22">
        <f t="shared" si="4"/>
        <v>2.143635703039859E-2</v>
      </c>
    </row>
    <row r="205" spans="1:3">
      <c r="A205" s="47">
        <f>'Page 233'!A206</f>
        <v>41347</v>
      </c>
      <c r="B205" s="21">
        <f>'Page 233'!G206</f>
        <v>82.57</v>
      </c>
      <c r="C205" s="22">
        <f t="shared" si="4"/>
        <v>-1.5719467956469835E-3</v>
      </c>
    </row>
    <row r="206" spans="1:3">
      <c r="A206" s="47">
        <f>'Page 233'!A207</f>
        <v>41346</v>
      </c>
      <c r="B206" s="21">
        <f>'Page 233'!G207</f>
        <v>82.7</v>
      </c>
      <c r="C206" s="22">
        <f t="shared" si="4"/>
        <v>7.0628348757915127E-3</v>
      </c>
    </row>
    <row r="207" spans="1:3">
      <c r="A207" s="47">
        <f>'Page 233'!A208</f>
        <v>41345</v>
      </c>
      <c r="B207" s="21">
        <f>'Page 233'!G208</f>
        <v>82.12</v>
      </c>
      <c r="C207" s="22">
        <f t="shared" si="4"/>
        <v>1.4704065241566866E-2</v>
      </c>
    </row>
    <row r="208" spans="1:3">
      <c r="A208" s="47">
        <f>'Page 233'!A209</f>
        <v>41344</v>
      </c>
      <c r="B208" s="21">
        <f>'Page 233'!G209</f>
        <v>80.930000000000007</v>
      </c>
      <c r="C208" s="22">
        <f t="shared" si="4"/>
        <v>2.1069896543022937E-2</v>
      </c>
    </row>
    <row r="209" spans="1:3">
      <c r="A209" s="47">
        <f>'Page 233'!A210</f>
        <v>41341</v>
      </c>
      <c r="B209" s="21">
        <f>'Page 233'!G210</f>
        <v>79.260000000000005</v>
      </c>
      <c r="C209" s="22">
        <f t="shared" si="4"/>
        <v>2.1494499936780542E-3</v>
      </c>
    </row>
    <row r="210" spans="1:3">
      <c r="A210" s="47">
        <f>'Page 233'!A211</f>
        <v>41340</v>
      </c>
      <c r="B210" s="21">
        <f>'Page 233'!G211</f>
        <v>79.09</v>
      </c>
      <c r="C210" s="22">
        <f t="shared" si="4"/>
        <v>2.5012960082944513E-2</v>
      </c>
    </row>
    <row r="211" spans="1:3">
      <c r="A211" s="47">
        <f>'Page 233'!A212</f>
        <v>41339</v>
      </c>
      <c r="B211" s="21">
        <f>'Page 233'!G212</f>
        <v>77.16</v>
      </c>
      <c r="C211" s="22">
        <f t="shared" si="4"/>
        <v>5.3420195439739526E-3</v>
      </c>
    </row>
    <row r="212" spans="1:3">
      <c r="A212" s="47">
        <f>'Page 233'!A213</f>
        <v>41338</v>
      </c>
      <c r="B212" s="21">
        <f>'Page 233'!G213</f>
        <v>76.75</v>
      </c>
      <c r="C212" s="22">
        <f t="shared" si="4"/>
        <v>2.0340335017282607E-2</v>
      </c>
    </row>
    <row r="213" spans="1:3">
      <c r="A213" s="47">
        <f>'Page 233'!A214</f>
        <v>41337</v>
      </c>
      <c r="B213" s="21">
        <f>'Page 233'!G214</f>
        <v>75.22</v>
      </c>
      <c r="C213" s="22">
        <f t="shared" si="4"/>
        <v>-2.5195597400874403E-3</v>
      </c>
    </row>
    <row r="214" spans="1:3">
      <c r="A214" s="47">
        <f>'Page 233'!A215</f>
        <v>41334</v>
      </c>
      <c r="B214" s="21">
        <f>'Page 233'!G215</f>
        <v>75.41</v>
      </c>
      <c r="C214" s="22">
        <f t="shared" si="4"/>
        <v>4.9307036247332459E-3</v>
      </c>
    </row>
    <row r="215" spans="1:3">
      <c r="A215" s="47">
        <f>'Page 233'!A216</f>
        <v>41333</v>
      </c>
      <c r="B215" s="21">
        <f>'Page 233'!G216</f>
        <v>75.040000000000006</v>
      </c>
      <c r="C215" s="22">
        <f t="shared" si="4"/>
        <v>-5.9610544442970648E-3</v>
      </c>
    </row>
    <row r="216" spans="1:3">
      <c r="A216" s="47">
        <f>'Page 233'!A217</f>
        <v>41332</v>
      </c>
      <c r="B216" s="21">
        <f>'Page 233'!G217</f>
        <v>75.489999999999995</v>
      </c>
      <c r="C216" s="22">
        <f t="shared" si="4"/>
        <v>2.2622595502573839E-2</v>
      </c>
    </row>
    <row r="217" spans="1:3">
      <c r="A217" s="47">
        <f>'Page 233'!A218</f>
        <v>41331</v>
      </c>
      <c r="B217" s="21">
        <f>'Page 233'!G218</f>
        <v>73.819999999999993</v>
      </c>
      <c r="C217" s="22">
        <f t="shared" si="4"/>
        <v>8.3321950553203461E-3</v>
      </c>
    </row>
    <row r="218" spans="1:3">
      <c r="A218" s="47">
        <f>'Page 233'!A219</f>
        <v>41330</v>
      </c>
      <c r="B218" s="21">
        <f>'Page 233'!G219</f>
        <v>73.209999999999994</v>
      </c>
      <c r="C218" s="22">
        <f t="shared" si="4"/>
        <v>-2.1256684491978706E-2</v>
      </c>
    </row>
    <row r="219" spans="1:3">
      <c r="A219" s="47">
        <f>'Page 233'!A220</f>
        <v>41327</v>
      </c>
      <c r="B219" s="21">
        <f>'Page 233'!G220</f>
        <v>74.8</v>
      </c>
      <c r="C219" s="22">
        <f t="shared" si="4"/>
        <v>8.4940002696507477E-3</v>
      </c>
    </row>
    <row r="220" spans="1:3">
      <c r="A220" s="47">
        <f>'Page 233'!A221</f>
        <v>41326</v>
      </c>
      <c r="B220" s="21">
        <f>'Page 233'!G221</f>
        <v>74.17</v>
      </c>
      <c r="C220" s="22">
        <f t="shared" si="4"/>
        <v>1.6445114430587937E-2</v>
      </c>
    </row>
    <row r="221" spans="1:3">
      <c r="A221" s="47">
        <f>'Page 233'!A222</f>
        <v>41325</v>
      </c>
      <c r="B221" s="21">
        <f>'Page 233'!G222</f>
        <v>72.97</v>
      </c>
      <c r="C221" s="22">
        <f t="shared" si="4"/>
        <v>1.7847336628225019E-3</v>
      </c>
    </row>
    <row r="222" spans="1:3">
      <c r="A222" s="47">
        <f>'Page 233'!A223</f>
        <v>41324</v>
      </c>
      <c r="B222" s="21">
        <f>'Page 233'!G223</f>
        <v>72.84</v>
      </c>
      <c r="C222" s="22">
        <f t="shared" si="4"/>
        <v>-5.0539543778170826E-3</v>
      </c>
    </row>
    <row r="223" spans="1:3">
      <c r="A223" s="47">
        <f>'Page 233'!A224</f>
        <v>41320</v>
      </c>
      <c r="B223" s="21">
        <f>'Page 233'!G224</f>
        <v>73.209999999999994</v>
      </c>
      <c r="C223" s="22">
        <f t="shared" si="4"/>
        <v>1.3678019422787013E-3</v>
      </c>
    </row>
    <row r="224" spans="1:3">
      <c r="A224" s="47">
        <f>'Page 233'!A225</f>
        <v>41319</v>
      </c>
      <c r="B224" s="21">
        <f>'Page 233'!G225</f>
        <v>73.11</v>
      </c>
      <c r="C224" s="22">
        <f t="shared" si="4"/>
        <v>1.9185966835686408E-3</v>
      </c>
    </row>
    <row r="225" spans="1:3">
      <c r="A225" s="47">
        <f>'Page 233'!A226</f>
        <v>41318</v>
      </c>
      <c r="B225" s="21">
        <f>'Page 233'!G226</f>
        <v>72.97</v>
      </c>
      <c r="C225" s="22">
        <f t="shared" si="4"/>
        <v>-9.6362649294245983E-3</v>
      </c>
    </row>
    <row r="226" spans="1:3">
      <c r="A226" s="47">
        <f>'Page 233'!A227</f>
        <v>41317</v>
      </c>
      <c r="B226" s="21">
        <f>'Page 233'!G227</f>
        <v>73.680000000000007</v>
      </c>
      <c r="C226" s="22">
        <f t="shared" si="4"/>
        <v>1.6313213703100793E-3</v>
      </c>
    </row>
    <row r="227" spans="1:3">
      <c r="A227" s="47">
        <f>'Page 233'!A228</f>
        <v>41316</v>
      </c>
      <c r="B227" s="21">
        <f>'Page 233'!G228</f>
        <v>73.56</v>
      </c>
      <c r="C227" s="22">
        <f t="shared" si="4"/>
        <v>-9.0260002694328989E-3</v>
      </c>
    </row>
    <row r="228" spans="1:3">
      <c r="A228" s="47">
        <f>'Page 233'!A229</f>
        <v>41313</v>
      </c>
      <c r="B228" s="21">
        <f>'Page 233'!G229</f>
        <v>74.23</v>
      </c>
      <c r="C228" s="22">
        <f t="shared" si="4"/>
        <v>-1.1189556414013424E-2</v>
      </c>
    </row>
    <row r="229" spans="1:3">
      <c r="A229" s="47">
        <f>'Page 233'!A230</f>
        <v>41312</v>
      </c>
      <c r="B229" s="21">
        <f>'Page 233'!G230</f>
        <v>75.069999999999993</v>
      </c>
      <c r="C229" s="22">
        <f t="shared" si="4"/>
        <v>1.4870893605515745E-2</v>
      </c>
    </row>
    <row r="230" spans="1:3">
      <c r="A230" s="47">
        <f>'Page 233'!A231</f>
        <v>41311</v>
      </c>
      <c r="B230" s="21">
        <f>'Page 233'!G231</f>
        <v>73.97</v>
      </c>
      <c r="C230" s="22">
        <f t="shared" si="4"/>
        <v>5.300353356890497E-3</v>
      </c>
    </row>
    <row r="231" spans="1:3">
      <c r="A231" s="47">
        <f>'Page 233'!A232</f>
        <v>41310</v>
      </c>
      <c r="B231" s="21">
        <f>'Page 233'!G232</f>
        <v>73.58</v>
      </c>
      <c r="C231" s="22">
        <f t="shared" si="4"/>
        <v>9.0510148107514343E-3</v>
      </c>
    </row>
    <row r="232" spans="1:3">
      <c r="A232" s="47">
        <f>'Page 233'!A233</f>
        <v>41309</v>
      </c>
      <c r="B232" s="21">
        <f>'Page 233'!G233</f>
        <v>72.92</v>
      </c>
      <c r="C232" s="22">
        <f t="shared" si="4"/>
        <v>4.5460807273729475E-3</v>
      </c>
    </row>
    <row r="233" spans="1:3">
      <c r="A233" s="47">
        <f>'Page 233'!A234</f>
        <v>41306</v>
      </c>
      <c r="B233" s="21">
        <f>'Page 233'!G234</f>
        <v>72.59</v>
      </c>
      <c r="C233" s="22">
        <f t="shared" si="4"/>
        <v>1.3543702876291475E-2</v>
      </c>
    </row>
    <row r="234" spans="1:3">
      <c r="A234" s="47">
        <f>'Page 233'!A235</f>
        <v>41305</v>
      </c>
      <c r="B234" s="21">
        <f>'Page 233'!G235</f>
        <v>71.62</v>
      </c>
      <c r="C234" s="22">
        <f t="shared" si="4"/>
        <v>-9.6792035398228782E-3</v>
      </c>
    </row>
    <row r="235" spans="1:3">
      <c r="A235" s="47">
        <f>'Page 233'!A236</f>
        <v>41304</v>
      </c>
      <c r="B235" s="21">
        <f>'Page 233'!G236</f>
        <v>72.319999999999993</v>
      </c>
      <c r="C235" s="22">
        <f t="shared" si="4"/>
        <v>1.2743313261447842E-2</v>
      </c>
    </row>
    <row r="236" spans="1:3">
      <c r="A236" s="47">
        <f>'Page 233'!A237</f>
        <v>41303</v>
      </c>
      <c r="B236" s="21">
        <f>'Page 233'!G237</f>
        <v>71.41</v>
      </c>
      <c r="C236" s="22">
        <f t="shared" si="4"/>
        <v>-4.738675958188221E-3</v>
      </c>
    </row>
    <row r="237" spans="1:3">
      <c r="A237" s="47">
        <f>'Page 233'!A238</f>
        <v>41302</v>
      </c>
      <c r="B237" s="21">
        <f>'Page 233'!G238</f>
        <v>71.75</v>
      </c>
      <c r="C237" s="22">
        <f t="shared" si="4"/>
        <v>-1.3610118229309798E-2</v>
      </c>
    </row>
    <row r="238" spans="1:3">
      <c r="A238" s="47">
        <f>'Page 233'!A239</f>
        <v>41299</v>
      </c>
      <c r="B238" s="21">
        <f>'Page 233'!G239</f>
        <v>72.739999999999995</v>
      </c>
      <c r="C238" s="22">
        <f t="shared" si="4"/>
        <v>-3.970970833903964E-3</v>
      </c>
    </row>
    <row r="239" spans="1:3">
      <c r="A239" s="47">
        <f>'Page 233'!A240</f>
        <v>41298</v>
      </c>
      <c r="B239" s="21">
        <f>'Page 233'!G240</f>
        <v>73.03</v>
      </c>
      <c r="C239" s="22">
        <f t="shared" si="4"/>
        <v>1.3883104262113033E-2</v>
      </c>
    </row>
    <row r="240" spans="1:3">
      <c r="A240" s="47">
        <f>'Page 233'!A241</f>
        <v>41297</v>
      </c>
      <c r="B240" s="21">
        <f>'Page 233'!G241</f>
        <v>72.03</v>
      </c>
      <c r="C240" s="22">
        <f t="shared" si="4"/>
        <v>1.8080667593880495E-3</v>
      </c>
    </row>
    <row r="241" spans="1:3">
      <c r="A241" s="47">
        <f>'Page 233'!A242</f>
        <v>41296</v>
      </c>
      <c r="B241" s="21">
        <f>'Page 233'!G242</f>
        <v>71.900000000000006</v>
      </c>
      <c r="C241" s="22">
        <f t="shared" si="4"/>
        <v>-1.1683848797250818E-2</v>
      </c>
    </row>
    <row r="242" spans="1:3">
      <c r="A242" s="47">
        <f>'Page 233'!A243</f>
        <v>41292</v>
      </c>
      <c r="B242" s="21">
        <f>'Page 233'!G243</f>
        <v>72.75</v>
      </c>
      <c r="C242" s="22">
        <f t="shared" si="4"/>
        <v>-3.0149376456077848E-3</v>
      </c>
    </row>
    <row r="243" spans="1:3">
      <c r="A243" s="47">
        <f>'Page 233'!A244</f>
        <v>41291</v>
      </c>
      <c r="B243" s="21">
        <f>'Page 233'!G244</f>
        <v>72.97</v>
      </c>
      <c r="C243" s="22">
        <f t="shared" si="4"/>
        <v>1.2347391786903472E-2</v>
      </c>
    </row>
    <row r="244" spans="1:3">
      <c r="A244" s="47">
        <f>'Page 233'!A245</f>
        <v>41290</v>
      </c>
      <c r="B244" s="21">
        <f>'Page 233'!G245</f>
        <v>72.08</v>
      </c>
      <c r="C244" s="22">
        <f t="shared" si="4"/>
        <v>-3.3780160857908803E-2</v>
      </c>
    </row>
    <row r="245" spans="1:3">
      <c r="A245" s="47">
        <f>'Page 233'!A246</f>
        <v>41289</v>
      </c>
      <c r="B245" s="21">
        <f>'Page 233'!G246</f>
        <v>74.599999999999994</v>
      </c>
      <c r="C245" s="22">
        <f t="shared" si="4"/>
        <v>5.1199137698731967E-3</v>
      </c>
    </row>
    <row r="246" spans="1:3">
      <c r="A246" s="47">
        <f>'Page 233'!A247</f>
        <v>41288</v>
      </c>
      <c r="B246" s="21">
        <f>'Page 233'!G247</f>
        <v>74.22</v>
      </c>
      <c r="C246" s="22">
        <f t="shared" si="4"/>
        <v>1.8526142445450811E-2</v>
      </c>
    </row>
    <row r="247" spans="1:3">
      <c r="A247" s="47">
        <f>'Page 233'!A248</f>
        <v>41285</v>
      </c>
      <c r="B247" s="21">
        <f>'Page 233'!G248</f>
        <v>72.87</v>
      </c>
      <c r="C247" s="22">
        <f t="shared" si="4"/>
        <v>-2.502006957452485E-2</v>
      </c>
    </row>
    <row r="248" spans="1:3">
      <c r="A248" s="47">
        <f>'Page 233'!A249</f>
        <v>41284</v>
      </c>
      <c r="B248" s="21">
        <f>'Page 233'!G249</f>
        <v>74.739999999999995</v>
      </c>
      <c r="C248" s="22">
        <f t="shared" si="4"/>
        <v>4.2999193765116406E-3</v>
      </c>
    </row>
    <row r="249" spans="1:3">
      <c r="A249" s="47">
        <f>'Page 233'!A250</f>
        <v>41283</v>
      </c>
      <c r="B249" s="21">
        <f>'Page 233'!G250</f>
        <v>74.42</v>
      </c>
      <c r="C249" s="22">
        <f t="shared" si="4"/>
        <v>3.548072909419786E-2</v>
      </c>
    </row>
    <row r="250" spans="1:3">
      <c r="A250" s="47">
        <f>'Page 233'!A251</f>
        <v>41282</v>
      </c>
      <c r="B250" s="21">
        <f>'Page 233'!G251</f>
        <v>71.87</v>
      </c>
      <c r="C250" s="22">
        <f t="shared" si="4"/>
        <v>-2.6283701395474868E-2</v>
      </c>
    </row>
    <row r="251" spans="1:3">
      <c r="A251" s="47">
        <f>'Page 233'!A252</f>
        <v>41281</v>
      </c>
      <c r="B251" s="21">
        <f>'Page 233'!G252</f>
        <v>73.81</v>
      </c>
      <c r="C251" s="22">
        <f t="shared" si="4"/>
        <v>-2.0047796070100765E-2</v>
      </c>
    </row>
    <row r="252" spans="1:3">
      <c r="A252" s="47">
        <f>'Page 233'!A253</f>
        <v>41278</v>
      </c>
      <c r="B252" s="21">
        <f>'Page 233'!G253</f>
        <v>75.319999999999993</v>
      </c>
      <c r="C252" s="22">
        <f t="shared" si="4"/>
        <v>2.7958993476233651E-3</v>
      </c>
    </row>
    <row r="253" spans="1:3">
      <c r="A253" s="47">
        <f>'Page 233'!A254</f>
        <v>41277</v>
      </c>
      <c r="B253" s="21">
        <f>'Page 233'!G254</f>
        <v>75.11</v>
      </c>
      <c r="C253" s="22">
        <f t="shared" si="4"/>
        <v>5.2194860813703503E-3</v>
      </c>
    </row>
    <row r="254" spans="1:3">
      <c r="A254" s="47">
        <f>'Page 233'!A255</f>
        <v>41276</v>
      </c>
      <c r="B254" s="21">
        <f>'Page 233'!G255</f>
        <v>74.72</v>
      </c>
      <c r="C254" s="22">
        <f t="shared" si="4"/>
        <v>2.2721051190802033E-2</v>
      </c>
    </row>
    <row r="255" spans="1:3">
      <c r="A255" s="47">
        <f>'Page 233'!A256</f>
        <v>41274</v>
      </c>
      <c r="B255" s="21">
        <f>'Page 233'!G256</f>
        <v>73.06</v>
      </c>
      <c r="C255" s="22">
        <f t="shared" si="4"/>
        <v>8.8373377520021279E-3</v>
      </c>
    </row>
    <row r="256" spans="1:3">
      <c r="A256" s="47">
        <f>'Page 233'!A257</f>
        <v>41271</v>
      </c>
      <c r="B256" s="21">
        <f>'Page 233'!G257</f>
        <v>72.42</v>
      </c>
      <c r="C256" s="22">
        <f t="shared" si="4"/>
        <v>-1.4961915125135894E-2</v>
      </c>
    </row>
    <row r="257" spans="1:3">
      <c r="A257" s="47">
        <f>'Page 233'!A258</f>
        <v>41270</v>
      </c>
      <c r="B257" s="21">
        <f>'Page 233'!G258</f>
        <v>73.52</v>
      </c>
      <c r="C257" s="22">
        <f t="shared" si="4"/>
        <v>-2.4423337856174232E-3</v>
      </c>
    </row>
    <row r="258" spans="1:3">
      <c r="A258" s="47">
        <f>'Page 233'!A259</f>
        <v>41269</v>
      </c>
      <c r="B258" s="21">
        <f>'Page 233'!G259</f>
        <v>73.7</v>
      </c>
      <c r="C258" s="22">
        <f t="shared" si="4"/>
        <v>5.4303556882984161E-4</v>
      </c>
    </row>
    <row r="259" spans="1:3">
      <c r="A259" s="47">
        <f>'Page 233'!A260</f>
        <v>41267</v>
      </c>
      <c r="B259" s="21">
        <f>'Page 233'!G260</f>
        <v>73.66</v>
      </c>
      <c r="C259" s="22">
        <f t="shared" si="4"/>
        <v>-2.5727826675693288E-3</v>
      </c>
    </row>
    <row r="260" spans="1:3">
      <c r="A260" s="47">
        <f>'Page 233'!A261</f>
        <v>41264</v>
      </c>
      <c r="B260" s="21">
        <f>'Page 233'!G261</f>
        <v>73.849999999999994</v>
      </c>
      <c r="C260" s="22">
        <f t="shared" ref="C260:C323" si="5">B260/B261-1</f>
        <v>-4.0606388738495536E-4</v>
      </c>
    </row>
    <row r="261" spans="1:3">
      <c r="A261" s="47">
        <f>'Page 233'!A262</f>
        <v>41263</v>
      </c>
      <c r="B261" s="21">
        <f>'Page 233'!G262</f>
        <v>73.88</v>
      </c>
      <c r="C261" s="22">
        <f t="shared" si="5"/>
        <v>9.1517552246960232E-3</v>
      </c>
    </row>
    <row r="262" spans="1:3">
      <c r="A262" s="47">
        <f>'Page 233'!A263</f>
        <v>41262</v>
      </c>
      <c r="B262" s="21">
        <f>'Page 233'!G263</f>
        <v>73.209999999999994</v>
      </c>
      <c r="C262" s="22">
        <f t="shared" si="5"/>
        <v>-1.3657470636441182E-4</v>
      </c>
    </row>
    <row r="263" spans="1:3">
      <c r="A263" s="47">
        <f>'Page 233'!A264</f>
        <v>41261</v>
      </c>
      <c r="B263" s="21">
        <f>'Page 233'!G264</f>
        <v>73.22</v>
      </c>
      <c r="C263" s="22">
        <f t="shared" si="5"/>
        <v>1.1605415860735047E-2</v>
      </c>
    </row>
    <row r="264" spans="1:3">
      <c r="A264" s="47">
        <f>'Page 233'!A265</f>
        <v>41260</v>
      </c>
      <c r="B264" s="21">
        <f>'Page 233'!G265</f>
        <v>72.38</v>
      </c>
      <c r="C264" s="22">
        <f t="shared" si="5"/>
        <v>8.4993729970739285E-3</v>
      </c>
    </row>
    <row r="265" spans="1:3">
      <c r="A265" s="47">
        <f>'Page 233'!A266</f>
        <v>41257</v>
      </c>
      <c r="B265" s="21">
        <f>'Page 233'!G266</f>
        <v>71.77</v>
      </c>
      <c r="C265" s="22">
        <f t="shared" si="5"/>
        <v>-4.0244240910353168E-3</v>
      </c>
    </row>
    <row r="266" spans="1:3">
      <c r="A266" s="47">
        <f>'Page 233'!A267</f>
        <v>41256</v>
      </c>
      <c r="B266" s="21">
        <f>'Page 233'!G267</f>
        <v>72.06</v>
      </c>
      <c r="C266" s="22">
        <f t="shared" si="5"/>
        <v>-1.5170151701517032E-2</v>
      </c>
    </row>
    <row r="267" spans="1:3">
      <c r="A267" s="47">
        <f>'Page 233'!A268</f>
        <v>41255</v>
      </c>
      <c r="B267" s="21">
        <f>'Page 233'!G268</f>
        <v>73.17</v>
      </c>
      <c r="C267" s="22">
        <f t="shared" si="5"/>
        <v>-4.6252210583594966E-3</v>
      </c>
    </row>
    <row r="268" spans="1:3">
      <c r="A268" s="47">
        <f>'Page 233'!A269</f>
        <v>41254</v>
      </c>
      <c r="B268" s="21">
        <f>'Page 233'!G269</f>
        <v>73.510000000000005</v>
      </c>
      <c r="C268" s="22">
        <f t="shared" si="5"/>
        <v>3.8235695753106036E-3</v>
      </c>
    </row>
    <row r="269" spans="1:3">
      <c r="A269" s="47">
        <f>'Page 233'!A270</f>
        <v>41253</v>
      </c>
      <c r="B269" s="21">
        <f>'Page 233'!G270</f>
        <v>73.23</v>
      </c>
      <c r="C269" s="22">
        <f t="shared" si="5"/>
        <v>1.1883377089954461E-2</v>
      </c>
    </row>
    <row r="270" spans="1:3">
      <c r="A270" s="47">
        <f>'Page 233'!A271</f>
        <v>41250</v>
      </c>
      <c r="B270" s="21">
        <f>'Page 233'!G271</f>
        <v>72.37</v>
      </c>
      <c r="C270" s="22">
        <f t="shared" si="5"/>
        <v>8.9223476927366985E-3</v>
      </c>
    </row>
    <row r="271" spans="1:3">
      <c r="A271" s="47">
        <f>'Page 233'!A272</f>
        <v>41249</v>
      </c>
      <c r="B271" s="21">
        <f>'Page 233'!G272</f>
        <v>71.73</v>
      </c>
      <c r="C271" s="22">
        <f t="shared" si="5"/>
        <v>1.5358838313319634E-3</v>
      </c>
    </row>
    <row r="272" spans="1:3">
      <c r="A272" s="47">
        <f>'Page 233'!A273</f>
        <v>41248</v>
      </c>
      <c r="B272" s="21">
        <f>'Page 233'!G273</f>
        <v>71.62</v>
      </c>
      <c r="C272" s="22">
        <f t="shared" si="5"/>
        <v>-2.3680178297813548E-3</v>
      </c>
    </row>
    <row r="273" spans="1:3">
      <c r="A273" s="47">
        <f>'Page 233'!A274</f>
        <v>41247</v>
      </c>
      <c r="B273" s="21">
        <f>'Page 233'!G274</f>
        <v>71.790000000000006</v>
      </c>
      <c r="C273" s="22">
        <f t="shared" si="5"/>
        <v>2.7866796711739639E-4</v>
      </c>
    </row>
    <row r="274" spans="1:3">
      <c r="A274" s="47">
        <f>'Page 233'!A275</f>
        <v>41246</v>
      </c>
      <c r="B274" s="21">
        <f>'Page 233'!G275</f>
        <v>71.77</v>
      </c>
      <c r="C274" s="22">
        <f t="shared" si="5"/>
        <v>-3.471257983893361E-3</v>
      </c>
    </row>
    <row r="275" spans="1:3">
      <c r="A275" s="47">
        <f>'Page 233'!A276</f>
        <v>41243</v>
      </c>
      <c r="B275" s="21">
        <f>'Page 233'!G276</f>
        <v>72.02</v>
      </c>
      <c r="C275" s="22">
        <f t="shared" si="5"/>
        <v>2.2265516281658737E-3</v>
      </c>
    </row>
    <row r="276" spans="1:3">
      <c r="A276" s="47">
        <f>'Page 233'!A277</f>
        <v>41242</v>
      </c>
      <c r="B276" s="21">
        <f>'Page 233'!G277</f>
        <v>71.86</v>
      </c>
      <c r="C276" s="22">
        <f t="shared" si="5"/>
        <v>4.1765279131289468E-4</v>
      </c>
    </row>
    <row r="277" spans="1:3">
      <c r="A277" s="47">
        <f>'Page 233'!A278</f>
        <v>41241</v>
      </c>
      <c r="B277" s="21">
        <f>'Page 233'!G278</f>
        <v>71.83</v>
      </c>
      <c r="C277" s="22">
        <f t="shared" si="5"/>
        <v>-5.4001661589587746E-3</v>
      </c>
    </row>
    <row r="278" spans="1:3">
      <c r="A278" s="47">
        <f>'Page 233'!A279</f>
        <v>41240</v>
      </c>
      <c r="B278" s="21">
        <f>'Page 233'!G279</f>
        <v>72.22</v>
      </c>
      <c r="C278" s="22">
        <f t="shared" si="5"/>
        <v>2.9162616303290978E-3</v>
      </c>
    </row>
    <row r="279" spans="1:3">
      <c r="A279" s="47">
        <f>'Page 233'!A280</f>
        <v>41239</v>
      </c>
      <c r="B279" s="21">
        <f>'Page 233'!G280</f>
        <v>72.010000000000005</v>
      </c>
      <c r="C279" s="22">
        <f t="shared" si="5"/>
        <v>7.2737445796615674E-3</v>
      </c>
    </row>
    <row r="280" spans="1:3">
      <c r="A280" s="47">
        <f>'Page 233'!A281</f>
        <v>41236</v>
      </c>
      <c r="B280" s="21">
        <f>'Page 233'!G281</f>
        <v>71.489999999999995</v>
      </c>
      <c r="C280" s="22">
        <f t="shared" si="5"/>
        <v>8.0372250423010883E-3</v>
      </c>
    </row>
    <row r="281" spans="1:3">
      <c r="A281" s="47">
        <f>'Page 233'!A282</f>
        <v>41234</v>
      </c>
      <c r="B281" s="21">
        <f>'Page 233'!G282</f>
        <v>70.92</v>
      </c>
      <c r="C281" s="22">
        <f t="shared" si="5"/>
        <v>8.389023176453847E-3</v>
      </c>
    </row>
    <row r="282" spans="1:3">
      <c r="A282" s="47">
        <f>'Page 233'!A283</f>
        <v>41233</v>
      </c>
      <c r="B282" s="21">
        <f>'Page 233'!G283</f>
        <v>70.33</v>
      </c>
      <c r="C282" s="22">
        <f t="shared" si="5"/>
        <v>8.0263723663465125E-3</v>
      </c>
    </row>
    <row r="283" spans="1:3">
      <c r="A283" s="47">
        <f>'Page 233'!A284</f>
        <v>41232</v>
      </c>
      <c r="B283" s="21">
        <f>'Page 233'!G284</f>
        <v>69.77</v>
      </c>
      <c r="C283" s="22">
        <f t="shared" si="5"/>
        <v>1.6907156391196665E-2</v>
      </c>
    </row>
    <row r="284" spans="1:3">
      <c r="A284" s="47">
        <f>'Page 233'!A285</f>
        <v>41229</v>
      </c>
      <c r="B284" s="21">
        <f>'Page 233'!G285</f>
        <v>68.61</v>
      </c>
      <c r="C284" s="22">
        <f t="shared" si="5"/>
        <v>-3.9198606271776404E-3</v>
      </c>
    </row>
    <row r="285" spans="1:3">
      <c r="A285" s="47">
        <f>'Page 233'!A286</f>
        <v>41228</v>
      </c>
      <c r="B285" s="21">
        <f>'Page 233'!G286</f>
        <v>68.88</v>
      </c>
      <c r="C285" s="22">
        <f t="shared" si="5"/>
        <v>-3.4722222222223209E-3</v>
      </c>
    </row>
    <row r="286" spans="1:3">
      <c r="A286" s="47">
        <f>'Page 233'!A287</f>
        <v>41227</v>
      </c>
      <c r="B286" s="21">
        <f>'Page 233'!G287</f>
        <v>69.12</v>
      </c>
      <c r="C286" s="22">
        <f t="shared" si="5"/>
        <v>-2.8258118937157239E-2</v>
      </c>
    </row>
    <row r="287" spans="1:3">
      <c r="A287" s="47">
        <f>'Page 233'!A288</f>
        <v>41226</v>
      </c>
      <c r="B287" s="21">
        <f>'Page 233'!G288</f>
        <v>71.13</v>
      </c>
      <c r="C287" s="22">
        <f t="shared" si="5"/>
        <v>-4.4786564030792064E-3</v>
      </c>
    </row>
    <row r="288" spans="1:3">
      <c r="A288" s="47">
        <f>'Page 233'!A289</f>
        <v>41225</v>
      </c>
      <c r="B288" s="21">
        <f>'Page 233'!G289</f>
        <v>71.45</v>
      </c>
      <c r="C288" s="22">
        <f t="shared" si="5"/>
        <v>6.0546324978880683E-3</v>
      </c>
    </row>
    <row r="289" spans="1:3">
      <c r="A289" s="47">
        <f>'Page 233'!A290</f>
        <v>41222</v>
      </c>
      <c r="B289" s="21">
        <f>'Page 233'!G290</f>
        <v>71.02</v>
      </c>
      <c r="C289" s="22">
        <f t="shared" si="5"/>
        <v>3.1967451322290064E-2</v>
      </c>
    </row>
    <row r="290" spans="1:3">
      <c r="A290" s="47">
        <f>'Page 233'!A291</f>
        <v>41221</v>
      </c>
      <c r="B290" s="21">
        <f>'Page 233'!G291</f>
        <v>68.819999999999993</v>
      </c>
      <c r="C290" s="22">
        <f t="shared" si="5"/>
        <v>1.2505517139914657E-2</v>
      </c>
    </row>
    <row r="291" spans="1:3">
      <c r="A291" s="47">
        <f>'Page 233'!A292</f>
        <v>41220</v>
      </c>
      <c r="B291" s="21">
        <f>'Page 233'!G292</f>
        <v>67.97</v>
      </c>
      <c r="C291" s="22">
        <f t="shared" si="5"/>
        <v>-2.060518731988481E-2</v>
      </c>
    </row>
    <row r="292" spans="1:3">
      <c r="A292" s="47">
        <f>'Page 233'!A293</f>
        <v>41219</v>
      </c>
      <c r="B292" s="21">
        <f>'Page 233'!G293</f>
        <v>69.400000000000006</v>
      </c>
      <c r="C292" s="22">
        <f t="shared" si="5"/>
        <v>2.2844509948415803E-2</v>
      </c>
    </row>
    <row r="293" spans="1:3">
      <c r="A293" s="47">
        <f>'Page 233'!A294</f>
        <v>41218</v>
      </c>
      <c r="B293" s="21">
        <f>'Page 233'!G294</f>
        <v>67.849999999999994</v>
      </c>
      <c r="C293" s="22">
        <f t="shared" si="5"/>
        <v>5.1851851851851816E-3</v>
      </c>
    </row>
    <row r="294" spans="1:3">
      <c r="A294" s="47">
        <f>'Page 233'!A295</f>
        <v>41215</v>
      </c>
      <c r="B294" s="21">
        <f>'Page 233'!G295</f>
        <v>67.5</v>
      </c>
      <c r="C294" s="22">
        <f t="shared" si="5"/>
        <v>-1.040903093388057E-2</v>
      </c>
    </row>
    <row r="295" spans="1:3">
      <c r="A295" s="47">
        <f>'Page 233'!A296</f>
        <v>41214</v>
      </c>
      <c r="B295" s="21">
        <f>'Page 233'!G296</f>
        <v>68.209999999999994</v>
      </c>
      <c r="C295" s="22">
        <f t="shared" si="5"/>
        <v>4.8615203299939846E-3</v>
      </c>
    </row>
    <row r="296" spans="1:3">
      <c r="A296" s="47">
        <f>'Page 233'!A297</f>
        <v>41213</v>
      </c>
      <c r="B296" s="21">
        <f>'Page 233'!G297</f>
        <v>67.88</v>
      </c>
      <c r="C296" s="22">
        <f t="shared" si="5"/>
        <v>-9.3403385872737887E-3</v>
      </c>
    </row>
    <row r="297" spans="1:3">
      <c r="A297" s="47">
        <f>'Page 233'!A298</f>
        <v>41208</v>
      </c>
      <c r="B297" s="21">
        <f>'Page 233'!G298</f>
        <v>68.52</v>
      </c>
      <c r="C297" s="22">
        <f t="shared" si="5"/>
        <v>-6.0922541340295844E-3</v>
      </c>
    </row>
    <row r="298" spans="1:3">
      <c r="A298" s="47">
        <f>'Page 233'!A299</f>
        <v>41207</v>
      </c>
      <c r="B298" s="21">
        <f>'Page 233'!G299</f>
        <v>68.94</v>
      </c>
      <c r="C298" s="22">
        <f t="shared" si="5"/>
        <v>-1.5986297459320675E-2</v>
      </c>
    </row>
    <row r="299" spans="1:3">
      <c r="A299" s="47">
        <f>'Page 233'!A300</f>
        <v>41206</v>
      </c>
      <c r="B299" s="21">
        <f>'Page 233'!G300</f>
        <v>70.06</v>
      </c>
      <c r="C299" s="22">
        <f t="shared" si="5"/>
        <v>-1.5676214906654717E-3</v>
      </c>
    </row>
    <row r="300" spans="1:3">
      <c r="A300" s="47">
        <f>'Page 233'!A301</f>
        <v>41205</v>
      </c>
      <c r="B300" s="21">
        <f>'Page 233'!G301</f>
        <v>70.17</v>
      </c>
      <c r="C300" s="22">
        <f t="shared" si="5"/>
        <v>-1.1968459588848179E-2</v>
      </c>
    </row>
    <row r="301" spans="1:3">
      <c r="A301" s="47">
        <f>'Page 233'!A302</f>
        <v>41204</v>
      </c>
      <c r="B301" s="21">
        <f>'Page 233'!G302</f>
        <v>71.02</v>
      </c>
      <c r="C301" s="22">
        <f t="shared" si="5"/>
        <v>-4.2063937184519951E-3</v>
      </c>
    </row>
    <row r="302" spans="1:3">
      <c r="A302" s="47">
        <f>'Page 233'!A303</f>
        <v>41201</v>
      </c>
      <c r="B302" s="21">
        <f>'Page 233'!G303</f>
        <v>71.319999999999993</v>
      </c>
      <c r="C302" s="22">
        <f t="shared" si="5"/>
        <v>-3.3538289547234701E-3</v>
      </c>
    </row>
    <row r="303" spans="1:3">
      <c r="A303" s="47">
        <f>'Page 233'!A304</f>
        <v>41200</v>
      </c>
      <c r="B303" s="21">
        <f>'Page 233'!G304</f>
        <v>71.56</v>
      </c>
      <c r="C303" s="22">
        <f t="shared" si="5"/>
        <v>8.5976039464410459E-3</v>
      </c>
    </row>
    <row r="304" spans="1:3">
      <c r="A304" s="47">
        <f>'Page 233'!A305</f>
        <v>41199</v>
      </c>
      <c r="B304" s="21">
        <f>'Page 233'!G305</f>
        <v>70.95</v>
      </c>
      <c r="C304" s="22">
        <f t="shared" si="5"/>
        <v>1.9771218754414122E-3</v>
      </c>
    </row>
    <row r="305" spans="1:3">
      <c r="A305" s="47">
        <f>'Page 233'!A306</f>
        <v>41198</v>
      </c>
      <c r="B305" s="21">
        <f>'Page 233'!G306</f>
        <v>70.81</v>
      </c>
      <c r="C305" s="22">
        <f t="shared" si="5"/>
        <v>1.7092789428325261E-2</v>
      </c>
    </row>
    <row r="306" spans="1:3">
      <c r="A306" s="47">
        <f>'Page 233'!A307</f>
        <v>41197</v>
      </c>
      <c r="B306" s="21">
        <f>'Page 233'!G307</f>
        <v>69.62</v>
      </c>
      <c r="C306" s="22">
        <f t="shared" si="5"/>
        <v>5.4881571346043767E-3</v>
      </c>
    </row>
    <row r="307" spans="1:3">
      <c r="A307" s="47">
        <f>'Page 233'!A308</f>
        <v>41194</v>
      </c>
      <c r="B307" s="21">
        <f>'Page 233'!G308</f>
        <v>69.239999999999995</v>
      </c>
      <c r="C307" s="22">
        <f t="shared" si="5"/>
        <v>1.4505494505494321E-2</v>
      </c>
    </row>
    <row r="308" spans="1:3">
      <c r="A308" s="47">
        <f>'Page 233'!A309</f>
        <v>41193</v>
      </c>
      <c r="B308" s="21">
        <f>'Page 233'!G309</f>
        <v>68.25</v>
      </c>
      <c r="C308" s="22">
        <f t="shared" si="5"/>
        <v>6.9341988787252617E-3</v>
      </c>
    </row>
    <row r="309" spans="1:3">
      <c r="A309" s="47">
        <f>'Page 233'!A310</f>
        <v>41192</v>
      </c>
      <c r="B309" s="21">
        <f>'Page 233'!G310</f>
        <v>67.78</v>
      </c>
      <c r="C309" s="22">
        <f t="shared" si="5"/>
        <v>-4.2603202585572708E-3</v>
      </c>
    </row>
    <row r="310" spans="1:3">
      <c r="A310" s="47">
        <f>'Page 233'!A311</f>
        <v>41191</v>
      </c>
      <c r="B310" s="21">
        <f>'Page 233'!G311</f>
        <v>68.069999999999993</v>
      </c>
      <c r="C310" s="22">
        <f t="shared" si="5"/>
        <v>1.0294117647058343E-3</v>
      </c>
    </row>
    <row r="311" spans="1:3">
      <c r="A311" s="47">
        <f>'Page 233'!A312</f>
        <v>41190</v>
      </c>
      <c r="B311" s="21">
        <f>'Page 233'!G312</f>
        <v>68</v>
      </c>
      <c r="C311" s="22">
        <f t="shared" si="5"/>
        <v>-4.5381349729176623E-3</v>
      </c>
    </row>
    <row r="312" spans="1:3">
      <c r="A312" s="47">
        <f>'Page 233'!A313</f>
        <v>41187</v>
      </c>
      <c r="B312" s="21">
        <f>'Page 233'!G313</f>
        <v>68.31</v>
      </c>
      <c r="C312" s="22">
        <f t="shared" si="5"/>
        <v>1.3501483679525084E-2</v>
      </c>
    </row>
    <row r="313" spans="1:3">
      <c r="A313" s="47">
        <f>'Page 233'!A314</f>
        <v>41186</v>
      </c>
      <c r="B313" s="21">
        <f>'Page 233'!G314</f>
        <v>67.400000000000006</v>
      </c>
      <c r="C313" s="22">
        <f t="shared" si="5"/>
        <v>1.1883541295307776E-3</v>
      </c>
    </row>
    <row r="314" spans="1:3">
      <c r="A314" s="47">
        <f>'Page 233'!A315</f>
        <v>41185</v>
      </c>
      <c r="B314" s="21">
        <f>'Page 233'!G315</f>
        <v>67.319999999999993</v>
      </c>
      <c r="C314" s="22">
        <f t="shared" si="5"/>
        <v>4.7761194029849463E-3</v>
      </c>
    </row>
    <row r="315" spans="1:3">
      <c r="A315" s="47">
        <f>'Page 233'!A316</f>
        <v>41184</v>
      </c>
      <c r="B315" s="21">
        <f>'Page 233'!G316</f>
        <v>67</v>
      </c>
      <c r="C315" s="22">
        <f t="shared" si="5"/>
        <v>-6.818855618143993E-3</v>
      </c>
    </row>
    <row r="316" spans="1:3">
      <c r="A316" s="47">
        <f>'Page 233'!A317</f>
        <v>41183</v>
      </c>
      <c r="B316" s="21">
        <f>'Page 233'!G317</f>
        <v>67.459999999999994</v>
      </c>
      <c r="C316" s="22">
        <f t="shared" si="5"/>
        <v>5.8148203369614571E-3</v>
      </c>
    </row>
    <row r="317" spans="1:3">
      <c r="A317" s="47">
        <f>'Page 233'!A318</f>
        <v>41180</v>
      </c>
      <c r="B317" s="21">
        <f>'Page 233'!G318</f>
        <v>67.069999999999993</v>
      </c>
      <c r="C317" s="22">
        <f t="shared" si="5"/>
        <v>-7.1058475203553684E-3</v>
      </c>
    </row>
    <row r="318" spans="1:3">
      <c r="A318" s="47">
        <f>'Page 233'!A319</f>
        <v>41179</v>
      </c>
      <c r="B318" s="21">
        <f>'Page 233'!G319</f>
        <v>67.55</v>
      </c>
      <c r="C318" s="22">
        <f t="shared" si="5"/>
        <v>-2.0682523267838704E-3</v>
      </c>
    </row>
    <row r="319" spans="1:3">
      <c r="A319" s="47">
        <f>'Page 233'!A320</f>
        <v>41178</v>
      </c>
      <c r="B319" s="21">
        <f>'Page 233'!G320</f>
        <v>67.69</v>
      </c>
      <c r="C319" s="22">
        <f t="shared" si="5"/>
        <v>1.2413999401734932E-2</v>
      </c>
    </row>
    <row r="320" spans="1:3">
      <c r="A320" s="47">
        <f>'Page 233'!A321</f>
        <v>41177</v>
      </c>
      <c r="B320" s="21">
        <f>'Page 233'!G321</f>
        <v>66.86</v>
      </c>
      <c r="C320" s="22">
        <f t="shared" si="5"/>
        <v>-9.1879075281565692E-3</v>
      </c>
    </row>
    <row r="321" spans="1:3">
      <c r="A321" s="47">
        <f>'Page 233'!A322</f>
        <v>41176</v>
      </c>
      <c r="B321" s="21">
        <f>'Page 233'!G322</f>
        <v>67.48</v>
      </c>
      <c r="C321" s="22">
        <f t="shared" si="5"/>
        <v>8.8994363690297895E-4</v>
      </c>
    </row>
    <row r="322" spans="1:3">
      <c r="A322" s="47">
        <f>'Page 233'!A323</f>
        <v>41173</v>
      </c>
      <c r="B322" s="21">
        <f>'Page 233'!G323</f>
        <v>67.42</v>
      </c>
      <c r="C322" s="22">
        <f t="shared" si="5"/>
        <v>1.6342296835536452E-3</v>
      </c>
    </row>
    <row r="323" spans="1:3">
      <c r="A323" s="47">
        <f>'Page 233'!A324</f>
        <v>41172</v>
      </c>
      <c r="B323" s="21">
        <f>'Page 233'!G324</f>
        <v>67.31</v>
      </c>
      <c r="C323" s="22">
        <f t="shared" si="5"/>
        <v>-7.4228028503553478E-4</v>
      </c>
    </row>
    <row r="324" spans="1:3">
      <c r="A324" s="47">
        <f>'Page 233'!A325</f>
        <v>41171</v>
      </c>
      <c r="B324" s="21">
        <f>'Page 233'!G325</f>
        <v>67.36</v>
      </c>
      <c r="C324" s="22">
        <f t="shared" ref="C324:C387" si="6">B324/B325-1</f>
        <v>-7.8067462070997573E-3</v>
      </c>
    </row>
    <row r="325" spans="1:3">
      <c r="A325" s="47">
        <f>'Page 233'!A326</f>
        <v>41170</v>
      </c>
      <c r="B325" s="21">
        <f>'Page 233'!G326</f>
        <v>67.89</v>
      </c>
      <c r="C325" s="22">
        <f t="shared" si="6"/>
        <v>7.5690115761353205E-3</v>
      </c>
    </row>
    <row r="326" spans="1:3">
      <c r="A326" s="47">
        <f>'Page 233'!A327</f>
        <v>41169</v>
      </c>
      <c r="B326" s="21">
        <f>'Page 233'!G327</f>
        <v>67.38</v>
      </c>
      <c r="C326" s="22">
        <f t="shared" si="6"/>
        <v>-1.9071189401659638E-2</v>
      </c>
    </row>
    <row r="327" spans="1:3">
      <c r="A327" s="47">
        <f>'Page 233'!A328</f>
        <v>41166</v>
      </c>
      <c r="B327" s="21">
        <f>'Page 233'!G328</f>
        <v>68.69</v>
      </c>
      <c r="C327" s="22">
        <f t="shared" si="6"/>
        <v>-4.2041171354016971E-3</v>
      </c>
    </row>
    <row r="328" spans="1:3">
      <c r="A328" s="47">
        <f>'Page 233'!A329</f>
        <v>41165</v>
      </c>
      <c r="B328" s="21">
        <f>'Page 233'!G329</f>
        <v>68.98</v>
      </c>
      <c r="C328" s="22">
        <f t="shared" si="6"/>
        <v>8.7744954665107677E-3</v>
      </c>
    </row>
    <row r="329" spans="1:3">
      <c r="A329" s="47">
        <f>'Page 233'!A330</f>
        <v>41164</v>
      </c>
      <c r="B329" s="21">
        <f>'Page 233'!G330</f>
        <v>68.38</v>
      </c>
      <c r="C329" s="22">
        <f t="shared" si="6"/>
        <v>-4.3680838672104372E-3</v>
      </c>
    </row>
    <row r="330" spans="1:3">
      <c r="A330" s="47">
        <f>'Page 233'!A331</f>
        <v>41163</v>
      </c>
      <c r="B330" s="21">
        <f>'Page 233'!G331</f>
        <v>68.680000000000007</v>
      </c>
      <c r="C330" s="22">
        <f t="shared" si="6"/>
        <v>2.7741276098702805E-3</v>
      </c>
    </row>
    <row r="331" spans="1:3">
      <c r="A331" s="47">
        <f>'Page 233'!A332</f>
        <v>41162</v>
      </c>
      <c r="B331" s="21">
        <f>'Page 233'!G332</f>
        <v>68.489999999999995</v>
      </c>
      <c r="C331" s="22">
        <f t="shared" si="6"/>
        <v>-2.4914578587699299E-2</v>
      </c>
    </row>
    <row r="332" spans="1:3">
      <c r="A332" s="47">
        <f>'Page 233'!A333</f>
        <v>41159</v>
      </c>
      <c r="B332" s="21">
        <f>'Page 233'!G333</f>
        <v>70.239999999999995</v>
      </c>
      <c r="C332" s="22">
        <f t="shared" si="6"/>
        <v>9.9757731224170421E-4</v>
      </c>
    </row>
    <row r="333" spans="1:3">
      <c r="A333" s="47">
        <f>'Page 233'!A334</f>
        <v>41158</v>
      </c>
      <c r="B333" s="21">
        <f>'Page 233'!G334</f>
        <v>70.17</v>
      </c>
      <c r="C333" s="22">
        <f t="shared" si="6"/>
        <v>1.2554112554112651E-2</v>
      </c>
    </row>
    <row r="334" spans="1:3">
      <c r="A334" s="47">
        <f>'Page 233'!A335</f>
        <v>41157</v>
      </c>
      <c r="B334" s="21">
        <f>'Page 233'!G335</f>
        <v>69.3</v>
      </c>
      <c r="C334" s="22">
        <f t="shared" si="6"/>
        <v>1.478986674476479E-2</v>
      </c>
    </row>
    <row r="335" spans="1:3">
      <c r="A335" s="47">
        <f>'Page 233'!A336</f>
        <v>41156</v>
      </c>
      <c r="B335" s="21">
        <f>'Page 233'!G336</f>
        <v>68.290000000000006</v>
      </c>
      <c r="C335" s="22">
        <f t="shared" si="6"/>
        <v>-7.4127906976743096E-3</v>
      </c>
    </row>
    <row r="336" spans="1:3">
      <c r="A336" s="47">
        <f>'Page 233'!A337</f>
        <v>41152</v>
      </c>
      <c r="B336" s="21">
        <f>'Page 233'!G337</f>
        <v>68.8</v>
      </c>
      <c r="C336" s="22">
        <f t="shared" si="6"/>
        <v>8.2063305978898882E-3</v>
      </c>
    </row>
    <row r="337" spans="1:3">
      <c r="A337" s="47">
        <f>'Page 233'!A338</f>
        <v>41151</v>
      </c>
      <c r="B337" s="21">
        <f>'Page 233'!G338</f>
        <v>68.239999999999995</v>
      </c>
      <c r="C337" s="22">
        <f t="shared" si="6"/>
        <v>-8.7158628704242513E-3</v>
      </c>
    </row>
    <row r="338" spans="1:3">
      <c r="A338" s="47">
        <f>'Page 233'!A339</f>
        <v>41150</v>
      </c>
      <c r="B338" s="21">
        <f>'Page 233'!G339</f>
        <v>68.84</v>
      </c>
      <c r="C338" s="22">
        <f t="shared" si="6"/>
        <v>-1.1607661056296514E-3</v>
      </c>
    </row>
    <row r="339" spans="1:3">
      <c r="A339" s="47">
        <f>'Page 233'!A340</f>
        <v>41149</v>
      </c>
      <c r="B339" s="21">
        <f>'Page 233'!G340</f>
        <v>68.92</v>
      </c>
      <c r="C339" s="22">
        <f t="shared" si="6"/>
        <v>2.0354754289038102E-3</v>
      </c>
    </row>
    <row r="340" spans="1:3">
      <c r="A340" s="47">
        <f>'Page 233'!A341</f>
        <v>41148</v>
      </c>
      <c r="B340" s="21">
        <f>'Page 233'!G341</f>
        <v>68.78</v>
      </c>
      <c r="C340" s="22">
        <f t="shared" si="6"/>
        <v>4.0875912408759874E-3</v>
      </c>
    </row>
    <row r="341" spans="1:3">
      <c r="A341" s="47">
        <f>'Page 233'!A342</f>
        <v>41145</v>
      </c>
      <c r="B341" s="21">
        <f>'Page 233'!G342</f>
        <v>68.5</v>
      </c>
      <c r="C341" s="22">
        <f t="shared" si="6"/>
        <v>1.0324483775811188E-2</v>
      </c>
    </row>
    <row r="342" spans="1:3">
      <c r="A342" s="47">
        <f>'Page 233'!A343</f>
        <v>41144</v>
      </c>
      <c r="B342" s="21">
        <f>'Page 233'!G343</f>
        <v>67.8</v>
      </c>
      <c r="C342" s="22">
        <f t="shared" si="6"/>
        <v>-3.3499643620812702E-2</v>
      </c>
    </row>
    <row r="343" spans="1:3">
      <c r="A343" s="47">
        <f>'Page 233'!A344</f>
        <v>41143</v>
      </c>
      <c r="B343" s="21">
        <f>'Page 233'!G344</f>
        <v>70.150000000000006</v>
      </c>
      <c r="C343" s="22">
        <f t="shared" si="6"/>
        <v>-6.3739376770536316E-3</v>
      </c>
    </row>
    <row r="344" spans="1:3">
      <c r="A344" s="47">
        <f>'Page 233'!A345</f>
        <v>41142</v>
      </c>
      <c r="B344" s="21">
        <f>'Page 233'!G345</f>
        <v>70.599999999999994</v>
      </c>
      <c r="C344" s="22">
        <f t="shared" si="6"/>
        <v>-7.5906662918190371E-3</v>
      </c>
    </row>
    <row r="345" spans="1:3">
      <c r="A345" s="47">
        <f>'Page 233'!A346</f>
        <v>41141</v>
      </c>
      <c r="B345" s="21">
        <f>'Page 233'!G346</f>
        <v>71.14</v>
      </c>
      <c r="C345" s="22">
        <f t="shared" si="6"/>
        <v>-1.1232799775343638E-3</v>
      </c>
    </row>
    <row r="346" spans="1:3">
      <c r="A346" s="47">
        <f>'Page 233'!A347</f>
        <v>41138</v>
      </c>
      <c r="B346" s="21">
        <f>'Page 233'!G347</f>
        <v>71.22</v>
      </c>
      <c r="C346" s="22">
        <f t="shared" si="6"/>
        <v>3.6640360766628799E-3</v>
      </c>
    </row>
    <row r="347" spans="1:3">
      <c r="A347" s="47">
        <f>'Page 233'!A348</f>
        <v>41137</v>
      </c>
      <c r="B347" s="21">
        <f>'Page 233'!G348</f>
        <v>70.959999999999994</v>
      </c>
      <c r="C347" s="22">
        <f t="shared" si="6"/>
        <v>7.8113904274961232E-3</v>
      </c>
    </row>
    <row r="348" spans="1:3">
      <c r="A348" s="47">
        <f>'Page 233'!A349</f>
        <v>41136</v>
      </c>
      <c r="B348" s="21">
        <f>'Page 233'!G349</f>
        <v>70.41</v>
      </c>
      <c r="C348" s="22">
        <f t="shared" si="6"/>
        <v>-4.1018387553042324E-3</v>
      </c>
    </row>
    <row r="349" spans="1:3">
      <c r="A349" s="47">
        <f>'Page 233'!A350</f>
        <v>41135</v>
      </c>
      <c r="B349" s="21">
        <f>'Page 233'!G350</f>
        <v>70.7</v>
      </c>
      <c r="C349" s="22">
        <f t="shared" si="6"/>
        <v>-5.0661412890514734E-3</v>
      </c>
    </row>
    <row r="350" spans="1:3">
      <c r="A350" s="47">
        <f>'Page 233'!A351</f>
        <v>41134</v>
      </c>
      <c r="B350" s="21">
        <f>'Page 233'!G351</f>
        <v>71.06</v>
      </c>
      <c r="C350" s="22">
        <f t="shared" si="6"/>
        <v>-2.813731007315079E-4</v>
      </c>
    </row>
    <row r="351" spans="1:3">
      <c r="A351" s="47">
        <f>'Page 233'!A352</f>
        <v>41131</v>
      </c>
      <c r="B351" s="21">
        <f>'Page 233'!G352</f>
        <v>71.08</v>
      </c>
      <c r="C351" s="22">
        <f t="shared" si="6"/>
        <v>-9.8383696416037836E-4</v>
      </c>
    </row>
    <row r="352" spans="1:3">
      <c r="A352" s="47">
        <f>'Page 233'!A353</f>
        <v>41130</v>
      </c>
      <c r="B352" s="21">
        <f>'Page 233'!G353</f>
        <v>71.150000000000006</v>
      </c>
      <c r="C352" s="22">
        <f t="shared" si="6"/>
        <v>-4.3380912398542915E-3</v>
      </c>
    </row>
    <row r="353" spans="1:3">
      <c r="A353" s="47">
        <f>'Page 233'!A354</f>
        <v>41129</v>
      </c>
      <c r="B353" s="21">
        <f>'Page 233'!G354</f>
        <v>71.459999999999994</v>
      </c>
      <c r="C353" s="22">
        <f t="shared" si="6"/>
        <v>1.9629837352777013E-3</v>
      </c>
    </row>
    <row r="354" spans="1:3">
      <c r="A354" s="47">
        <f>'Page 233'!A355</f>
        <v>41128</v>
      </c>
      <c r="B354" s="21">
        <f>'Page 233'!G355</f>
        <v>71.319999999999993</v>
      </c>
      <c r="C354" s="22">
        <f t="shared" si="6"/>
        <v>2.1483815525637384E-2</v>
      </c>
    </row>
    <row r="355" spans="1:3">
      <c r="A355" s="47">
        <f>'Page 233'!A356</f>
        <v>41127</v>
      </c>
      <c r="B355" s="21">
        <f>'Page 233'!G356</f>
        <v>69.819999999999993</v>
      </c>
      <c r="C355" s="22">
        <f t="shared" si="6"/>
        <v>1.1471178663606807E-3</v>
      </c>
    </row>
    <row r="356" spans="1:3">
      <c r="A356" s="47">
        <f>'Page 233'!A357</f>
        <v>41124</v>
      </c>
      <c r="B356" s="21">
        <f>'Page 233'!G357</f>
        <v>69.739999999999995</v>
      </c>
      <c r="C356" s="22">
        <f t="shared" si="6"/>
        <v>1.1310904872389838E-2</v>
      </c>
    </row>
    <row r="357" spans="1:3">
      <c r="A357" s="47">
        <f>'Page 233'!A358</f>
        <v>41123</v>
      </c>
      <c r="B357" s="21">
        <f>'Page 233'!G358</f>
        <v>68.959999999999994</v>
      </c>
      <c r="C357" s="22">
        <f t="shared" si="6"/>
        <v>-1.0616929698708866E-2</v>
      </c>
    </row>
    <row r="358" spans="1:3">
      <c r="A358" s="47">
        <f>'Page 233'!A359</f>
        <v>41122</v>
      </c>
      <c r="B358" s="21">
        <f>'Page 233'!G359</f>
        <v>69.7</v>
      </c>
      <c r="C358" s="22">
        <f t="shared" si="6"/>
        <v>-1.5536723163841692E-2</v>
      </c>
    </row>
    <row r="359" spans="1:3">
      <c r="A359" s="47">
        <f>'Page 233'!A360</f>
        <v>41121</v>
      </c>
      <c r="B359" s="21">
        <f>'Page 233'!G360</f>
        <v>70.8</v>
      </c>
      <c r="C359" s="22">
        <f t="shared" si="6"/>
        <v>-1.2690001394505601E-2</v>
      </c>
    </row>
    <row r="360" spans="1:3">
      <c r="A360" s="47">
        <f>'Page 233'!A361</f>
        <v>41120</v>
      </c>
      <c r="B360" s="21">
        <f>'Page 233'!G361</f>
        <v>71.709999999999994</v>
      </c>
      <c r="C360" s="22">
        <f t="shared" si="6"/>
        <v>-8.5718235863404546E-3</v>
      </c>
    </row>
    <row r="361" spans="1:3">
      <c r="A361" s="47">
        <f>'Page 233'!A362</f>
        <v>41117</v>
      </c>
      <c r="B361" s="21">
        <f>'Page 233'!G362</f>
        <v>72.33</v>
      </c>
      <c r="C361" s="22">
        <f t="shared" si="6"/>
        <v>8.0836236933796712E-3</v>
      </c>
    </row>
    <row r="362" spans="1:3">
      <c r="A362" s="47">
        <f>'Page 233'!A363</f>
        <v>41116</v>
      </c>
      <c r="B362" s="21">
        <f>'Page 233'!G363</f>
        <v>71.75</v>
      </c>
      <c r="C362" s="22">
        <f t="shared" si="6"/>
        <v>1.1846001974333609E-2</v>
      </c>
    </row>
    <row r="363" spans="1:3">
      <c r="A363" s="47">
        <f>'Page 233'!A364</f>
        <v>41115</v>
      </c>
      <c r="B363" s="21">
        <f>'Page 233'!G364</f>
        <v>70.91</v>
      </c>
      <c r="C363" s="22">
        <f t="shared" si="6"/>
        <v>2.7681159420289703E-2</v>
      </c>
    </row>
    <row r="364" spans="1:3">
      <c r="A364" s="47">
        <f>'Page 233'!A365</f>
        <v>41114</v>
      </c>
      <c r="B364" s="21">
        <f>'Page 233'!G365</f>
        <v>69</v>
      </c>
      <c r="C364" s="22">
        <f t="shared" si="6"/>
        <v>-1.2027491408934776E-2</v>
      </c>
    </row>
    <row r="365" spans="1:3">
      <c r="A365" s="47">
        <f>'Page 233'!A366</f>
        <v>41113</v>
      </c>
      <c r="B365" s="21">
        <f>'Page 233'!G366</f>
        <v>69.84</v>
      </c>
      <c r="C365" s="22">
        <f t="shared" si="6"/>
        <v>-1.3280587736648752E-2</v>
      </c>
    </row>
    <row r="366" spans="1:3">
      <c r="A366" s="47">
        <f>'Page 233'!A367</f>
        <v>41110</v>
      </c>
      <c r="B366" s="21">
        <f>'Page 233'!G367</f>
        <v>70.78</v>
      </c>
      <c r="C366" s="22">
        <f t="shared" si="6"/>
        <v>-1.2968902524055137E-2</v>
      </c>
    </row>
    <row r="367" spans="1:3">
      <c r="A367" s="47">
        <f>'Page 233'!A368</f>
        <v>41109</v>
      </c>
      <c r="B367" s="21">
        <f>'Page 233'!G368</f>
        <v>71.709999999999994</v>
      </c>
      <c r="C367" s="22">
        <f t="shared" si="6"/>
        <v>1.3139304888386549E-2</v>
      </c>
    </row>
    <row r="368" spans="1:3">
      <c r="A368" s="47">
        <f>'Page 233'!A369</f>
        <v>41108</v>
      </c>
      <c r="B368" s="21">
        <f>'Page 233'!G369</f>
        <v>70.78</v>
      </c>
      <c r="C368" s="22">
        <f t="shared" si="6"/>
        <v>1.070969584463799E-2</v>
      </c>
    </row>
    <row r="369" spans="1:3">
      <c r="A369" s="47">
        <f>'Page 233'!A370</f>
        <v>41107</v>
      </c>
      <c r="B369" s="21">
        <f>'Page 233'!G370</f>
        <v>70.03</v>
      </c>
      <c r="C369" s="22">
        <f t="shared" si="6"/>
        <v>1.8597997138769529E-3</v>
      </c>
    </row>
    <row r="370" spans="1:3">
      <c r="A370" s="47">
        <f>'Page 233'!A371</f>
        <v>41106</v>
      </c>
      <c r="B370" s="21">
        <f>'Page 233'!G371</f>
        <v>69.900000000000006</v>
      </c>
      <c r="C370" s="22">
        <f t="shared" si="6"/>
        <v>-7.2432893054962255E-3</v>
      </c>
    </row>
    <row r="371" spans="1:3">
      <c r="A371" s="47">
        <f>'Page 233'!A372</f>
        <v>41103</v>
      </c>
      <c r="B371" s="21">
        <f>'Page 233'!G372</f>
        <v>70.41</v>
      </c>
      <c r="C371" s="22">
        <f t="shared" si="6"/>
        <v>2.5040034939583622E-2</v>
      </c>
    </row>
    <row r="372" spans="1:3">
      <c r="A372" s="47">
        <f>'Page 233'!A373</f>
        <v>41102</v>
      </c>
      <c r="B372" s="21">
        <f>'Page 233'!G373</f>
        <v>68.69</v>
      </c>
      <c r="C372" s="22">
        <f t="shared" si="6"/>
        <v>2.6273536709968681E-3</v>
      </c>
    </row>
    <row r="373" spans="1:3">
      <c r="A373" s="47">
        <f>'Page 233'!A374</f>
        <v>41101</v>
      </c>
      <c r="B373" s="21">
        <f>'Page 233'!G374</f>
        <v>68.510000000000005</v>
      </c>
      <c r="C373" s="22">
        <f t="shared" si="6"/>
        <v>-2.3239235814086046E-2</v>
      </c>
    </row>
    <row r="374" spans="1:3">
      <c r="A374" s="47">
        <f>'Page 233'!A375</f>
        <v>41100</v>
      </c>
      <c r="B374" s="21">
        <f>'Page 233'!G375</f>
        <v>70.14</v>
      </c>
      <c r="C374" s="22">
        <f t="shared" si="6"/>
        <v>-1.0858835143139123E-2</v>
      </c>
    </row>
    <row r="375" spans="1:3">
      <c r="A375" s="47">
        <f>'Page 233'!A376</f>
        <v>41099</v>
      </c>
      <c r="B375" s="21">
        <f>'Page 233'!G376</f>
        <v>70.91</v>
      </c>
      <c r="C375" s="22">
        <f t="shared" si="6"/>
        <v>4.5332200028331826E-3</v>
      </c>
    </row>
    <row r="376" spans="1:3">
      <c r="A376" s="47">
        <f>'Page 233'!A377</f>
        <v>41096</v>
      </c>
      <c r="B376" s="21">
        <f>'Page 233'!G377</f>
        <v>70.59</v>
      </c>
      <c r="C376" s="22">
        <f t="shared" si="6"/>
        <v>-9.957924263674478E-3</v>
      </c>
    </row>
    <row r="377" spans="1:3">
      <c r="A377" s="47">
        <f>'Page 233'!A378</f>
        <v>41095</v>
      </c>
      <c r="B377" s="21">
        <f>'Page 233'!G378</f>
        <v>71.3</v>
      </c>
      <c r="C377" s="22">
        <f t="shared" si="6"/>
        <v>2.2490863086870316E-3</v>
      </c>
    </row>
    <row r="378" spans="1:3">
      <c r="A378" s="47">
        <f>'Page 233'!A379</f>
        <v>41093</v>
      </c>
      <c r="B378" s="21">
        <f>'Page 233'!G379</f>
        <v>71.14</v>
      </c>
      <c r="C378" s="22">
        <f t="shared" si="6"/>
        <v>1.4835948644793318E-2</v>
      </c>
    </row>
    <row r="379" spans="1:3">
      <c r="A379" s="47">
        <f>'Page 233'!A380</f>
        <v>41092</v>
      </c>
      <c r="B379" s="21">
        <f>'Page 233'!G380</f>
        <v>70.099999999999994</v>
      </c>
      <c r="C379" s="22">
        <f t="shared" si="6"/>
        <v>-1.5034424617114017E-2</v>
      </c>
    </row>
    <row r="380" spans="1:3">
      <c r="A380" s="47">
        <f>'Page 233'!A381</f>
        <v>41089</v>
      </c>
      <c r="B380" s="21">
        <f>'Page 233'!G381</f>
        <v>71.17</v>
      </c>
      <c r="C380" s="22">
        <f t="shared" si="6"/>
        <v>3.8068844807467972E-2</v>
      </c>
    </row>
    <row r="381" spans="1:3">
      <c r="A381" s="47">
        <f>'Page 233'!A382</f>
        <v>41088</v>
      </c>
      <c r="B381" s="21">
        <f>'Page 233'!G382</f>
        <v>68.56</v>
      </c>
      <c r="C381" s="22">
        <f t="shared" si="6"/>
        <v>-4.0674026728646506E-3</v>
      </c>
    </row>
    <row r="382" spans="1:3">
      <c r="A382" s="47">
        <f>'Page 233'!A383</f>
        <v>41087</v>
      </c>
      <c r="B382" s="21">
        <f>'Page 233'!G383</f>
        <v>68.84</v>
      </c>
      <c r="C382" s="22">
        <f t="shared" si="6"/>
        <v>1.3246982631734072E-2</v>
      </c>
    </row>
    <row r="383" spans="1:3">
      <c r="A383" s="47">
        <f>'Page 233'!A384</f>
        <v>41086</v>
      </c>
      <c r="B383" s="21">
        <f>'Page 233'!G384</f>
        <v>67.94</v>
      </c>
      <c r="C383" s="22">
        <f t="shared" si="6"/>
        <v>-1.7631501616222067E-3</v>
      </c>
    </row>
    <row r="384" spans="1:3">
      <c r="A384" s="47">
        <f>'Page 233'!A385</f>
        <v>41085</v>
      </c>
      <c r="B384" s="21">
        <f>'Page 233'!G385</f>
        <v>68.06</v>
      </c>
      <c r="C384" s="22">
        <f t="shared" si="6"/>
        <v>-1.2621500072537373E-2</v>
      </c>
    </row>
    <row r="385" spans="1:3">
      <c r="A385" s="47">
        <f>'Page 233'!A386</f>
        <v>41082</v>
      </c>
      <c r="B385" s="21">
        <f>'Page 233'!G386</f>
        <v>68.930000000000007</v>
      </c>
      <c r="C385" s="22">
        <f t="shared" si="6"/>
        <v>8.3382094792276984E-3</v>
      </c>
    </row>
    <row r="386" spans="1:3">
      <c r="A386" s="47">
        <f>'Page 233'!A387</f>
        <v>41081</v>
      </c>
      <c r="B386" s="21">
        <f>'Page 233'!G387</f>
        <v>68.36</v>
      </c>
      <c r="C386" s="22">
        <f t="shared" si="6"/>
        <v>-2.2451022451022595E-2</v>
      </c>
    </row>
    <row r="387" spans="1:3">
      <c r="A387" s="47">
        <f>'Page 233'!A388</f>
        <v>41080</v>
      </c>
      <c r="B387" s="21">
        <f>'Page 233'!G388</f>
        <v>69.930000000000007</v>
      </c>
      <c r="C387" s="22">
        <f t="shared" si="6"/>
        <v>1.1453113815320659E-3</v>
      </c>
    </row>
    <row r="388" spans="1:3">
      <c r="A388" s="47">
        <f>'Page 233'!A389</f>
        <v>41079</v>
      </c>
      <c r="B388" s="21">
        <f>'Page 233'!G389</f>
        <v>69.849999999999994</v>
      </c>
      <c r="C388" s="22">
        <f t="shared" ref="C388:C451" si="7">B388/B389-1</f>
        <v>1.4229708145781839E-2</v>
      </c>
    </row>
    <row r="389" spans="1:3">
      <c r="A389" s="47">
        <f>'Page 233'!A390</f>
        <v>41078</v>
      </c>
      <c r="B389" s="21">
        <f>'Page 233'!G390</f>
        <v>68.87</v>
      </c>
      <c r="C389" s="22">
        <f t="shared" si="7"/>
        <v>-1.3051044083525198E-3</v>
      </c>
    </row>
    <row r="390" spans="1:3">
      <c r="A390" s="47">
        <f>'Page 233'!A391</f>
        <v>41075</v>
      </c>
      <c r="B390" s="21">
        <f>'Page 233'!G391</f>
        <v>68.959999999999994</v>
      </c>
      <c r="C390" s="22">
        <f t="shared" si="7"/>
        <v>2.0342923568730242E-3</v>
      </c>
    </row>
    <row r="391" spans="1:3">
      <c r="A391" s="47">
        <f>'Page 233'!A392</f>
        <v>41074</v>
      </c>
      <c r="B391" s="21">
        <f>'Page 233'!G392</f>
        <v>68.819999999999993</v>
      </c>
      <c r="C391" s="22">
        <f t="shared" si="7"/>
        <v>-2.8977108084613512E-3</v>
      </c>
    </row>
    <row r="392" spans="1:3">
      <c r="A392" s="47">
        <f>'Page 233'!A393</f>
        <v>41073</v>
      </c>
      <c r="B392" s="21">
        <f>'Page 233'!G393</f>
        <v>69.02</v>
      </c>
      <c r="C392" s="22">
        <f t="shared" si="7"/>
        <v>-7.1921749136939495E-3</v>
      </c>
    </row>
    <row r="393" spans="1:3">
      <c r="A393" s="47">
        <f>'Page 233'!A394</f>
        <v>41072</v>
      </c>
      <c r="B393" s="21">
        <f>'Page 233'!G394</f>
        <v>69.52</v>
      </c>
      <c r="C393" s="22">
        <f t="shared" si="7"/>
        <v>3.5139964264443213E-2</v>
      </c>
    </row>
    <row r="394" spans="1:3">
      <c r="A394" s="47">
        <f>'Page 233'!A395</f>
        <v>41071</v>
      </c>
      <c r="B394" s="21">
        <f>'Page 233'!G395</f>
        <v>67.16</v>
      </c>
      <c r="C394" s="22">
        <f t="shared" si="7"/>
        <v>2.5376921928645935E-3</v>
      </c>
    </row>
    <row r="395" spans="1:3">
      <c r="A395" s="47">
        <f>'Page 233'!A396</f>
        <v>41068</v>
      </c>
      <c r="B395" s="21">
        <f>'Page 233'!G396</f>
        <v>66.989999999999995</v>
      </c>
      <c r="C395" s="22">
        <f t="shared" si="7"/>
        <v>-1.4925373134333508E-4</v>
      </c>
    </row>
    <row r="396" spans="1:3">
      <c r="A396" s="47">
        <f>'Page 233'!A397</f>
        <v>41067</v>
      </c>
      <c r="B396" s="21">
        <f>'Page 233'!G397</f>
        <v>67</v>
      </c>
      <c r="C396" s="22">
        <f t="shared" si="7"/>
        <v>1.3462411132960206E-2</v>
      </c>
    </row>
    <row r="397" spans="1:3">
      <c r="A397" s="47">
        <f>'Page 233'!A398</f>
        <v>41066</v>
      </c>
      <c r="B397" s="21">
        <f>'Page 233'!G398</f>
        <v>66.11</v>
      </c>
      <c r="C397" s="22">
        <f t="shared" si="7"/>
        <v>2.1319326432875041E-2</v>
      </c>
    </row>
    <row r="398" spans="1:3">
      <c r="A398" s="47">
        <f>'Page 233'!A399</f>
        <v>41065</v>
      </c>
      <c r="B398" s="21">
        <f>'Page 233'!G399</f>
        <v>64.73</v>
      </c>
      <c r="C398" s="22">
        <f t="shared" si="7"/>
        <v>1.0825858335912208E-3</v>
      </c>
    </row>
    <row r="399" spans="1:3">
      <c r="A399" s="47">
        <f>'Page 233'!A400</f>
        <v>41064</v>
      </c>
      <c r="B399" s="21">
        <f>'Page 233'!G400</f>
        <v>64.66</v>
      </c>
      <c r="C399" s="22">
        <f t="shared" si="7"/>
        <v>3.8813848781245053E-3</v>
      </c>
    </row>
    <row r="400" spans="1:3">
      <c r="A400" s="47">
        <f>'Page 233'!A401</f>
        <v>41061</v>
      </c>
      <c r="B400" s="21">
        <f>'Page 233'!G401</f>
        <v>64.41</v>
      </c>
      <c r="C400" s="22">
        <f t="shared" si="7"/>
        <v>-3.4043191361727843E-2</v>
      </c>
    </row>
    <row r="401" spans="1:3">
      <c r="A401" s="47">
        <f>'Page 233'!A402</f>
        <v>41060</v>
      </c>
      <c r="B401" s="21">
        <f>'Page 233'!G402</f>
        <v>66.680000000000007</v>
      </c>
      <c r="C401" s="22">
        <f t="shared" si="7"/>
        <v>3.1593199939823347E-3</v>
      </c>
    </row>
    <row r="402" spans="1:3">
      <c r="A402" s="47">
        <f>'Page 233'!A403</f>
        <v>41059</v>
      </c>
      <c r="B402" s="21">
        <f>'Page 233'!G403</f>
        <v>66.47</v>
      </c>
      <c r="C402" s="22">
        <f t="shared" si="7"/>
        <v>-1.4236986504523319E-2</v>
      </c>
    </row>
    <row r="403" spans="1:3">
      <c r="A403" s="47">
        <f>'Page 233'!A404</f>
        <v>41058</v>
      </c>
      <c r="B403" s="21">
        <f>'Page 233'!G404</f>
        <v>67.430000000000007</v>
      </c>
      <c r="C403" s="22">
        <f t="shared" si="7"/>
        <v>5.6674123788218456E-3</v>
      </c>
    </row>
    <row r="404" spans="1:3">
      <c r="A404" s="47">
        <f>'Page 233'!A405</f>
        <v>41054</v>
      </c>
      <c r="B404" s="21">
        <f>'Page 233'!G405</f>
        <v>67.05</v>
      </c>
      <c r="C404" s="22">
        <f t="shared" si="7"/>
        <v>-1.9450131617431921E-2</v>
      </c>
    </row>
    <row r="405" spans="1:3">
      <c r="A405" s="47">
        <f>'Page 233'!A406</f>
        <v>41053</v>
      </c>
      <c r="B405" s="21">
        <f>'Page 233'!G406</f>
        <v>68.38</v>
      </c>
      <c r="C405" s="22">
        <f t="shared" si="7"/>
        <v>-2.6254375729288792E-3</v>
      </c>
    </row>
    <row r="406" spans="1:3">
      <c r="A406" s="47">
        <f>'Page 233'!A407</f>
        <v>41052</v>
      </c>
      <c r="B406" s="21">
        <f>'Page 233'!G407</f>
        <v>68.56</v>
      </c>
      <c r="C406" s="22">
        <f t="shared" si="7"/>
        <v>1.3144442821673152E-3</v>
      </c>
    </row>
    <row r="407" spans="1:3">
      <c r="A407" s="47">
        <f>'Page 233'!A408</f>
        <v>41051</v>
      </c>
      <c r="B407" s="21">
        <f>'Page 233'!G408</f>
        <v>68.47</v>
      </c>
      <c r="C407" s="22">
        <f t="shared" si="7"/>
        <v>-4.2175683536941344E-3</v>
      </c>
    </row>
    <row r="408" spans="1:3">
      <c r="A408" s="47">
        <f>'Page 233'!A409</f>
        <v>41050</v>
      </c>
      <c r="B408" s="21">
        <f>'Page 233'!G409</f>
        <v>68.760000000000005</v>
      </c>
      <c r="C408" s="22">
        <f t="shared" si="7"/>
        <v>3.8043478260869623E-2</v>
      </c>
    </row>
    <row r="409" spans="1:3">
      <c r="A409" s="47">
        <f>'Page 233'!A410</f>
        <v>41047</v>
      </c>
      <c r="B409" s="21">
        <f>'Page 233'!G410</f>
        <v>66.239999999999995</v>
      </c>
      <c r="C409" s="22">
        <f t="shared" si="7"/>
        <v>-8.2347656834856897E-3</v>
      </c>
    </row>
    <row r="410" spans="1:3">
      <c r="A410" s="47">
        <f>'Page 233'!A411</f>
        <v>41046</v>
      </c>
      <c r="B410" s="21">
        <f>'Page 233'!G411</f>
        <v>66.790000000000006</v>
      </c>
      <c r="C410" s="22">
        <f t="shared" si="7"/>
        <v>-3.621933621933604E-2</v>
      </c>
    </row>
    <row r="411" spans="1:3">
      <c r="A411" s="47">
        <f>'Page 233'!A412</f>
        <v>41045</v>
      </c>
      <c r="B411" s="21">
        <f>'Page 233'!G412</f>
        <v>69.3</v>
      </c>
      <c r="C411" s="22">
        <f t="shared" si="7"/>
        <v>-3.1645569620253333E-3</v>
      </c>
    </row>
    <row r="412" spans="1:3">
      <c r="A412" s="47">
        <f>'Page 233'!A413</f>
        <v>41044</v>
      </c>
      <c r="B412" s="21">
        <f>'Page 233'!G413</f>
        <v>69.52</v>
      </c>
      <c r="C412" s="22">
        <f t="shared" si="7"/>
        <v>-7.4243289548830971E-3</v>
      </c>
    </row>
    <row r="413" spans="1:3">
      <c r="A413" s="47">
        <f>'Page 233'!A414</f>
        <v>41043</v>
      </c>
      <c r="B413" s="21">
        <f>'Page 233'!G414</f>
        <v>70.040000000000006</v>
      </c>
      <c r="C413" s="22">
        <f t="shared" si="7"/>
        <v>-5.9608288390574637E-3</v>
      </c>
    </row>
    <row r="414" spans="1:3">
      <c r="A414" s="47">
        <f>'Page 233'!A415</f>
        <v>41040</v>
      </c>
      <c r="B414" s="21">
        <f>'Page 233'!G415</f>
        <v>70.459999999999994</v>
      </c>
      <c r="C414" s="22">
        <f t="shared" si="7"/>
        <v>-3.2536426651578187E-3</v>
      </c>
    </row>
    <row r="415" spans="1:3">
      <c r="A415" s="47">
        <f>'Page 233'!A416</f>
        <v>41039</v>
      </c>
      <c r="B415" s="21">
        <f>'Page 233'!G416</f>
        <v>70.69</v>
      </c>
      <c r="C415" s="22">
        <f t="shared" si="7"/>
        <v>-3.3836176512055394E-3</v>
      </c>
    </row>
    <row r="416" spans="1:3">
      <c r="A416" s="47">
        <f>'Page 233'!A417</f>
        <v>41038</v>
      </c>
      <c r="B416" s="21">
        <f>'Page 233'!G417</f>
        <v>70.930000000000007</v>
      </c>
      <c r="C416" s="22">
        <f t="shared" si="7"/>
        <v>-1.2116991643453923E-2</v>
      </c>
    </row>
    <row r="417" spans="1:3">
      <c r="A417" s="47">
        <f>'Page 233'!A418</f>
        <v>41037</v>
      </c>
      <c r="B417" s="21">
        <f>'Page 233'!G418</f>
        <v>71.8</v>
      </c>
      <c r="C417" s="22">
        <f t="shared" si="7"/>
        <v>-7.4647497926458861E-3</v>
      </c>
    </row>
    <row r="418" spans="1:3">
      <c r="A418" s="47">
        <f>'Page 233'!A419</f>
        <v>41036</v>
      </c>
      <c r="B418" s="21">
        <f>'Page 233'!G419</f>
        <v>72.34</v>
      </c>
      <c r="C418" s="22">
        <f t="shared" si="7"/>
        <v>1.6615895873719477E-3</v>
      </c>
    </row>
    <row r="419" spans="1:3">
      <c r="A419" s="47">
        <f>'Page 233'!A420</f>
        <v>41033</v>
      </c>
      <c r="B419" s="21">
        <f>'Page 233'!G420</f>
        <v>72.22</v>
      </c>
      <c r="C419" s="22">
        <f t="shared" si="7"/>
        <v>-1.2848551120831053E-2</v>
      </c>
    </row>
    <row r="420" spans="1:3">
      <c r="A420" s="47">
        <f>'Page 233'!A421</f>
        <v>41032</v>
      </c>
      <c r="B420" s="21">
        <f>'Page 233'!G421</f>
        <v>73.16</v>
      </c>
      <c r="C420" s="22">
        <f t="shared" si="7"/>
        <v>-5.5729237460920844E-3</v>
      </c>
    </row>
    <row r="421" spans="1:3">
      <c r="A421" s="47">
        <f>'Page 233'!A422</f>
        <v>41031</v>
      </c>
      <c r="B421" s="21">
        <f>'Page 233'!G422</f>
        <v>73.569999999999993</v>
      </c>
      <c r="C421" s="22">
        <f t="shared" si="7"/>
        <v>1.359434475256549E-4</v>
      </c>
    </row>
    <row r="422" spans="1:3">
      <c r="A422" s="47">
        <f>'Page 233'!A423</f>
        <v>41030</v>
      </c>
      <c r="B422" s="21">
        <f>'Page 233'!G423</f>
        <v>73.56</v>
      </c>
      <c r="C422" s="22">
        <f t="shared" si="7"/>
        <v>5.7424118129614232E-3</v>
      </c>
    </row>
    <row r="423" spans="1:3">
      <c r="A423" s="47">
        <f>'Page 233'!A424</f>
        <v>41029</v>
      </c>
      <c r="B423" s="21">
        <f>'Page 233'!G424</f>
        <v>73.14</v>
      </c>
      <c r="C423" s="22">
        <f t="shared" si="7"/>
        <v>-5.9798858385430309E-3</v>
      </c>
    </row>
    <row r="424" spans="1:3">
      <c r="A424" s="47">
        <f>'Page 233'!A425</f>
        <v>41026</v>
      </c>
      <c r="B424" s="21">
        <f>'Page 233'!G425</f>
        <v>73.58</v>
      </c>
      <c r="C424" s="22">
        <f t="shared" si="7"/>
        <v>3.5460992907803135E-3</v>
      </c>
    </row>
    <row r="425" spans="1:3">
      <c r="A425" s="47">
        <f>'Page 233'!A426</f>
        <v>41025</v>
      </c>
      <c r="B425" s="21">
        <f>'Page 233'!G426</f>
        <v>73.319999999999993</v>
      </c>
      <c r="C425" s="22">
        <f t="shared" si="7"/>
        <v>-1.0899182561309173E-3</v>
      </c>
    </row>
    <row r="426" spans="1:3">
      <c r="A426" s="47">
        <f>'Page 233'!A427</f>
        <v>41024</v>
      </c>
      <c r="B426" s="21">
        <f>'Page 233'!G427</f>
        <v>73.400000000000006</v>
      </c>
      <c r="C426" s="22">
        <f t="shared" si="7"/>
        <v>5.2782558806655278E-2</v>
      </c>
    </row>
    <row r="427" spans="1:3">
      <c r="A427" s="47">
        <f>'Page 233'!A428</f>
        <v>41023</v>
      </c>
      <c r="B427" s="21">
        <f>'Page 233'!G428</f>
        <v>69.72</v>
      </c>
      <c r="C427" s="22">
        <f t="shared" si="7"/>
        <v>4.9005477082733062E-3</v>
      </c>
    </row>
    <row r="428" spans="1:3">
      <c r="A428" s="47">
        <f>'Page 233'!A429</f>
        <v>41022</v>
      </c>
      <c r="B428" s="21">
        <f>'Page 233'!G429</f>
        <v>69.38</v>
      </c>
      <c r="C428" s="22">
        <f t="shared" si="7"/>
        <v>-9.4231867504285249E-3</v>
      </c>
    </row>
    <row r="429" spans="1:3">
      <c r="A429" s="47">
        <f>'Page 233'!A430</f>
        <v>41019</v>
      </c>
      <c r="B429" s="21">
        <f>'Page 233'!G430</f>
        <v>70.040000000000006</v>
      </c>
      <c r="C429" s="22">
        <f t="shared" si="7"/>
        <v>6.1772733802616386E-3</v>
      </c>
    </row>
    <row r="430" spans="1:3">
      <c r="A430" s="47">
        <f>'Page 233'!A431</f>
        <v>41018</v>
      </c>
      <c r="B430" s="21">
        <f>'Page 233'!G431</f>
        <v>69.61</v>
      </c>
      <c r="C430" s="22">
        <f t="shared" si="7"/>
        <v>-8.2632853682860219E-3</v>
      </c>
    </row>
    <row r="431" spans="1:3">
      <c r="A431" s="47">
        <f>'Page 233'!A432</f>
        <v>41017</v>
      </c>
      <c r="B431" s="21">
        <f>'Page 233'!G432</f>
        <v>70.19</v>
      </c>
      <c r="C431" s="22">
        <f t="shared" si="7"/>
        <v>-5.1027639971651384E-3</v>
      </c>
    </row>
    <row r="432" spans="1:3">
      <c r="A432" s="47">
        <f>'Page 233'!A433</f>
        <v>41016</v>
      </c>
      <c r="B432" s="21">
        <f>'Page 233'!G433</f>
        <v>70.55</v>
      </c>
      <c r="C432" s="22">
        <f t="shared" si="7"/>
        <v>1.9361363964744971E-2</v>
      </c>
    </row>
    <row r="433" spans="1:3">
      <c r="A433" s="47">
        <f>'Page 233'!A434</f>
        <v>41015</v>
      </c>
      <c r="B433" s="21">
        <f>'Page 233'!G434</f>
        <v>69.209999999999994</v>
      </c>
      <c r="C433" s="22">
        <f t="shared" si="7"/>
        <v>-3.3122119815668372E-3</v>
      </c>
    </row>
    <row r="434" spans="1:3">
      <c r="A434" s="47">
        <f>'Page 233'!A435</f>
        <v>41012</v>
      </c>
      <c r="B434" s="21">
        <f>'Page 233'!G435</f>
        <v>69.44</v>
      </c>
      <c r="C434" s="22">
        <f t="shared" si="7"/>
        <v>-7.8582654664951512E-3</v>
      </c>
    </row>
    <row r="435" spans="1:3">
      <c r="A435" s="47">
        <f>'Page 233'!A436</f>
        <v>41011</v>
      </c>
      <c r="B435" s="21">
        <f>'Page 233'!G436</f>
        <v>69.989999999999995</v>
      </c>
      <c r="C435" s="22">
        <f t="shared" si="7"/>
        <v>2.3994147768836793E-2</v>
      </c>
    </row>
    <row r="436" spans="1:3">
      <c r="A436" s="47">
        <f>'Page 233'!A437</f>
        <v>41010</v>
      </c>
      <c r="B436" s="21">
        <f>'Page 233'!G437</f>
        <v>68.349999999999994</v>
      </c>
      <c r="C436" s="22">
        <f t="shared" si="7"/>
        <v>1.6659229510634921E-2</v>
      </c>
    </row>
    <row r="437" spans="1:3">
      <c r="A437" s="47">
        <f>'Page 233'!A438</f>
        <v>41009</v>
      </c>
      <c r="B437" s="21">
        <f>'Page 233'!G438</f>
        <v>67.23</v>
      </c>
      <c r="C437" s="22">
        <f t="shared" si="7"/>
        <v>-2.5228360156589802E-2</v>
      </c>
    </row>
    <row r="438" spans="1:3">
      <c r="A438" s="47">
        <f>'Page 233'!A439</f>
        <v>41008</v>
      </c>
      <c r="B438" s="21">
        <f>'Page 233'!G439</f>
        <v>68.97</v>
      </c>
      <c r="C438" s="22">
        <f t="shared" si="7"/>
        <v>-1.5839041095890405E-2</v>
      </c>
    </row>
    <row r="439" spans="1:3">
      <c r="A439" s="47">
        <f>'Page 233'!A440</f>
        <v>41004</v>
      </c>
      <c r="B439" s="21">
        <f>'Page 233'!G440</f>
        <v>70.08</v>
      </c>
      <c r="C439" s="22">
        <f t="shared" si="7"/>
        <v>-9.9786172487537073E-4</v>
      </c>
    </row>
    <row r="440" spans="1:3">
      <c r="A440" s="47">
        <f>'Page 233'!A441</f>
        <v>41003</v>
      </c>
      <c r="B440" s="21">
        <f>'Page 233'!G441</f>
        <v>70.150000000000006</v>
      </c>
      <c r="C440" s="22">
        <f t="shared" si="7"/>
        <v>-1.3222675481783575E-2</v>
      </c>
    </row>
    <row r="441" spans="1:3">
      <c r="A441" s="47">
        <f>'Page 233'!A442</f>
        <v>41002</v>
      </c>
      <c r="B441" s="21">
        <f>'Page 233'!G442</f>
        <v>71.09</v>
      </c>
      <c r="C441" s="22">
        <f t="shared" si="7"/>
        <v>-6.8454875663592762E-3</v>
      </c>
    </row>
    <row r="442" spans="1:3">
      <c r="A442" s="47">
        <f>'Page 233'!A443</f>
        <v>41001</v>
      </c>
      <c r="B442" s="21">
        <f>'Page 233'!G443</f>
        <v>71.58</v>
      </c>
      <c r="C442" s="22">
        <f t="shared" si="7"/>
        <v>1.0731431798926883E-2</v>
      </c>
    </row>
    <row r="443" spans="1:3">
      <c r="A443" s="47">
        <f>'Page 233'!A444</f>
        <v>40998</v>
      </c>
      <c r="B443" s="21">
        <f>'Page 233'!G444</f>
        <v>70.819999999999993</v>
      </c>
      <c r="C443" s="22">
        <f t="shared" si="7"/>
        <v>3.8270729978737705E-3</v>
      </c>
    </row>
    <row r="444" spans="1:3">
      <c r="A444" s="47">
        <f>'Page 233'!A445</f>
        <v>40997</v>
      </c>
      <c r="B444" s="21">
        <f>'Page 233'!G445</f>
        <v>70.55</v>
      </c>
      <c r="C444" s="22">
        <f t="shared" si="7"/>
        <v>-3.2495055100311143E-3</v>
      </c>
    </row>
    <row r="445" spans="1:3">
      <c r="A445" s="47">
        <f>'Page 233'!A446</f>
        <v>40996</v>
      </c>
      <c r="B445" s="21">
        <f>'Page 233'!G446</f>
        <v>70.78</v>
      </c>
      <c r="C445" s="22">
        <f t="shared" si="7"/>
        <v>-6.457046603031924E-3</v>
      </c>
    </row>
    <row r="446" spans="1:3">
      <c r="A446" s="47">
        <f>'Page 233'!A447</f>
        <v>40995</v>
      </c>
      <c r="B446" s="21">
        <f>'Page 233'!G447</f>
        <v>71.239999999999995</v>
      </c>
      <c r="C446" s="22">
        <f t="shared" si="7"/>
        <v>-4.8889509708061052E-3</v>
      </c>
    </row>
    <row r="447" spans="1:3">
      <c r="A447" s="47">
        <f>'Page 233'!A448</f>
        <v>40994</v>
      </c>
      <c r="B447" s="21">
        <f>'Page 233'!G448</f>
        <v>71.59</v>
      </c>
      <c r="C447" s="22">
        <f t="shared" si="7"/>
        <v>1.6325951164111396E-2</v>
      </c>
    </row>
    <row r="448" spans="1:3">
      <c r="A448" s="47">
        <f>'Page 233'!A449</f>
        <v>40991</v>
      </c>
      <c r="B448" s="21">
        <f>'Page 233'!G449</f>
        <v>70.44</v>
      </c>
      <c r="C448" s="22">
        <f t="shared" si="7"/>
        <v>7.1032817161520434E-4</v>
      </c>
    </row>
    <row r="449" spans="1:3">
      <c r="A449" s="47">
        <f>'Page 233'!A450</f>
        <v>40990</v>
      </c>
      <c r="B449" s="21">
        <f>'Page 233'!G450</f>
        <v>70.39</v>
      </c>
      <c r="C449" s="22">
        <f t="shared" si="7"/>
        <v>-1.4559708805824023E-2</v>
      </c>
    </row>
    <row r="450" spans="1:3">
      <c r="A450" s="47">
        <f>'Page 233'!A451</f>
        <v>40989</v>
      </c>
      <c r="B450" s="21">
        <f>'Page 233'!G451</f>
        <v>71.430000000000007</v>
      </c>
      <c r="C450" s="22">
        <f t="shared" si="7"/>
        <v>-1.6771488469600193E-3</v>
      </c>
    </row>
    <row r="451" spans="1:3">
      <c r="A451" s="47">
        <f>'Page 233'!A452</f>
        <v>40988</v>
      </c>
      <c r="B451" s="21">
        <f>'Page 233'!G452</f>
        <v>71.55</v>
      </c>
      <c r="C451" s="22">
        <f t="shared" si="7"/>
        <v>-3.4818941504177747E-3</v>
      </c>
    </row>
    <row r="452" spans="1:3">
      <c r="A452" s="47">
        <f>'Page 233'!A453</f>
        <v>40987</v>
      </c>
      <c r="B452" s="21">
        <f>'Page 233'!G453</f>
        <v>71.8</v>
      </c>
      <c r="C452" s="22">
        <f t="shared" ref="C452:C515" si="8">B452/B453-1</f>
        <v>2.6532607177767176E-3</v>
      </c>
    </row>
    <row r="453" spans="1:3">
      <c r="A453" s="47">
        <f>'Page 233'!A454</f>
        <v>40984</v>
      </c>
      <c r="B453" s="21">
        <f>'Page 233'!G454</f>
        <v>71.61</v>
      </c>
      <c r="C453" s="22">
        <f t="shared" si="8"/>
        <v>-3.0627871362940429E-3</v>
      </c>
    </row>
    <row r="454" spans="1:3">
      <c r="A454" s="47">
        <f>'Page 233'!A455</f>
        <v>40983</v>
      </c>
      <c r="B454" s="21">
        <f>'Page 233'!G455</f>
        <v>71.83</v>
      </c>
      <c r="C454" s="22">
        <f t="shared" si="8"/>
        <v>2.6521496370741637E-3</v>
      </c>
    </row>
    <row r="455" spans="1:3">
      <c r="A455" s="47">
        <f>'Page 233'!A456</f>
        <v>40982</v>
      </c>
      <c r="B455" s="21">
        <f>'Page 233'!G456</f>
        <v>71.64</v>
      </c>
      <c r="C455" s="22">
        <f t="shared" si="8"/>
        <v>1.2436404748445318E-2</v>
      </c>
    </row>
    <row r="456" spans="1:3">
      <c r="A456" s="47">
        <f>'Page 233'!A457</f>
        <v>40981</v>
      </c>
      <c r="B456" s="21">
        <f>'Page 233'!G457</f>
        <v>70.760000000000005</v>
      </c>
      <c r="C456" s="22">
        <f t="shared" si="8"/>
        <v>9.5591382508204426E-3</v>
      </c>
    </row>
    <row r="457" spans="1:3">
      <c r="A457" s="47">
        <f>'Page 233'!A458</f>
        <v>40980</v>
      </c>
      <c r="B457" s="21">
        <f>'Page 233'!G458</f>
        <v>70.09</v>
      </c>
      <c r="C457" s="22">
        <f t="shared" si="8"/>
        <v>4.2986101160624735E-3</v>
      </c>
    </row>
    <row r="458" spans="1:3">
      <c r="A458" s="47">
        <f>'Page 233'!A459</f>
        <v>40977</v>
      </c>
      <c r="B458" s="21">
        <f>'Page 233'!G459</f>
        <v>69.790000000000006</v>
      </c>
      <c r="C458" s="22">
        <f t="shared" si="8"/>
        <v>-1.1892963330029538E-2</v>
      </c>
    </row>
    <row r="459" spans="1:3">
      <c r="A459" s="47">
        <f>'Page 233'!A460</f>
        <v>40976</v>
      </c>
      <c r="B459" s="21">
        <f>'Page 233'!G460</f>
        <v>70.63</v>
      </c>
      <c r="C459" s="22">
        <f t="shared" si="8"/>
        <v>8.8558777317524484E-3</v>
      </c>
    </row>
    <row r="460" spans="1:3">
      <c r="A460" s="47">
        <f>'Page 233'!A461</f>
        <v>40975</v>
      </c>
      <c r="B460" s="21">
        <f>'Page 233'!G461</f>
        <v>70.010000000000005</v>
      </c>
      <c r="C460" s="22">
        <f t="shared" si="8"/>
        <v>1.3169319826338732E-2</v>
      </c>
    </row>
    <row r="461" spans="1:3">
      <c r="A461" s="47">
        <f>'Page 233'!A462</f>
        <v>40974</v>
      </c>
      <c r="B461" s="21">
        <f>'Page 233'!G462</f>
        <v>69.099999999999994</v>
      </c>
      <c r="C461" s="22">
        <f t="shared" si="8"/>
        <v>-2.1107805638192478E-2</v>
      </c>
    </row>
    <row r="462" spans="1:3">
      <c r="A462" s="47">
        <f>'Page 233'!A463</f>
        <v>40973</v>
      </c>
      <c r="B462" s="21">
        <f>'Page 233'!G463</f>
        <v>70.59</v>
      </c>
      <c r="C462" s="22">
        <f t="shared" si="8"/>
        <v>-1.0374316556848395E-2</v>
      </c>
    </row>
    <row r="463" spans="1:3">
      <c r="A463" s="47">
        <f>'Page 233'!A464</f>
        <v>40970</v>
      </c>
      <c r="B463" s="21">
        <f>'Page 233'!G464</f>
        <v>71.33</v>
      </c>
      <c r="C463" s="22">
        <f t="shared" si="8"/>
        <v>-2.3776223776224015E-3</v>
      </c>
    </row>
    <row r="464" spans="1:3">
      <c r="A464" s="47">
        <f>'Page 233'!A465</f>
        <v>40969</v>
      </c>
      <c r="B464" s="21">
        <f>'Page 233'!G465</f>
        <v>71.5</v>
      </c>
      <c r="C464" s="22">
        <f t="shared" si="8"/>
        <v>1.8214936247722413E-3</v>
      </c>
    </row>
    <row r="465" spans="1:3">
      <c r="A465" s="47">
        <f>'Page 233'!A466</f>
        <v>40968</v>
      </c>
      <c r="B465" s="21">
        <f>'Page 233'!G466</f>
        <v>71.37</v>
      </c>
      <c r="C465" s="22">
        <f t="shared" si="8"/>
        <v>-2.7944669554280654E-3</v>
      </c>
    </row>
    <row r="466" spans="1:3">
      <c r="A466" s="47">
        <f>'Page 233'!A467</f>
        <v>40967</v>
      </c>
      <c r="B466" s="21">
        <f>'Page 233'!G467</f>
        <v>71.569999999999993</v>
      </c>
      <c r="C466" s="22">
        <f t="shared" si="8"/>
        <v>-6.9812901424204377E-4</v>
      </c>
    </row>
    <row r="467" spans="1:3">
      <c r="A467" s="47">
        <f>'Page 233'!A468</f>
        <v>40966</v>
      </c>
      <c r="B467" s="21">
        <f>'Page 233'!G468</f>
        <v>71.62</v>
      </c>
      <c r="C467" s="22">
        <f t="shared" si="8"/>
        <v>-1.1183211376501467E-2</v>
      </c>
    </row>
    <row r="468" spans="1:3">
      <c r="A468" s="47">
        <f>'Page 233'!A469</f>
        <v>40963</v>
      </c>
      <c r="B468" s="21">
        <f>'Page 233'!G469</f>
        <v>72.430000000000007</v>
      </c>
      <c r="C468" s="22">
        <f t="shared" si="8"/>
        <v>2.7689325764919115E-3</v>
      </c>
    </row>
    <row r="469" spans="1:3">
      <c r="A469" s="47">
        <f>'Page 233'!A470</f>
        <v>40962</v>
      </c>
      <c r="B469" s="21">
        <f>'Page 233'!G470</f>
        <v>72.23</v>
      </c>
      <c r="C469" s="22">
        <f t="shared" si="8"/>
        <v>-2.761286759630055E-3</v>
      </c>
    </row>
    <row r="470" spans="1:3">
      <c r="A470" s="47">
        <f>'Page 233'!A471</f>
        <v>40961</v>
      </c>
      <c r="B470" s="21">
        <f>'Page 233'!G471</f>
        <v>72.430000000000007</v>
      </c>
      <c r="C470" s="22">
        <f t="shared" si="8"/>
        <v>4.4376646789627827E-3</v>
      </c>
    </row>
    <row r="471" spans="1:3">
      <c r="A471" s="47">
        <f>'Page 233'!A472</f>
        <v>40960</v>
      </c>
      <c r="B471" s="21">
        <f>'Page 233'!G472</f>
        <v>72.11</v>
      </c>
      <c r="C471" s="22">
        <f t="shared" si="8"/>
        <v>5.0174216027873975E-3</v>
      </c>
    </row>
    <row r="472" spans="1:3">
      <c r="A472" s="47">
        <f>'Page 233'!A473</f>
        <v>40956</v>
      </c>
      <c r="B472" s="21">
        <f>'Page 233'!G473</f>
        <v>71.75</v>
      </c>
      <c r="C472" s="22">
        <f t="shared" si="8"/>
        <v>9.765625E-4</v>
      </c>
    </row>
    <row r="473" spans="1:3">
      <c r="A473" s="47">
        <f>'Page 233'!A474</f>
        <v>40955</v>
      </c>
      <c r="B473" s="21">
        <f>'Page 233'!G474</f>
        <v>71.680000000000007</v>
      </c>
      <c r="C473" s="22">
        <f t="shared" si="8"/>
        <v>8.3775481709014166E-4</v>
      </c>
    </row>
    <row r="474" spans="1:3">
      <c r="A474" s="47">
        <f>'Page 233'!A475</f>
        <v>40954</v>
      </c>
      <c r="B474" s="21">
        <f>'Page 233'!G475</f>
        <v>71.62</v>
      </c>
      <c r="C474" s="22">
        <f t="shared" si="8"/>
        <v>-4.586518415566343E-3</v>
      </c>
    </row>
    <row r="475" spans="1:3">
      <c r="A475" s="47">
        <f>'Page 233'!A476</f>
        <v>40953</v>
      </c>
      <c r="B475" s="21">
        <f>'Page 233'!G476</f>
        <v>71.95</v>
      </c>
      <c r="C475" s="22">
        <f t="shared" si="8"/>
        <v>9.399551066217704E-3</v>
      </c>
    </row>
    <row r="476" spans="1:3">
      <c r="A476" s="47">
        <f>'Page 233'!A477</f>
        <v>40952</v>
      </c>
      <c r="B476" s="21">
        <f>'Page 233'!G477</f>
        <v>71.28</v>
      </c>
      <c r="C476" s="22">
        <f t="shared" si="8"/>
        <v>-1.2610340479193294E-3</v>
      </c>
    </row>
    <row r="477" spans="1:3">
      <c r="A477" s="47">
        <f>'Page 233'!A478</f>
        <v>40949</v>
      </c>
      <c r="B477" s="21">
        <f>'Page 233'!G478</f>
        <v>71.37</v>
      </c>
      <c r="C477" s="22">
        <f t="shared" si="8"/>
        <v>-1.2589928057553879E-2</v>
      </c>
    </row>
    <row r="478" spans="1:3">
      <c r="A478" s="47">
        <f>'Page 233'!A479</f>
        <v>40948</v>
      </c>
      <c r="B478" s="21">
        <f>'Page 233'!G479</f>
        <v>72.28</v>
      </c>
      <c r="C478" s="22">
        <f t="shared" si="8"/>
        <v>5.8446980239355018E-3</v>
      </c>
    </row>
    <row r="479" spans="1:3">
      <c r="A479" s="47">
        <f>'Page 233'!A480</f>
        <v>40947</v>
      </c>
      <c r="B479" s="21">
        <f>'Page 233'!G480</f>
        <v>71.86</v>
      </c>
      <c r="C479" s="22">
        <f t="shared" si="8"/>
        <v>9.4114341901951892E-3</v>
      </c>
    </row>
    <row r="480" spans="1:3">
      <c r="A480" s="47">
        <f>'Page 233'!A481</f>
        <v>40946</v>
      </c>
      <c r="B480" s="21">
        <f>'Page 233'!G481</f>
        <v>71.19</v>
      </c>
      <c r="C480" s="22">
        <f t="shared" si="8"/>
        <v>-3.4994400895856925E-3</v>
      </c>
    </row>
    <row r="481" spans="1:3">
      <c r="A481" s="47">
        <f>'Page 233'!A482</f>
        <v>40945</v>
      </c>
      <c r="B481" s="21">
        <f>'Page 233'!G482</f>
        <v>71.44</v>
      </c>
      <c r="C481" s="22">
        <f t="shared" si="8"/>
        <v>-1.1484710114847085E-2</v>
      </c>
    </row>
    <row r="482" spans="1:3">
      <c r="A482" s="47">
        <f>'Page 233'!A483</f>
        <v>40942</v>
      </c>
      <c r="B482" s="21">
        <f>'Page 233'!G483</f>
        <v>72.27</v>
      </c>
      <c r="C482" s="22">
        <f t="shared" si="8"/>
        <v>1.4885549782333918E-2</v>
      </c>
    </row>
    <row r="483" spans="1:3">
      <c r="A483" s="47">
        <f>'Page 233'!A484</f>
        <v>40941</v>
      </c>
      <c r="B483" s="21">
        <f>'Page 233'!G484</f>
        <v>71.209999999999994</v>
      </c>
      <c r="C483" s="22">
        <f t="shared" si="8"/>
        <v>-1.9621583742116533E-3</v>
      </c>
    </row>
    <row r="484" spans="1:3">
      <c r="A484" s="47">
        <f>'Page 233'!A485</f>
        <v>40940</v>
      </c>
      <c r="B484" s="21">
        <f>'Page 233'!G485</f>
        <v>71.349999999999994</v>
      </c>
      <c r="C484" s="22">
        <f t="shared" si="8"/>
        <v>1.5947600740424228E-2</v>
      </c>
    </row>
    <row r="485" spans="1:3">
      <c r="A485" s="47">
        <f>'Page 233'!A486</f>
        <v>40939</v>
      </c>
      <c r="B485" s="21">
        <f>'Page 233'!G486</f>
        <v>70.23</v>
      </c>
      <c r="C485" s="22">
        <f t="shared" si="8"/>
        <v>2.8485970659475335E-4</v>
      </c>
    </row>
    <row r="486" spans="1:3">
      <c r="A486" s="47">
        <f>'Page 233'!A487</f>
        <v>40938</v>
      </c>
      <c r="B486" s="21">
        <f>'Page 233'!G487</f>
        <v>70.209999999999994</v>
      </c>
      <c r="C486" s="22">
        <f t="shared" si="8"/>
        <v>-5.2422782657977063E-3</v>
      </c>
    </row>
    <row r="487" spans="1:3">
      <c r="A487" s="47">
        <f>'Page 233'!A488</f>
        <v>40935</v>
      </c>
      <c r="B487" s="21">
        <f>'Page 233'!G488</f>
        <v>70.58</v>
      </c>
      <c r="C487" s="22">
        <f t="shared" si="8"/>
        <v>-1.0098176718092544E-2</v>
      </c>
    </row>
    <row r="488" spans="1:3">
      <c r="A488" s="47">
        <f>'Page 233'!A489</f>
        <v>40934</v>
      </c>
      <c r="B488" s="21">
        <f>'Page 233'!G489</f>
        <v>71.3</v>
      </c>
      <c r="C488" s="22">
        <f t="shared" si="8"/>
        <v>-6.6870994706046405E-3</v>
      </c>
    </row>
    <row r="489" spans="1:3">
      <c r="A489" s="47">
        <f>'Page 233'!A490</f>
        <v>40933</v>
      </c>
      <c r="B489" s="21">
        <f>'Page 233'!G490</f>
        <v>71.78</v>
      </c>
      <c r="C489" s="22">
        <f t="shared" si="8"/>
        <v>6.1676478833754267E-3</v>
      </c>
    </row>
    <row r="490" spans="1:3">
      <c r="A490" s="47">
        <f>'Page 233'!A491</f>
        <v>40932</v>
      </c>
      <c r="B490" s="21">
        <f>'Page 233'!G491</f>
        <v>71.34</v>
      </c>
      <c r="C490" s="22">
        <f t="shared" si="8"/>
        <v>-2.0981955518253326E-3</v>
      </c>
    </row>
    <row r="491" spans="1:3">
      <c r="A491" s="47">
        <f>'Page 233'!A492</f>
        <v>40931</v>
      </c>
      <c r="B491" s="21">
        <f>'Page 233'!G492</f>
        <v>71.489999999999995</v>
      </c>
      <c r="C491" s="22">
        <f t="shared" si="8"/>
        <v>-1.3986013986022616E-4</v>
      </c>
    </row>
    <row r="492" spans="1:3">
      <c r="A492" s="47">
        <f>'Page 233'!A493</f>
        <v>40928</v>
      </c>
      <c r="B492" s="21">
        <f>'Page 233'!G493</f>
        <v>71.5</v>
      </c>
      <c r="C492" s="22">
        <f t="shared" si="8"/>
        <v>-4.1940444568711044E-4</v>
      </c>
    </row>
    <row r="493" spans="1:3">
      <c r="A493" s="47">
        <f>'Page 233'!A494</f>
        <v>40927</v>
      </c>
      <c r="B493" s="21">
        <f>'Page 233'!G494</f>
        <v>71.53</v>
      </c>
      <c r="C493" s="22">
        <f t="shared" si="8"/>
        <v>6.6141289051504515E-3</v>
      </c>
    </row>
    <row r="494" spans="1:3">
      <c r="A494" s="47">
        <f>'Page 233'!A495</f>
        <v>40926</v>
      </c>
      <c r="B494" s="21">
        <f>'Page 233'!G495</f>
        <v>71.06</v>
      </c>
      <c r="C494" s="22">
        <f t="shared" si="8"/>
        <v>-2.3866348448687846E-3</v>
      </c>
    </row>
    <row r="495" spans="1:3">
      <c r="A495" s="47">
        <f>'Page 233'!A496</f>
        <v>40925</v>
      </c>
      <c r="B495" s="21">
        <f>'Page 233'!G496</f>
        <v>71.23</v>
      </c>
      <c r="C495" s="22">
        <f t="shared" si="8"/>
        <v>8.6377796658170247E-3</v>
      </c>
    </row>
    <row r="496" spans="1:3">
      <c r="A496" s="47">
        <f>'Page 233'!A497</f>
        <v>40921</v>
      </c>
      <c r="B496" s="21">
        <f>'Page 233'!G497</f>
        <v>70.62</v>
      </c>
      <c r="C496" s="22">
        <f t="shared" si="8"/>
        <v>-1.2169534200587306E-2</v>
      </c>
    </row>
    <row r="497" spans="1:3">
      <c r="A497" s="47">
        <f>'Page 233'!A498</f>
        <v>40920</v>
      </c>
      <c r="B497" s="21">
        <f>'Page 233'!G498</f>
        <v>71.489999999999995</v>
      </c>
      <c r="C497" s="22">
        <f t="shared" si="8"/>
        <v>1.0316563029960202E-2</v>
      </c>
    </row>
    <row r="498" spans="1:3">
      <c r="A498" s="47">
        <f>'Page 233'!A499</f>
        <v>40919</v>
      </c>
      <c r="B498" s="21">
        <f>'Page 233'!G499</f>
        <v>70.760000000000005</v>
      </c>
      <c r="C498" s="22">
        <f t="shared" si="8"/>
        <v>-3.3802816901408184E-3</v>
      </c>
    </row>
    <row r="499" spans="1:3">
      <c r="A499" s="47">
        <f>'Page 233'!A500</f>
        <v>40918</v>
      </c>
      <c r="B499" s="21">
        <f>'Page 233'!G500</f>
        <v>71</v>
      </c>
      <c r="C499" s="22">
        <f t="shared" si="8"/>
        <v>6.2358276643990074E-3</v>
      </c>
    </row>
    <row r="500" spans="1:3">
      <c r="A500" s="47">
        <f>'Page 233'!A501</f>
        <v>40917</v>
      </c>
      <c r="B500" s="21">
        <f>'Page 233'!G501</f>
        <v>70.56</v>
      </c>
      <c r="C500" s="22">
        <f t="shared" si="8"/>
        <v>7.424328954882764E-3</v>
      </c>
    </row>
    <row r="501" spans="1:3">
      <c r="A501" s="47">
        <f>'Page 233'!A502</f>
        <v>40914</v>
      </c>
      <c r="B501" s="21">
        <f>'Page 233'!G502</f>
        <v>70.040000000000006</v>
      </c>
      <c r="C501" s="22">
        <f t="shared" si="8"/>
        <v>6.1772733802616386E-3</v>
      </c>
    </row>
    <row r="502" spans="1:3">
      <c r="A502" s="47">
        <f>'Page 233'!A503</f>
        <v>40913</v>
      </c>
      <c r="B502" s="21">
        <f>'Page 233'!G503</f>
        <v>69.61</v>
      </c>
      <c r="C502" s="22">
        <f t="shared" si="8"/>
        <v>-1.0800056842404482E-2</v>
      </c>
    </row>
    <row r="503" spans="1:3">
      <c r="A503" s="47">
        <f>'Page 233'!A504</f>
        <v>40912</v>
      </c>
      <c r="B503" s="21">
        <f>'Page 233'!G504</f>
        <v>70.37</v>
      </c>
      <c r="C503" s="22">
        <f t="shared" si="8"/>
        <v>1.4230823964709316E-3</v>
      </c>
    </row>
    <row r="504" spans="1:3">
      <c r="A504" s="47">
        <f>'Page 233'!A505</f>
        <v>40911</v>
      </c>
      <c r="B504" s="21">
        <f>'Page 233'!G505</f>
        <v>70.27</v>
      </c>
      <c r="C504" s="22">
        <f t="shared" si="8"/>
        <v>1.1952764976958408E-2</v>
      </c>
    </row>
    <row r="505" spans="1:3">
      <c r="A505" s="47">
        <f>'Page 233'!A506</f>
        <v>40907</v>
      </c>
      <c r="B505" s="21">
        <f>'Page 233'!G506</f>
        <v>69.44</v>
      </c>
      <c r="C505" s="22">
        <f t="shared" si="8"/>
        <v>-1.0262257696693311E-2</v>
      </c>
    </row>
    <row r="506" spans="1:3">
      <c r="A506" s="47">
        <f>'Page 233'!A507</f>
        <v>40906</v>
      </c>
      <c r="B506" s="21">
        <f>'Page 233'!G507</f>
        <v>70.16</v>
      </c>
      <c r="C506" s="22">
        <f t="shared" si="8"/>
        <v>1.1534025374855705E-2</v>
      </c>
    </row>
    <row r="507" spans="1:3">
      <c r="A507" s="47">
        <f>'Page 233'!A508</f>
        <v>40905</v>
      </c>
      <c r="B507" s="21">
        <f>'Page 233'!G508</f>
        <v>69.36</v>
      </c>
      <c r="C507" s="22">
        <f t="shared" si="8"/>
        <v>-1.3511591523254207E-2</v>
      </c>
    </row>
    <row r="508" spans="1:3">
      <c r="A508" s="47">
        <f>'Page 233'!A509</f>
        <v>40904</v>
      </c>
      <c r="B508" s="21">
        <f>'Page 233'!G509</f>
        <v>70.31</v>
      </c>
      <c r="C508" s="22">
        <f t="shared" si="8"/>
        <v>3.9982864486649561E-3</v>
      </c>
    </row>
    <row r="509" spans="1:3">
      <c r="A509" s="47">
        <f>'Page 233'!A510</f>
        <v>40900</v>
      </c>
      <c r="B509" s="21">
        <f>'Page 233'!G510</f>
        <v>70.03</v>
      </c>
      <c r="C509" s="22">
        <f t="shared" si="8"/>
        <v>-4.2656050049765248E-3</v>
      </c>
    </row>
    <row r="510" spans="1:3">
      <c r="A510" s="47">
        <f>'Page 233'!A511</f>
        <v>40899</v>
      </c>
      <c r="B510" s="21">
        <f>'Page 233'!G511</f>
        <v>70.33</v>
      </c>
      <c r="C510" s="22">
        <f t="shared" si="8"/>
        <v>9.4732309458878117E-3</v>
      </c>
    </row>
    <row r="511" spans="1:3">
      <c r="A511" s="47">
        <f>'Page 233'!A512</f>
        <v>40898</v>
      </c>
      <c r="B511" s="21">
        <f>'Page 233'!G512</f>
        <v>69.67</v>
      </c>
      <c r="C511" s="22">
        <f t="shared" si="8"/>
        <v>1.5893846602508033E-2</v>
      </c>
    </row>
    <row r="512" spans="1:3">
      <c r="A512" s="47">
        <f>'Page 233'!A513</f>
        <v>40897</v>
      </c>
      <c r="B512" s="21">
        <f>'Page 233'!G513</f>
        <v>68.58</v>
      </c>
      <c r="C512" s="22">
        <f t="shared" si="8"/>
        <v>3.2520325203251987E-2</v>
      </c>
    </row>
    <row r="513" spans="1:3">
      <c r="A513" s="47">
        <f>'Page 233'!A514</f>
        <v>40896</v>
      </c>
      <c r="B513" s="21">
        <f>'Page 233'!G514</f>
        <v>66.42</v>
      </c>
      <c r="C513" s="22">
        <f t="shared" si="8"/>
        <v>-1.2048192771084376E-2</v>
      </c>
    </row>
    <row r="514" spans="1:3">
      <c r="A514" s="47">
        <f>'Page 233'!A515</f>
        <v>40893</v>
      </c>
      <c r="B514" s="21">
        <f>'Page 233'!G515</f>
        <v>67.23</v>
      </c>
      <c r="C514" s="22">
        <f t="shared" si="8"/>
        <v>5.6843679880329567E-3</v>
      </c>
    </row>
    <row r="515" spans="1:3">
      <c r="A515" s="47">
        <f>'Page 233'!A516</f>
        <v>40892</v>
      </c>
      <c r="B515" s="21">
        <f>'Page 233'!G516</f>
        <v>66.849999999999994</v>
      </c>
      <c r="C515" s="22">
        <f t="shared" si="8"/>
        <v>9.6662135629059787E-3</v>
      </c>
    </row>
    <row r="516" spans="1:3">
      <c r="A516" s="47">
        <f>'Page 233'!A517</f>
        <v>40891</v>
      </c>
      <c r="B516" s="21">
        <f>'Page 233'!G517</f>
        <v>66.209999999999994</v>
      </c>
      <c r="C516" s="22">
        <f t="shared" ref="C516:C579" si="9">B516/B517-1</f>
        <v>-1.3557806912991799E-2</v>
      </c>
    </row>
    <row r="517" spans="1:3">
      <c r="A517" s="47">
        <f>'Page 233'!A518</f>
        <v>40890</v>
      </c>
      <c r="B517" s="21">
        <f>'Page 233'!G518</f>
        <v>67.12</v>
      </c>
      <c r="C517" s="22">
        <f t="shared" si="9"/>
        <v>0</v>
      </c>
    </row>
    <row r="518" spans="1:3">
      <c r="A518" s="47">
        <f>'Page 233'!A519</f>
        <v>40889</v>
      </c>
      <c r="B518" s="21">
        <f>'Page 233'!G519</f>
        <v>67.12</v>
      </c>
      <c r="C518" s="22">
        <f t="shared" si="9"/>
        <v>-1.4390602055800117E-2</v>
      </c>
    </row>
    <row r="519" spans="1:3">
      <c r="A519" s="47">
        <f>'Page 233'!A520</f>
        <v>40886</v>
      </c>
      <c r="B519" s="21">
        <f>'Page 233'!G520</f>
        <v>68.099999999999994</v>
      </c>
      <c r="C519" s="22">
        <f t="shared" si="9"/>
        <v>2.5139244317326392E-2</v>
      </c>
    </row>
    <row r="520" spans="1:3">
      <c r="A520" s="47">
        <f>'Page 233'!A521</f>
        <v>40885</v>
      </c>
      <c r="B520" s="21">
        <f>'Page 233'!G521</f>
        <v>66.430000000000007</v>
      </c>
      <c r="C520" s="22">
        <f t="shared" si="9"/>
        <v>-6.1340514661878398E-3</v>
      </c>
    </row>
    <row r="521" spans="1:3">
      <c r="A521" s="47">
        <f>'Page 233'!A522</f>
        <v>40884</v>
      </c>
      <c r="B521" s="21">
        <f>'Page 233'!G522</f>
        <v>66.84</v>
      </c>
      <c r="C521" s="22">
        <f t="shared" si="9"/>
        <v>-3.7263377552541055E-3</v>
      </c>
    </row>
    <row r="522" spans="1:3">
      <c r="A522" s="47">
        <f>'Page 233'!A523</f>
        <v>40883</v>
      </c>
      <c r="B522" s="21">
        <f>'Page 233'!G523</f>
        <v>67.09</v>
      </c>
      <c r="C522" s="22">
        <f t="shared" si="9"/>
        <v>-3.1203566121841275E-3</v>
      </c>
    </row>
    <row r="523" spans="1:3">
      <c r="A523" s="47">
        <f>'Page 233'!A524</f>
        <v>40882</v>
      </c>
      <c r="B523" s="21">
        <f>'Page 233'!G524</f>
        <v>67.3</v>
      </c>
      <c r="C523" s="22">
        <f t="shared" si="9"/>
        <v>-2.9629629629630561E-3</v>
      </c>
    </row>
    <row r="524" spans="1:3">
      <c r="A524" s="47">
        <f>'Page 233'!A525</f>
        <v>40879</v>
      </c>
      <c r="B524" s="21">
        <f>'Page 233'!G525</f>
        <v>67.5</v>
      </c>
      <c r="C524" s="22">
        <f t="shared" si="9"/>
        <v>4.4642857142855874E-3</v>
      </c>
    </row>
    <row r="525" spans="1:3">
      <c r="A525" s="47">
        <f>'Page 233'!A526</f>
        <v>40878</v>
      </c>
      <c r="B525" s="21">
        <f>'Page 233'!G526</f>
        <v>67.2</v>
      </c>
      <c r="C525" s="22">
        <f t="shared" si="9"/>
        <v>3.3369214208826659E-2</v>
      </c>
    </row>
    <row r="526" spans="1:3">
      <c r="A526" s="47">
        <f>'Page 233'!A527</f>
        <v>40877</v>
      </c>
      <c r="B526" s="21">
        <f>'Page 233'!G527</f>
        <v>65.03</v>
      </c>
      <c r="C526" s="22">
        <f t="shared" si="9"/>
        <v>5.2606021366137901E-2</v>
      </c>
    </row>
    <row r="527" spans="1:3">
      <c r="A527" s="47">
        <f>'Page 233'!A528</f>
        <v>40876</v>
      </c>
      <c r="B527" s="21">
        <f>'Page 233'!G528</f>
        <v>61.78</v>
      </c>
      <c r="C527" s="22">
        <f t="shared" si="9"/>
        <v>4.0630586705672211E-3</v>
      </c>
    </row>
    <row r="528" spans="1:3">
      <c r="A528" s="47">
        <f>'Page 233'!A529</f>
        <v>40875</v>
      </c>
      <c r="B528" s="21">
        <f>'Page 233'!G529</f>
        <v>61.53</v>
      </c>
      <c r="C528" s="22">
        <f t="shared" si="9"/>
        <v>3.5335689045936425E-2</v>
      </c>
    </row>
    <row r="529" spans="1:3">
      <c r="A529" s="47">
        <f>'Page 233'!A530</f>
        <v>40872</v>
      </c>
      <c r="B529" s="21">
        <f>'Page 233'!G530</f>
        <v>59.43</v>
      </c>
      <c r="C529" s="22">
        <f t="shared" si="9"/>
        <v>6.6056910569105565E-3</v>
      </c>
    </row>
    <row r="530" spans="1:3">
      <c r="A530" s="47">
        <f>'Page 233'!A531</f>
        <v>40870</v>
      </c>
      <c r="B530" s="21">
        <f>'Page 233'!G531</f>
        <v>59.04</v>
      </c>
      <c r="C530" s="22">
        <f t="shared" si="9"/>
        <v>-3.0860144451740013E-2</v>
      </c>
    </row>
    <row r="531" spans="1:3">
      <c r="A531" s="47">
        <f>'Page 233'!A532</f>
        <v>40869</v>
      </c>
      <c r="B531" s="21">
        <f>'Page 233'!G532</f>
        <v>60.92</v>
      </c>
      <c r="C531" s="22">
        <f t="shared" si="9"/>
        <v>-1.8527468986627937E-2</v>
      </c>
    </row>
    <row r="532" spans="1:3">
      <c r="A532" s="47">
        <f>'Page 233'!A533</f>
        <v>40868</v>
      </c>
      <c r="B532" s="21">
        <f>'Page 233'!G533</f>
        <v>62.07</v>
      </c>
      <c r="C532" s="22">
        <f t="shared" si="9"/>
        <v>-2.8182245185533028E-2</v>
      </c>
    </row>
    <row r="533" spans="1:3">
      <c r="A533" s="47">
        <f>'Page 233'!A534</f>
        <v>40865</v>
      </c>
      <c r="B533" s="21">
        <f>'Page 233'!G534</f>
        <v>63.87</v>
      </c>
      <c r="C533" s="22">
        <f t="shared" si="9"/>
        <v>2.0776730062330051E-2</v>
      </c>
    </row>
    <row r="534" spans="1:3">
      <c r="A534" s="47">
        <f>'Page 233'!A535</f>
        <v>40864</v>
      </c>
      <c r="B534" s="21">
        <f>'Page 233'!G535</f>
        <v>62.57</v>
      </c>
      <c r="C534" s="22">
        <f t="shared" si="9"/>
        <v>-3.6624203821655765E-3</v>
      </c>
    </row>
    <row r="535" spans="1:3">
      <c r="A535" s="47">
        <f>'Page 233'!A536</f>
        <v>40863</v>
      </c>
      <c r="B535" s="21">
        <f>'Page 233'!G536</f>
        <v>62.8</v>
      </c>
      <c r="C535" s="22">
        <f t="shared" si="9"/>
        <v>-2.3631840796019876E-2</v>
      </c>
    </row>
    <row r="536" spans="1:3">
      <c r="A536" s="47">
        <f>'Page 233'!A537</f>
        <v>40862</v>
      </c>
      <c r="B536" s="21">
        <f>'Page 233'!G537</f>
        <v>64.319999999999993</v>
      </c>
      <c r="C536" s="22">
        <f t="shared" si="9"/>
        <v>0</v>
      </c>
    </row>
    <row r="537" spans="1:3">
      <c r="A537" s="47">
        <f>'Page 233'!A538</f>
        <v>40861</v>
      </c>
      <c r="B537" s="21">
        <f>'Page 233'!G538</f>
        <v>64.319999999999993</v>
      </c>
      <c r="C537" s="22">
        <f t="shared" si="9"/>
        <v>1.5311760063141167E-2</v>
      </c>
    </row>
    <row r="538" spans="1:3">
      <c r="A538" s="47">
        <f>'Page 233'!A539</f>
        <v>40858</v>
      </c>
      <c r="B538" s="21">
        <f>'Page 233'!G539</f>
        <v>63.35</v>
      </c>
      <c r="C538" s="22">
        <f t="shared" si="9"/>
        <v>3.209514499837085E-2</v>
      </c>
    </row>
    <row r="539" spans="1:3">
      <c r="A539" s="47">
        <f>'Page 233'!A540</f>
        <v>40857</v>
      </c>
      <c r="B539" s="21">
        <f>'Page 233'!G540</f>
        <v>61.38</v>
      </c>
      <c r="C539" s="22">
        <f t="shared" si="9"/>
        <v>4.4182621502208974E-3</v>
      </c>
    </row>
    <row r="540" spans="1:3">
      <c r="A540" s="47">
        <f>'Page 233'!A541</f>
        <v>40856</v>
      </c>
      <c r="B540" s="21">
        <f>'Page 233'!G541</f>
        <v>61.11</v>
      </c>
      <c r="C540" s="22">
        <f t="shared" si="9"/>
        <v>-3.1537242472266303E-2</v>
      </c>
    </row>
    <row r="541" spans="1:3">
      <c r="A541" s="47">
        <f>'Page 233'!A542</f>
        <v>40855</v>
      </c>
      <c r="B541" s="21">
        <f>'Page 233'!G542</f>
        <v>63.1</v>
      </c>
      <c r="C541" s="22">
        <f t="shared" si="9"/>
        <v>1.1866581141757537E-2</v>
      </c>
    </row>
    <row r="542" spans="1:3">
      <c r="A542" s="47">
        <f>'Page 233'!A543</f>
        <v>40854</v>
      </c>
      <c r="B542" s="21">
        <f>'Page 233'!G543</f>
        <v>62.36</v>
      </c>
      <c r="C542" s="22">
        <f t="shared" si="9"/>
        <v>7.4313408723747365E-3</v>
      </c>
    </row>
    <row r="543" spans="1:3">
      <c r="A543" s="47">
        <f>'Page 233'!A544</f>
        <v>40851</v>
      </c>
      <c r="B543" s="21">
        <f>'Page 233'!G544</f>
        <v>61.9</v>
      </c>
      <c r="C543" s="22">
        <f t="shared" si="9"/>
        <v>-5.9418660671270995E-3</v>
      </c>
    </row>
    <row r="544" spans="1:3">
      <c r="A544" s="47">
        <f>'Page 233'!A545</f>
        <v>40850</v>
      </c>
      <c r="B544" s="21">
        <f>'Page 233'!G545</f>
        <v>62.27</v>
      </c>
      <c r="C544" s="22">
        <f t="shared" si="9"/>
        <v>2.7896995708154515E-2</v>
      </c>
    </row>
    <row r="545" spans="1:3">
      <c r="A545" s="47">
        <f>'Page 233'!A546</f>
        <v>40849</v>
      </c>
      <c r="B545" s="21">
        <f>'Page 233'!G546</f>
        <v>60.58</v>
      </c>
      <c r="C545" s="22">
        <f t="shared" si="9"/>
        <v>1.9522046449006902E-2</v>
      </c>
    </row>
    <row r="546" spans="1:3">
      <c r="A546" s="47">
        <f>'Page 233'!A547</f>
        <v>40848</v>
      </c>
      <c r="B546" s="21">
        <f>'Page 233'!G547</f>
        <v>59.42</v>
      </c>
      <c r="C546" s="22">
        <f t="shared" si="9"/>
        <v>-3.9909516884795604E-2</v>
      </c>
    </row>
    <row r="547" spans="1:3">
      <c r="A547" s="47">
        <f>'Page 233'!A548</f>
        <v>40847</v>
      </c>
      <c r="B547" s="21">
        <f>'Page 233'!G548</f>
        <v>61.89</v>
      </c>
      <c r="C547" s="22">
        <f t="shared" si="9"/>
        <v>-3.4929050366443115E-2</v>
      </c>
    </row>
    <row r="548" spans="1:3">
      <c r="A548" s="47">
        <f>'Page 233'!A549</f>
        <v>40844</v>
      </c>
      <c r="B548" s="21">
        <f>'Page 233'!G549</f>
        <v>64.13</v>
      </c>
      <c r="C548" s="22">
        <f t="shared" si="9"/>
        <v>1.0080327610647144E-2</v>
      </c>
    </row>
    <row r="549" spans="1:3">
      <c r="A549" s="47">
        <f>'Page 233'!A550</f>
        <v>40843</v>
      </c>
      <c r="B549" s="21">
        <f>'Page 233'!G550</f>
        <v>63.49</v>
      </c>
      <c r="C549" s="22">
        <f t="shared" si="9"/>
        <v>1.4055262737581842E-2</v>
      </c>
    </row>
    <row r="550" spans="1:3">
      <c r="A550" s="47">
        <f>'Page 233'!A551</f>
        <v>40842</v>
      </c>
      <c r="B550" s="21">
        <f>'Page 233'!G551</f>
        <v>62.61</v>
      </c>
      <c r="C550" s="22">
        <f t="shared" si="9"/>
        <v>4.4544544544544484E-2</v>
      </c>
    </row>
    <row r="551" spans="1:3">
      <c r="A551" s="47">
        <f>'Page 233'!A552</f>
        <v>40841</v>
      </c>
      <c r="B551" s="21">
        <f>'Page 233'!G552</f>
        <v>59.94</v>
      </c>
      <c r="C551" s="22">
        <f t="shared" si="9"/>
        <v>-1.5925135445739591E-2</v>
      </c>
    </row>
    <row r="552" spans="1:3">
      <c r="A552" s="47">
        <f>'Page 233'!A553</f>
        <v>40840</v>
      </c>
      <c r="B552" s="21">
        <f>'Page 233'!G553</f>
        <v>60.91</v>
      </c>
      <c r="C552" s="22">
        <f t="shared" si="9"/>
        <v>2.4687294272547344E-3</v>
      </c>
    </row>
    <row r="553" spans="1:3">
      <c r="A553" s="47">
        <f>'Page 233'!A554</f>
        <v>40837</v>
      </c>
      <c r="B553" s="21">
        <f>'Page 233'!G554</f>
        <v>60.76</v>
      </c>
      <c r="C553" s="22">
        <f t="shared" si="9"/>
        <v>3.3509100187106622E-2</v>
      </c>
    </row>
    <row r="554" spans="1:3">
      <c r="A554" s="47">
        <f>'Page 233'!A555</f>
        <v>40836</v>
      </c>
      <c r="B554" s="21">
        <f>'Page 233'!G555</f>
        <v>58.79</v>
      </c>
      <c r="C554" s="22">
        <f t="shared" si="9"/>
        <v>-9.7692437257873577E-3</v>
      </c>
    </row>
    <row r="555" spans="1:3">
      <c r="A555" s="47">
        <f>'Page 233'!A556</f>
        <v>40835</v>
      </c>
      <c r="B555" s="21">
        <f>'Page 233'!G556</f>
        <v>59.37</v>
      </c>
      <c r="C555" s="22">
        <f t="shared" si="9"/>
        <v>-5.6941885781276458E-3</v>
      </c>
    </row>
    <row r="556" spans="1:3">
      <c r="A556" s="47">
        <f>'Page 233'!A557</f>
        <v>40834</v>
      </c>
      <c r="B556" s="21">
        <f>'Page 233'!G557</f>
        <v>59.71</v>
      </c>
      <c r="C556" s="22">
        <f t="shared" si="9"/>
        <v>2.7357192016517651E-2</v>
      </c>
    </row>
    <row r="557" spans="1:3">
      <c r="A557" s="47">
        <f>'Page 233'!A558</f>
        <v>40833</v>
      </c>
      <c r="B557" s="21">
        <f>'Page 233'!G558</f>
        <v>58.12</v>
      </c>
      <c r="C557" s="22">
        <f t="shared" si="9"/>
        <v>-3.2945091514143154E-2</v>
      </c>
    </row>
    <row r="558" spans="1:3">
      <c r="A558" s="47">
        <f>'Page 233'!A559</f>
        <v>40830</v>
      </c>
      <c r="B558" s="21">
        <f>'Page 233'!G559</f>
        <v>60.1</v>
      </c>
      <c r="C558" s="22">
        <f t="shared" si="9"/>
        <v>5.68942436412323E-3</v>
      </c>
    </row>
    <row r="559" spans="1:3">
      <c r="A559" s="47">
        <f>'Page 233'!A560</f>
        <v>40829</v>
      </c>
      <c r="B559" s="21">
        <f>'Page 233'!G560</f>
        <v>59.76</v>
      </c>
      <c r="C559" s="22">
        <f t="shared" si="9"/>
        <v>-1.2394645513138292E-2</v>
      </c>
    </row>
    <row r="560" spans="1:3">
      <c r="A560" s="47">
        <f>'Page 233'!A561</f>
        <v>40828</v>
      </c>
      <c r="B560" s="21">
        <f>'Page 233'!G561</f>
        <v>60.51</v>
      </c>
      <c r="C560" s="22">
        <f t="shared" si="9"/>
        <v>5.4835493519440615E-3</v>
      </c>
    </row>
    <row r="561" spans="1:3">
      <c r="A561" s="47">
        <f>'Page 233'!A562</f>
        <v>40827</v>
      </c>
      <c r="B561" s="21">
        <f>'Page 233'!G562</f>
        <v>60.18</v>
      </c>
      <c r="C561" s="22">
        <f t="shared" si="9"/>
        <v>-8.301510874978435E-4</v>
      </c>
    </row>
    <row r="562" spans="1:3">
      <c r="A562" s="47">
        <f>'Page 233'!A563</f>
        <v>40826</v>
      </c>
      <c r="B562" s="21">
        <f>'Page 233'!G563</f>
        <v>60.23</v>
      </c>
      <c r="C562" s="22">
        <f t="shared" si="9"/>
        <v>3.5769561478933731E-2</v>
      </c>
    </row>
    <row r="563" spans="1:3">
      <c r="A563" s="47">
        <f>'Page 233'!A564</f>
        <v>40823</v>
      </c>
      <c r="B563" s="21">
        <f>'Page 233'!G564</f>
        <v>58.15</v>
      </c>
      <c r="C563" s="22">
        <f t="shared" si="9"/>
        <v>5.3596127247579339E-3</v>
      </c>
    </row>
    <row r="564" spans="1:3">
      <c r="A564" s="47">
        <f>'Page 233'!A565</f>
        <v>40822</v>
      </c>
      <c r="B564" s="21">
        <f>'Page 233'!G565</f>
        <v>57.84</v>
      </c>
      <c r="C564" s="22">
        <f t="shared" si="9"/>
        <v>2.5350115227796621E-2</v>
      </c>
    </row>
    <row r="565" spans="1:3">
      <c r="A565" s="47">
        <f>'Page 233'!A566</f>
        <v>40821</v>
      </c>
      <c r="B565" s="21">
        <f>'Page 233'!G566</f>
        <v>56.41</v>
      </c>
      <c r="C565" s="22">
        <f t="shared" si="9"/>
        <v>1.4021211576487502E-2</v>
      </c>
    </row>
    <row r="566" spans="1:3">
      <c r="A566" s="47">
        <f>'Page 233'!A567</f>
        <v>40820</v>
      </c>
      <c r="B566" s="21">
        <f>'Page 233'!G567</f>
        <v>55.63</v>
      </c>
      <c r="C566" s="22">
        <f t="shared" si="9"/>
        <v>1.5145985401459949E-2</v>
      </c>
    </row>
    <row r="567" spans="1:3">
      <c r="A567" s="47">
        <f>'Page 233'!A568</f>
        <v>40819</v>
      </c>
      <c r="B567" s="21">
        <f>'Page 233'!G568</f>
        <v>54.8</v>
      </c>
      <c r="C567" s="22">
        <f t="shared" si="9"/>
        <v>-3.7245256500351487E-2</v>
      </c>
    </row>
    <row r="568" spans="1:3">
      <c r="A568" s="47">
        <f>'Page 233'!A569</f>
        <v>40816</v>
      </c>
      <c r="B568" s="21">
        <f>'Page 233'!G569</f>
        <v>56.92</v>
      </c>
      <c r="C568" s="22">
        <f t="shared" si="9"/>
        <v>-2.9827850690301694E-2</v>
      </c>
    </row>
    <row r="569" spans="1:3">
      <c r="A569" s="47">
        <f>'Page 233'!A570</f>
        <v>40815</v>
      </c>
      <c r="B569" s="21">
        <f>'Page 233'!G570</f>
        <v>58.67</v>
      </c>
      <c r="C569" s="22">
        <f t="shared" si="9"/>
        <v>7.2103004291845796E-3</v>
      </c>
    </row>
    <row r="570" spans="1:3">
      <c r="A570" s="47">
        <f>'Page 233'!A571</f>
        <v>40814</v>
      </c>
      <c r="B570" s="21">
        <f>'Page 233'!G571</f>
        <v>58.25</v>
      </c>
      <c r="C570" s="22">
        <f t="shared" si="9"/>
        <v>-1.3714866237724332E-2</v>
      </c>
    </row>
    <row r="571" spans="1:3">
      <c r="A571" s="47">
        <f>'Page 233'!A572</f>
        <v>40813</v>
      </c>
      <c r="B571" s="21">
        <f>'Page 233'!G572</f>
        <v>59.06</v>
      </c>
      <c r="C571" s="22">
        <f t="shared" si="9"/>
        <v>1.2515000857191927E-2</v>
      </c>
    </row>
    <row r="572" spans="1:3">
      <c r="A572" s="47">
        <f>'Page 233'!A573</f>
        <v>40812</v>
      </c>
      <c r="B572" s="21">
        <f>'Page 233'!G573</f>
        <v>58.33</v>
      </c>
      <c r="C572" s="22">
        <f t="shared" si="9"/>
        <v>4.1979278313683421E-2</v>
      </c>
    </row>
    <row r="573" spans="1:3">
      <c r="A573" s="47">
        <f>'Page 233'!A574</f>
        <v>40809</v>
      </c>
      <c r="B573" s="21">
        <f>'Page 233'!G574</f>
        <v>55.98</v>
      </c>
      <c r="C573" s="22">
        <f t="shared" si="9"/>
        <v>1.3396089790007171E-2</v>
      </c>
    </row>
    <row r="574" spans="1:3">
      <c r="A574" s="47">
        <f>'Page 233'!A575</f>
        <v>40808</v>
      </c>
      <c r="B574" s="21">
        <f>'Page 233'!G575</f>
        <v>55.24</v>
      </c>
      <c r="C574" s="22">
        <f t="shared" si="9"/>
        <v>-3.7630662020905814E-2</v>
      </c>
    </row>
    <row r="575" spans="1:3">
      <c r="A575" s="47">
        <f>'Page 233'!A576</f>
        <v>40807</v>
      </c>
      <c r="B575" s="21">
        <f>'Page 233'!G576</f>
        <v>57.4</v>
      </c>
      <c r="C575" s="22">
        <f t="shared" si="9"/>
        <v>-3.9973239672186023E-2</v>
      </c>
    </row>
    <row r="576" spans="1:3">
      <c r="A576" s="47">
        <f>'Page 233'!A577</f>
        <v>40806</v>
      </c>
      <c r="B576" s="21">
        <f>'Page 233'!G577</f>
        <v>59.79</v>
      </c>
      <c r="C576" s="22">
        <f t="shared" si="9"/>
        <v>-9.2792046396024119E-3</v>
      </c>
    </row>
    <row r="577" spans="1:3">
      <c r="A577" s="47">
        <f>'Page 233'!A578</f>
        <v>40805</v>
      </c>
      <c r="B577" s="21">
        <f>'Page 233'!G578</f>
        <v>60.35</v>
      </c>
      <c r="C577" s="22">
        <f t="shared" si="9"/>
        <v>-1.8699186991869898E-2</v>
      </c>
    </row>
    <row r="578" spans="1:3">
      <c r="A578" s="47">
        <f>'Page 233'!A579</f>
        <v>40802</v>
      </c>
      <c r="B578" s="21">
        <f>'Page 233'!G579</f>
        <v>61.5</v>
      </c>
      <c r="C578" s="22">
        <f t="shared" si="9"/>
        <v>1.6360932077342571E-2</v>
      </c>
    </row>
    <row r="579" spans="1:3">
      <c r="A579" s="47">
        <f>'Page 233'!A580</f>
        <v>40801</v>
      </c>
      <c r="B579" s="21">
        <f>'Page 233'!G580</f>
        <v>60.51</v>
      </c>
      <c r="C579" s="22">
        <f t="shared" si="9"/>
        <v>2.0576825771631002E-2</v>
      </c>
    </row>
    <row r="580" spans="1:3">
      <c r="A580" s="47">
        <f>'Page 233'!A581</f>
        <v>40800</v>
      </c>
      <c r="B580" s="21">
        <f>'Page 233'!G581</f>
        <v>59.29</v>
      </c>
      <c r="C580" s="22">
        <f t="shared" ref="C580:C643" si="10">B580/B581-1</f>
        <v>2.8755074424899885E-3</v>
      </c>
    </row>
    <row r="581" spans="1:3">
      <c r="A581" s="47">
        <f>'Page 233'!A582</f>
        <v>40799</v>
      </c>
      <c r="B581" s="21">
        <f>'Page 233'!G582</f>
        <v>59.12</v>
      </c>
      <c r="C581" s="22">
        <f t="shared" si="10"/>
        <v>7.3266314533992905E-3</v>
      </c>
    </row>
    <row r="582" spans="1:3">
      <c r="A582" s="47">
        <f>'Page 233'!A583</f>
        <v>40798</v>
      </c>
      <c r="B582" s="21">
        <f>'Page 233'!G583</f>
        <v>58.69</v>
      </c>
      <c r="C582" s="22">
        <f t="shared" si="10"/>
        <v>9.6335799071047834E-3</v>
      </c>
    </row>
    <row r="583" spans="1:3">
      <c r="A583" s="47">
        <f>'Page 233'!A584</f>
        <v>40795</v>
      </c>
      <c r="B583" s="21">
        <f>'Page 233'!G584</f>
        <v>58.13</v>
      </c>
      <c r="C583" s="22">
        <f t="shared" si="10"/>
        <v>-1.6246403790827535E-2</v>
      </c>
    </row>
    <row r="584" spans="1:3">
      <c r="A584" s="47">
        <f>'Page 233'!A585</f>
        <v>40794</v>
      </c>
      <c r="B584" s="21">
        <f>'Page 233'!G585</f>
        <v>59.09</v>
      </c>
      <c r="C584" s="22">
        <f t="shared" si="10"/>
        <v>-3.2104832104831948E-2</v>
      </c>
    </row>
    <row r="585" spans="1:3">
      <c r="A585" s="47">
        <f>'Page 233'!A586</f>
        <v>40793</v>
      </c>
      <c r="B585" s="21">
        <f>'Page 233'!G586</f>
        <v>61.05</v>
      </c>
      <c r="C585" s="22">
        <f t="shared" si="10"/>
        <v>3.3869602032176038E-2</v>
      </c>
    </row>
    <row r="586" spans="1:3">
      <c r="A586" s="47">
        <f>'Page 233'!A587</f>
        <v>40792</v>
      </c>
      <c r="B586" s="21">
        <f>'Page 233'!G587</f>
        <v>59.05</v>
      </c>
      <c r="C586" s="22">
        <f t="shared" si="10"/>
        <v>-1.9591565664951016E-2</v>
      </c>
    </row>
    <row r="587" spans="1:3">
      <c r="A587" s="47">
        <f>'Page 233'!A588</f>
        <v>40788</v>
      </c>
      <c r="B587" s="21">
        <f>'Page 233'!G588</f>
        <v>60.23</v>
      </c>
      <c r="C587" s="22">
        <f t="shared" si="10"/>
        <v>-3.0581039755351758E-2</v>
      </c>
    </row>
    <row r="588" spans="1:3">
      <c r="A588" s="47">
        <f>'Page 233'!A589</f>
        <v>40787</v>
      </c>
      <c r="B588" s="21">
        <f>'Page 233'!G589</f>
        <v>62.13</v>
      </c>
      <c r="C588" s="22">
        <f t="shared" si="10"/>
        <v>-1.2241653418123999E-2</v>
      </c>
    </row>
    <row r="589" spans="1:3">
      <c r="A589" s="47">
        <f>'Page 233'!A590</f>
        <v>40786</v>
      </c>
      <c r="B589" s="21">
        <f>'Page 233'!G590</f>
        <v>62.9</v>
      </c>
      <c r="C589" s="22">
        <f t="shared" si="10"/>
        <v>1.2556342562781708E-2</v>
      </c>
    </row>
    <row r="590" spans="1:3">
      <c r="A590" s="47">
        <f>'Page 233'!A591</f>
        <v>40785</v>
      </c>
      <c r="B590" s="21">
        <f>'Page 233'!G591</f>
        <v>62.12</v>
      </c>
      <c r="C590" s="22">
        <f t="shared" si="10"/>
        <v>2.2214908672042011E-2</v>
      </c>
    </row>
    <row r="591" spans="1:3">
      <c r="A591" s="47">
        <f>'Page 233'!A592</f>
        <v>40784</v>
      </c>
      <c r="B591" s="21">
        <f>'Page 233'!G592</f>
        <v>60.77</v>
      </c>
      <c r="C591" s="22">
        <f t="shared" si="10"/>
        <v>2.8605280974949299E-2</v>
      </c>
    </row>
    <row r="592" spans="1:3">
      <c r="A592" s="47">
        <f>'Page 233'!A593</f>
        <v>40781</v>
      </c>
      <c r="B592" s="21">
        <f>'Page 233'!G593</f>
        <v>59.08</v>
      </c>
      <c r="C592" s="22">
        <f t="shared" si="10"/>
        <v>2.783576896311768E-2</v>
      </c>
    </row>
    <row r="593" spans="1:3">
      <c r="A593" s="47">
        <f>'Page 233'!A594</f>
        <v>40780</v>
      </c>
      <c r="B593" s="21">
        <f>'Page 233'!G594</f>
        <v>57.48</v>
      </c>
      <c r="C593" s="22">
        <f t="shared" si="10"/>
        <v>-9.4778562812338762E-3</v>
      </c>
    </row>
    <row r="594" spans="1:3">
      <c r="A594" s="47">
        <f>'Page 233'!A595</f>
        <v>40779</v>
      </c>
      <c r="B594" s="21">
        <f>'Page 233'!G595</f>
        <v>58.03</v>
      </c>
      <c r="C594" s="22">
        <f t="shared" si="10"/>
        <v>1.5042854644043979E-2</v>
      </c>
    </row>
    <row r="595" spans="1:3">
      <c r="A595" s="47">
        <f>'Page 233'!A596</f>
        <v>40778</v>
      </c>
      <c r="B595" s="21">
        <f>'Page 233'!G596</f>
        <v>57.17</v>
      </c>
      <c r="C595" s="22">
        <f t="shared" si="10"/>
        <v>4.0968681718863698E-2</v>
      </c>
    </row>
    <row r="596" spans="1:3">
      <c r="A596" s="47">
        <f>'Page 233'!A597</f>
        <v>40777</v>
      </c>
      <c r="B596" s="21">
        <f>'Page 233'!G597</f>
        <v>54.92</v>
      </c>
      <c r="C596" s="22">
        <f t="shared" si="10"/>
        <v>1.459449473489749E-2</v>
      </c>
    </row>
    <row r="597" spans="1:3">
      <c r="A597" s="47">
        <f>'Page 233'!A598</f>
        <v>40774</v>
      </c>
      <c r="B597" s="21">
        <f>'Page 233'!G598</f>
        <v>54.13</v>
      </c>
      <c r="C597" s="22">
        <f t="shared" si="10"/>
        <v>-2.3629148629148555E-2</v>
      </c>
    </row>
    <row r="598" spans="1:3">
      <c r="A598" s="47">
        <f>'Page 233'!A599</f>
        <v>40773</v>
      </c>
      <c r="B598" s="21">
        <f>'Page 233'!G599</f>
        <v>55.44</v>
      </c>
      <c r="C598" s="22">
        <f t="shared" si="10"/>
        <v>-5.2145665925799389E-2</v>
      </c>
    </row>
    <row r="599" spans="1:3">
      <c r="A599" s="47">
        <f>'Page 233'!A600</f>
        <v>40772</v>
      </c>
      <c r="B599" s="21">
        <f>'Page 233'!G600</f>
        <v>58.49</v>
      </c>
      <c r="C599" s="22">
        <f t="shared" si="10"/>
        <v>-8.5411684318414949E-4</v>
      </c>
    </row>
    <row r="600" spans="1:3">
      <c r="A600" s="47">
        <f>'Page 233'!A601</f>
        <v>40771</v>
      </c>
      <c r="B600" s="21">
        <f>'Page 233'!G601</f>
        <v>58.54</v>
      </c>
      <c r="C600" s="22">
        <f t="shared" si="10"/>
        <v>-7.4601559850796528E-3</v>
      </c>
    </row>
    <row r="601" spans="1:3">
      <c r="A601" s="47">
        <f>'Page 233'!A602</f>
        <v>40770</v>
      </c>
      <c r="B601" s="21">
        <f>'Page 233'!G602</f>
        <v>58.98</v>
      </c>
      <c r="C601" s="22">
        <f t="shared" si="10"/>
        <v>1.5321053537614038E-2</v>
      </c>
    </row>
    <row r="602" spans="1:3">
      <c r="A602" s="47">
        <f>'Page 233'!A603</f>
        <v>40767</v>
      </c>
      <c r="B602" s="21">
        <f>'Page 233'!G603</f>
        <v>58.09</v>
      </c>
      <c r="C602" s="22">
        <f t="shared" si="10"/>
        <v>4.9313583815028927E-2</v>
      </c>
    </row>
    <row r="603" spans="1:3">
      <c r="A603" s="47">
        <f>'Page 233'!A604</f>
        <v>40766</v>
      </c>
      <c r="B603" s="21">
        <f>'Page 233'!G604</f>
        <v>55.36</v>
      </c>
      <c r="C603" s="22">
        <f t="shared" si="10"/>
        <v>2.4995371227550578E-2</v>
      </c>
    </row>
    <row r="604" spans="1:3">
      <c r="A604" s="47">
        <f>'Page 233'!A605</f>
        <v>40765</v>
      </c>
      <c r="B604" s="21">
        <f>'Page 233'!G605</f>
        <v>54.01</v>
      </c>
      <c r="C604" s="22">
        <f t="shared" si="10"/>
        <v>-7.2789699570815491E-2</v>
      </c>
    </row>
    <row r="605" spans="1:3">
      <c r="A605" s="47">
        <f>'Page 233'!A606</f>
        <v>40764</v>
      </c>
      <c r="B605" s="21">
        <f>'Page 233'!G606</f>
        <v>58.25</v>
      </c>
      <c r="C605" s="22">
        <f t="shared" si="10"/>
        <v>6.1793656580386491E-2</v>
      </c>
    </row>
    <row r="606" spans="1:3">
      <c r="A606" s="47">
        <f>'Page 233'!A607</f>
        <v>40763</v>
      </c>
      <c r="B606" s="21">
        <f>'Page 233'!G607</f>
        <v>54.86</v>
      </c>
      <c r="C606" s="22">
        <f t="shared" si="10"/>
        <v>-6.4301552106430182E-2</v>
      </c>
    </row>
    <row r="607" spans="1:3">
      <c r="A607" s="47">
        <f>'Page 233'!A608</f>
        <v>40760</v>
      </c>
      <c r="B607" s="21">
        <f>'Page 233'!G608</f>
        <v>58.63</v>
      </c>
      <c r="C607" s="22">
        <f t="shared" si="10"/>
        <v>-5.4283290924512784E-3</v>
      </c>
    </row>
    <row r="608" spans="1:3">
      <c r="A608" s="47">
        <f>'Page 233'!A609</f>
        <v>40759</v>
      </c>
      <c r="B608" s="21">
        <f>'Page 233'!G609</f>
        <v>58.95</v>
      </c>
      <c r="C608" s="22">
        <f t="shared" si="10"/>
        <v>-6.3095994914176723E-2</v>
      </c>
    </row>
    <row r="609" spans="1:3">
      <c r="A609" s="47">
        <f>'Page 233'!A610</f>
        <v>40758</v>
      </c>
      <c r="B609" s="21">
        <f>'Page 233'!G610</f>
        <v>62.92</v>
      </c>
      <c r="C609" s="22">
        <f t="shared" si="10"/>
        <v>-5.3746443250078935E-3</v>
      </c>
    </row>
    <row r="610" spans="1:3">
      <c r="A610" s="47">
        <f>'Page 233'!A611</f>
        <v>40757</v>
      </c>
      <c r="B610" s="21">
        <f>'Page 233'!G611</f>
        <v>63.26</v>
      </c>
      <c r="C610" s="22">
        <f t="shared" si="10"/>
        <v>-3.7285040328717045E-2</v>
      </c>
    </row>
    <row r="611" spans="1:3">
      <c r="A611" s="47">
        <f>'Page 233'!A612</f>
        <v>40756</v>
      </c>
      <c r="B611" s="21">
        <f>'Page 233'!G612</f>
        <v>65.709999999999994</v>
      </c>
      <c r="C611" s="22">
        <f t="shared" si="10"/>
        <v>-2.1260440394836877E-3</v>
      </c>
    </row>
    <row r="612" spans="1:3">
      <c r="A612" s="47">
        <f>'Page 233'!A613</f>
        <v>40753</v>
      </c>
      <c r="B612" s="21">
        <f>'Page 233'!G613</f>
        <v>65.849999999999994</v>
      </c>
      <c r="C612" s="22">
        <f t="shared" si="10"/>
        <v>-2.5749772796123116E-3</v>
      </c>
    </row>
    <row r="613" spans="1:3">
      <c r="A613" s="47">
        <f>'Page 233'!A614</f>
        <v>40752</v>
      </c>
      <c r="B613" s="21">
        <f>'Page 233'!G614</f>
        <v>66.02</v>
      </c>
      <c r="C613" s="22">
        <f t="shared" si="10"/>
        <v>3.0303030303024947E-4</v>
      </c>
    </row>
    <row r="614" spans="1:3">
      <c r="A614" s="47">
        <f>'Page 233'!A615</f>
        <v>40751</v>
      </c>
      <c r="B614" s="21">
        <f>'Page 233'!G615</f>
        <v>66</v>
      </c>
      <c r="C614" s="22">
        <f t="shared" si="10"/>
        <v>6.7114093959730337E-3</v>
      </c>
    </row>
    <row r="615" spans="1:3">
      <c r="A615" s="47">
        <f>'Page 233'!A616</f>
        <v>40750</v>
      </c>
      <c r="B615" s="21">
        <f>'Page 233'!G616</f>
        <v>65.56</v>
      </c>
      <c r="C615" s="22">
        <f t="shared" si="10"/>
        <v>-1.6058832357796704E-2</v>
      </c>
    </row>
    <row r="616" spans="1:3">
      <c r="A616" s="47">
        <f>'Page 233'!A617</f>
        <v>40749</v>
      </c>
      <c r="B616" s="21">
        <f>'Page 233'!G617</f>
        <v>66.63</v>
      </c>
      <c r="C616" s="22">
        <f t="shared" si="10"/>
        <v>-1.8703976435935354E-2</v>
      </c>
    </row>
    <row r="617" spans="1:3">
      <c r="A617" s="47">
        <f>'Page 233'!A618</f>
        <v>40746</v>
      </c>
      <c r="B617" s="21">
        <f>'Page 233'!G618</f>
        <v>67.900000000000006</v>
      </c>
      <c r="C617" s="22">
        <f t="shared" si="10"/>
        <v>-3.0832476875641834E-3</v>
      </c>
    </row>
    <row r="618" spans="1:3">
      <c r="A618" s="47">
        <f>'Page 233'!A619</f>
        <v>40745</v>
      </c>
      <c r="B618" s="21">
        <f>'Page 233'!G619</f>
        <v>68.11</v>
      </c>
      <c r="C618" s="22">
        <f t="shared" si="10"/>
        <v>1.1434511434511352E-2</v>
      </c>
    </row>
    <row r="619" spans="1:3">
      <c r="A619" s="47">
        <f>'Page 233'!A620</f>
        <v>40744</v>
      </c>
      <c r="B619" s="21">
        <f>'Page 233'!G620</f>
        <v>67.34</v>
      </c>
      <c r="C619" s="22">
        <f t="shared" si="10"/>
        <v>2.1851289833080489E-2</v>
      </c>
    </row>
    <row r="620" spans="1:3">
      <c r="A620" s="47">
        <f>'Page 233'!A621</f>
        <v>40743</v>
      </c>
      <c r="B620" s="21">
        <f>'Page 233'!G621</f>
        <v>65.900000000000006</v>
      </c>
      <c r="C620" s="22">
        <f t="shared" si="10"/>
        <v>1.4002154177565895E-2</v>
      </c>
    </row>
    <row r="621" spans="1:3">
      <c r="A621" s="47">
        <f>'Page 233'!A622</f>
        <v>40742</v>
      </c>
      <c r="B621" s="21">
        <f>'Page 233'!G622</f>
        <v>64.989999999999995</v>
      </c>
      <c r="C621" s="22">
        <f t="shared" si="10"/>
        <v>-2.4174174174174112E-2</v>
      </c>
    </row>
    <row r="622" spans="1:3">
      <c r="A622" s="47">
        <f>'Page 233'!A623</f>
        <v>40739</v>
      </c>
      <c r="B622" s="21">
        <f>'Page 233'!G623</f>
        <v>66.599999999999994</v>
      </c>
      <c r="C622" s="22">
        <f t="shared" si="10"/>
        <v>1.2026458208056479E-3</v>
      </c>
    </row>
    <row r="623" spans="1:3">
      <c r="A623" s="47">
        <f>'Page 233'!A624</f>
        <v>40738</v>
      </c>
      <c r="B623" s="21">
        <f>'Page 233'!G624</f>
        <v>66.52</v>
      </c>
      <c r="C623" s="22">
        <f t="shared" si="10"/>
        <v>-1.3495476790746141E-2</v>
      </c>
    </row>
    <row r="624" spans="1:3">
      <c r="A624" s="47">
        <f>'Page 233'!A625</f>
        <v>40737</v>
      </c>
      <c r="B624" s="21">
        <f>'Page 233'!G625</f>
        <v>67.430000000000007</v>
      </c>
      <c r="C624" s="22">
        <f t="shared" si="10"/>
        <v>3.2733224222587509E-3</v>
      </c>
    </row>
    <row r="625" spans="1:3">
      <c r="A625" s="47">
        <f>'Page 233'!A626</f>
        <v>40736</v>
      </c>
      <c r="B625" s="21">
        <f>'Page 233'!G626</f>
        <v>67.209999999999994</v>
      </c>
      <c r="C625" s="22">
        <f t="shared" si="10"/>
        <v>-1.940472716661823E-2</v>
      </c>
    </row>
    <row r="626" spans="1:3">
      <c r="A626" s="47">
        <f>'Page 233'!A627</f>
        <v>40735</v>
      </c>
      <c r="B626" s="21">
        <f>'Page 233'!G627</f>
        <v>68.540000000000006</v>
      </c>
      <c r="C626" s="22">
        <f t="shared" si="10"/>
        <v>-2.2811519817507731E-2</v>
      </c>
    </row>
    <row r="627" spans="1:3">
      <c r="A627" s="47">
        <f>'Page 233'!A628</f>
        <v>40732</v>
      </c>
      <c r="B627" s="21">
        <f>'Page 233'!G628</f>
        <v>70.14</v>
      </c>
      <c r="C627" s="22">
        <f t="shared" si="10"/>
        <v>-1.2112676056338034E-2</v>
      </c>
    </row>
    <row r="628" spans="1:3">
      <c r="A628" s="47">
        <f>'Page 233'!A629</f>
        <v>40731</v>
      </c>
      <c r="B628" s="21">
        <f>'Page 233'!G629</f>
        <v>71</v>
      </c>
      <c r="C628" s="22">
        <f t="shared" si="10"/>
        <v>1.6609392898052633E-2</v>
      </c>
    </row>
    <row r="629" spans="1:3">
      <c r="A629" s="47">
        <f>'Page 233'!A630</f>
        <v>40730</v>
      </c>
      <c r="B629" s="21">
        <f>'Page 233'!G630</f>
        <v>69.84</v>
      </c>
      <c r="C629" s="22">
        <f t="shared" si="10"/>
        <v>8.083140877598094E-3</v>
      </c>
    </row>
    <row r="630" spans="1:3">
      <c r="A630" s="47">
        <f>'Page 233'!A631</f>
        <v>40729</v>
      </c>
      <c r="B630" s="21">
        <f>'Page 233'!G631</f>
        <v>69.28</v>
      </c>
      <c r="C630" s="22">
        <f t="shared" si="10"/>
        <v>-1.7291066282421053E-3</v>
      </c>
    </row>
    <row r="631" spans="1:3">
      <c r="A631" s="47">
        <f>'Page 233'!A632</f>
        <v>40725</v>
      </c>
      <c r="B631" s="21">
        <f>'Page 233'!G632</f>
        <v>69.400000000000006</v>
      </c>
      <c r="C631" s="22">
        <f t="shared" si="10"/>
        <v>4.6323103647945008E-3</v>
      </c>
    </row>
    <row r="632" spans="1:3">
      <c r="A632" s="47">
        <f>'Page 233'!A633</f>
        <v>40724</v>
      </c>
      <c r="B632" s="21">
        <f>'Page 233'!G633</f>
        <v>69.08</v>
      </c>
      <c r="C632" s="22">
        <f t="shared" si="10"/>
        <v>1.6629874908020481E-2</v>
      </c>
    </row>
    <row r="633" spans="1:3">
      <c r="A633" s="47">
        <f>'Page 233'!A634</f>
        <v>40723</v>
      </c>
      <c r="B633" s="21">
        <f>'Page 233'!G634</f>
        <v>67.95</v>
      </c>
      <c r="C633" s="22">
        <f t="shared" si="10"/>
        <v>8.7589073634204428E-3</v>
      </c>
    </row>
    <row r="634" spans="1:3">
      <c r="A634" s="47">
        <f>'Page 233'!A635</f>
        <v>40722</v>
      </c>
      <c r="B634" s="21">
        <f>'Page 233'!G635</f>
        <v>67.36</v>
      </c>
      <c r="C634" s="22">
        <f t="shared" si="10"/>
        <v>6.5750149432157734E-3</v>
      </c>
    </row>
    <row r="635" spans="1:3">
      <c r="A635" s="47">
        <f>'Page 233'!A636</f>
        <v>40721</v>
      </c>
      <c r="B635" s="21">
        <f>'Page 233'!G636</f>
        <v>66.92</v>
      </c>
      <c r="C635" s="22">
        <f t="shared" si="10"/>
        <v>5.1066386302194289E-3</v>
      </c>
    </row>
    <row r="636" spans="1:3">
      <c r="A636" s="47">
        <f>'Page 233'!A637</f>
        <v>40718</v>
      </c>
      <c r="B636" s="21">
        <f>'Page 233'!G637</f>
        <v>66.58</v>
      </c>
      <c r="C636" s="22">
        <f t="shared" si="10"/>
        <v>1.502178158330203E-4</v>
      </c>
    </row>
    <row r="637" spans="1:3">
      <c r="A637" s="47">
        <f>'Page 233'!A638</f>
        <v>40717</v>
      </c>
      <c r="B637" s="21">
        <f>'Page 233'!G638</f>
        <v>66.569999999999993</v>
      </c>
      <c r="C637" s="22">
        <f t="shared" si="10"/>
        <v>-1.2167977444724865E-2</v>
      </c>
    </row>
    <row r="638" spans="1:3">
      <c r="A638" s="47">
        <f>'Page 233'!A639</f>
        <v>40716</v>
      </c>
      <c r="B638" s="21">
        <f>'Page 233'!G639</f>
        <v>67.39</v>
      </c>
      <c r="C638" s="22">
        <f t="shared" si="10"/>
        <v>-2.5169969622450439E-2</v>
      </c>
    </row>
    <row r="639" spans="1:3">
      <c r="A639" s="47">
        <f>'Page 233'!A640</f>
        <v>40715</v>
      </c>
      <c r="B639" s="21">
        <f>'Page 233'!G640</f>
        <v>69.13</v>
      </c>
      <c r="C639" s="22">
        <f t="shared" si="10"/>
        <v>-7.1808128680166394E-3</v>
      </c>
    </row>
    <row r="640" spans="1:3">
      <c r="A640" s="47">
        <f>'Page 233'!A641</f>
        <v>40714</v>
      </c>
      <c r="B640" s="21">
        <f>'Page 233'!G641</f>
        <v>69.63</v>
      </c>
      <c r="C640" s="22">
        <f t="shared" si="10"/>
        <v>4.9069129744550022E-3</v>
      </c>
    </row>
    <row r="641" spans="1:3">
      <c r="A641" s="47">
        <f>'Page 233'!A642</f>
        <v>40711</v>
      </c>
      <c r="B641" s="21">
        <f>'Page 233'!G642</f>
        <v>69.290000000000006</v>
      </c>
      <c r="C641" s="22">
        <f t="shared" si="10"/>
        <v>2.0245842371655609E-3</v>
      </c>
    </row>
    <row r="642" spans="1:3">
      <c r="A642" s="47">
        <f>'Page 233'!A643</f>
        <v>40710</v>
      </c>
      <c r="B642" s="21">
        <f>'Page 233'!G643</f>
        <v>69.150000000000006</v>
      </c>
      <c r="C642" s="22">
        <f t="shared" si="10"/>
        <v>2.1739130434783593E-3</v>
      </c>
    </row>
    <row r="643" spans="1:3">
      <c r="A643" s="47">
        <f>'Page 233'!A644</f>
        <v>40709</v>
      </c>
      <c r="B643" s="21">
        <f>'Page 233'!G644</f>
        <v>69</v>
      </c>
      <c r="C643" s="22">
        <f t="shared" si="10"/>
        <v>-1.0610840263837074E-2</v>
      </c>
    </row>
    <row r="644" spans="1:3">
      <c r="A644" s="47">
        <f>'Page 233'!A645</f>
        <v>40708</v>
      </c>
      <c r="B644" s="21">
        <f>'Page 233'!G645</f>
        <v>69.739999999999995</v>
      </c>
      <c r="C644" s="22">
        <f t="shared" ref="C644:C707" si="11">B644/B645-1</f>
        <v>2.3330887747615492E-2</v>
      </c>
    </row>
    <row r="645" spans="1:3">
      <c r="A645" s="47">
        <f>'Page 233'!A646</f>
        <v>40707</v>
      </c>
      <c r="B645" s="21">
        <f>'Page 233'!G646</f>
        <v>68.150000000000006</v>
      </c>
      <c r="C645" s="22">
        <f t="shared" si="11"/>
        <v>3.386336866902262E-3</v>
      </c>
    </row>
    <row r="646" spans="1:3">
      <c r="A646" s="47">
        <f>'Page 233'!A647</f>
        <v>40704</v>
      </c>
      <c r="B646" s="21">
        <f>'Page 233'!G647</f>
        <v>67.92</v>
      </c>
      <c r="C646" s="22">
        <f t="shared" si="11"/>
        <v>-2.0054826143413695E-2</v>
      </c>
    </row>
    <row r="647" spans="1:3">
      <c r="A647" s="47">
        <f>'Page 233'!A648</f>
        <v>40703</v>
      </c>
      <c r="B647" s="21">
        <f>'Page 233'!G648</f>
        <v>69.31</v>
      </c>
      <c r="C647" s="22">
        <f t="shared" si="11"/>
        <v>4.4927536231884613E-3</v>
      </c>
    </row>
    <row r="648" spans="1:3">
      <c r="A648" s="47">
        <f>'Page 233'!A649</f>
        <v>40702</v>
      </c>
      <c r="B648" s="21">
        <f>'Page 233'!G649</f>
        <v>69</v>
      </c>
      <c r="C648" s="22">
        <f t="shared" si="11"/>
        <v>-4.4726590679555756E-3</v>
      </c>
    </row>
    <row r="649" spans="1:3">
      <c r="A649" s="47">
        <f>'Page 233'!A650</f>
        <v>40701</v>
      </c>
      <c r="B649" s="21">
        <f>'Page 233'!G650</f>
        <v>69.31</v>
      </c>
      <c r="C649" s="22">
        <f t="shared" si="11"/>
        <v>-5.4527191849619294E-3</v>
      </c>
    </row>
    <row r="650" spans="1:3">
      <c r="A650" s="47">
        <f>'Page 233'!A651</f>
        <v>40700</v>
      </c>
      <c r="B650" s="21">
        <f>'Page 233'!G651</f>
        <v>69.69</v>
      </c>
      <c r="C650" s="22">
        <f t="shared" si="11"/>
        <v>-3.4320034320035608E-3</v>
      </c>
    </row>
    <row r="651" spans="1:3">
      <c r="A651" s="47">
        <f>'Page 233'!A652</f>
        <v>40697</v>
      </c>
      <c r="B651" s="21">
        <f>'Page 233'!G652</f>
        <v>69.930000000000007</v>
      </c>
      <c r="C651" s="22">
        <f t="shared" si="11"/>
        <v>-1.1170814479637858E-2</v>
      </c>
    </row>
    <row r="652" spans="1:3">
      <c r="A652" s="47">
        <f>'Page 233'!A653</f>
        <v>40696</v>
      </c>
      <c r="B652" s="21">
        <f>'Page 233'!G653</f>
        <v>70.72</v>
      </c>
      <c r="C652" s="22">
        <f t="shared" si="11"/>
        <v>4.4027836954978472E-3</v>
      </c>
    </row>
    <row r="653" spans="1:3">
      <c r="A653" s="47">
        <f>'Page 233'!A654</f>
        <v>40695</v>
      </c>
      <c r="B653" s="21">
        <f>'Page 233'!G654</f>
        <v>70.41</v>
      </c>
      <c r="C653" s="22">
        <f t="shared" si="11"/>
        <v>-3.4288849266218668E-2</v>
      </c>
    </row>
    <row r="654" spans="1:3">
      <c r="A654" s="47">
        <f>'Page 233'!A655</f>
        <v>40694</v>
      </c>
      <c r="B654" s="21">
        <f>'Page 233'!G655</f>
        <v>72.91</v>
      </c>
      <c r="C654" s="22">
        <f t="shared" si="11"/>
        <v>1.3483458437586915E-2</v>
      </c>
    </row>
    <row r="655" spans="1:3">
      <c r="A655" s="47">
        <f>'Page 233'!A656</f>
        <v>40690</v>
      </c>
      <c r="B655" s="21">
        <f>'Page 233'!G656</f>
        <v>71.94</v>
      </c>
      <c r="C655" s="22">
        <f t="shared" si="11"/>
        <v>4.3277956163618736E-3</v>
      </c>
    </row>
    <row r="656" spans="1:3">
      <c r="A656" s="47">
        <f>'Page 233'!A657</f>
        <v>40689</v>
      </c>
      <c r="B656" s="21">
        <f>'Page 233'!G657</f>
        <v>71.63</v>
      </c>
      <c r="C656" s="22">
        <f t="shared" si="11"/>
        <v>4.4874491656148319E-3</v>
      </c>
    </row>
    <row r="657" spans="1:3">
      <c r="A657" s="47">
        <f>'Page 233'!A658</f>
        <v>40688</v>
      </c>
      <c r="B657" s="21">
        <f>'Page 233'!G658</f>
        <v>71.31</v>
      </c>
      <c r="C657" s="22">
        <f t="shared" si="11"/>
        <v>9.9136099702592517E-3</v>
      </c>
    </row>
    <row r="658" spans="1:3">
      <c r="A658" s="47">
        <f>'Page 233'!A659</f>
        <v>40687</v>
      </c>
      <c r="B658" s="21">
        <f>'Page 233'!G659</f>
        <v>70.61</v>
      </c>
      <c r="C658" s="22">
        <f t="shared" si="11"/>
        <v>-9.2605584397361662E-3</v>
      </c>
    </row>
    <row r="659" spans="1:3">
      <c r="A659" s="47">
        <f>'Page 233'!A660</f>
        <v>40686</v>
      </c>
      <c r="B659" s="21">
        <f>'Page 233'!G660</f>
        <v>71.27</v>
      </c>
      <c r="C659" s="22">
        <f t="shared" si="11"/>
        <v>-1.6015463205854119E-2</v>
      </c>
    </row>
    <row r="660" spans="1:3">
      <c r="A660" s="47">
        <f>'Page 233'!A661</f>
        <v>40683</v>
      </c>
      <c r="B660" s="21">
        <f>'Page 233'!G661</f>
        <v>72.430000000000007</v>
      </c>
      <c r="C660" s="22">
        <f t="shared" si="11"/>
        <v>-6.4471879286693845E-3</v>
      </c>
    </row>
    <row r="661" spans="1:3">
      <c r="A661" s="47">
        <f>'Page 233'!A662</f>
        <v>40682</v>
      </c>
      <c r="B661" s="21">
        <f>'Page 233'!G662</f>
        <v>72.900000000000006</v>
      </c>
      <c r="C661" s="22">
        <f t="shared" si="11"/>
        <v>1.137624861265274E-2</v>
      </c>
    </row>
    <row r="662" spans="1:3">
      <c r="A662" s="47">
        <f>'Page 233'!A663</f>
        <v>40681</v>
      </c>
      <c r="B662" s="21">
        <f>'Page 233'!G663</f>
        <v>72.08</v>
      </c>
      <c r="C662" s="22">
        <f t="shared" si="11"/>
        <v>6.0013956734124019E-3</v>
      </c>
    </row>
    <row r="663" spans="1:3">
      <c r="A663" s="47">
        <f>'Page 233'!A664</f>
        <v>40680</v>
      </c>
      <c r="B663" s="21">
        <f>'Page 233'!G664</f>
        <v>71.650000000000006</v>
      </c>
      <c r="C663" s="22">
        <f t="shared" si="11"/>
        <v>-1.4036053392046166E-2</v>
      </c>
    </row>
    <row r="664" spans="1:3">
      <c r="A664" s="47">
        <f>'Page 233'!A665</f>
        <v>40679</v>
      </c>
      <c r="B664" s="21">
        <f>'Page 233'!G665</f>
        <v>72.67</v>
      </c>
      <c r="C664" s="22">
        <f t="shared" si="11"/>
        <v>-1.5845070422535246E-2</v>
      </c>
    </row>
    <row r="665" spans="1:3">
      <c r="A665" s="47">
        <f>'Page 233'!A666</f>
        <v>40676</v>
      </c>
      <c r="B665" s="21">
        <f>'Page 233'!G666</f>
        <v>73.84</v>
      </c>
      <c r="C665" s="22">
        <f t="shared" si="11"/>
        <v>-4.8517520215632937E-3</v>
      </c>
    </row>
    <row r="666" spans="1:3">
      <c r="A666" s="47">
        <f>'Page 233'!A667</f>
        <v>40675</v>
      </c>
      <c r="B666" s="21">
        <f>'Page 233'!G667</f>
        <v>74.2</v>
      </c>
      <c r="C666" s="22">
        <f t="shared" si="11"/>
        <v>4.1954256326972583E-3</v>
      </c>
    </row>
    <row r="667" spans="1:3">
      <c r="A667" s="47">
        <f>'Page 233'!A668</f>
        <v>40674</v>
      </c>
      <c r="B667" s="21">
        <f>'Page 233'!G668</f>
        <v>73.89</v>
      </c>
      <c r="C667" s="22">
        <f t="shared" si="11"/>
        <v>-5.6519983851432976E-3</v>
      </c>
    </row>
    <row r="668" spans="1:3">
      <c r="A668" s="47">
        <f>'Page 233'!A669</f>
        <v>40673</v>
      </c>
      <c r="B668" s="21">
        <f>'Page 233'!G669</f>
        <v>74.31</v>
      </c>
      <c r="C668" s="22">
        <f t="shared" si="11"/>
        <v>3.9178600378277917E-3</v>
      </c>
    </row>
    <row r="669" spans="1:3">
      <c r="A669" s="47">
        <f>'Page 233'!A670</f>
        <v>40672</v>
      </c>
      <c r="B669" s="21">
        <f>'Page 233'!G670</f>
        <v>74.02</v>
      </c>
      <c r="C669" s="22">
        <f t="shared" si="11"/>
        <v>4.0694519804664875E-3</v>
      </c>
    </row>
    <row r="670" spans="1:3">
      <c r="A670" s="47">
        <f>'Page 233'!A671</f>
        <v>40669</v>
      </c>
      <c r="B670" s="21">
        <f>'Page 233'!G671</f>
        <v>73.72</v>
      </c>
      <c r="C670" s="22">
        <f t="shared" si="11"/>
        <v>1.0970927043335132E-2</v>
      </c>
    </row>
    <row r="671" spans="1:3">
      <c r="A671" s="47">
        <f>'Page 233'!A672</f>
        <v>40668</v>
      </c>
      <c r="B671" s="21">
        <f>'Page 233'!G672</f>
        <v>72.92</v>
      </c>
      <c r="C671" s="22">
        <f t="shared" si="11"/>
        <v>-4.9126637554585129E-3</v>
      </c>
    </row>
    <row r="672" spans="1:3">
      <c r="A672" s="47">
        <f>'Page 233'!A673</f>
        <v>40667</v>
      </c>
      <c r="B672" s="21">
        <f>'Page 233'!G673</f>
        <v>73.28</v>
      </c>
      <c r="C672" s="22">
        <f t="shared" si="11"/>
        <v>-8.389715832205713E-3</v>
      </c>
    </row>
    <row r="673" spans="1:3">
      <c r="A673" s="47">
        <f>'Page 233'!A674</f>
        <v>40666</v>
      </c>
      <c r="B673" s="21">
        <f>'Page 233'!G674</f>
        <v>73.900000000000006</v>
      </c>
      <c r="C673" s="22">
        <f t="shared" si="11"/>
        <v>-2.7056277056269895E-4</v>
      </c>
    </row>
    <row r="674" spans="1:3">
      <c r="A674" s="47">
        <f>'Page 233'!A675</f>
        <v>40665</v>
      </c>
      <c r="B674" s="21">
        <f>'Page 233'!G675</f>
        <v>73.92</v>
      </c>
      <c r="C674" s="22">
        <f t="shared" si="11"/>
        <v>-3.1018206338503385E-3</v>
      </c>
    </row>
    <row r="675" spans="1:3">
      <c r="A675" s="47">
        <f>'Page 233'!A676</f>
        <v>40662</v>
      </c>
      <c r="B675" s="21">
        <f>'Page 233'!G676</f>
        <v>74.150000000000006</v>
      </c>
      <c r="C675" s="22">
        <f t="shared" si="11"/>
        <v>1.5614299411039534E-2</v>
      </c>
    </row>
    <row r="676" spans="1:3">
      <c r="A676" s="47">
        <f>'Page 233'!A677</f>
        <v>40661</v>
      </c>
      <c r="B676" s="21">
        <f>'Page 233'!G677</f>
        <v>73.010000000000005</v>
      </c>
      <c r="C676" s="22">
        <f t="shared" si="11"/>
        <v>3.1943462897526587E-2</v>
      </c>
    </row>
    <row r="677" spans="1:3">
      <c r="A677" s="47">
        <f>'Page 233'!A678</f>
        <v>40660</v>
      </c>
      <c r="B677" s="21">
        <f>'Page 233'!G678</f>
        <v>70.75</v>
      </c>
      <c r="C677" s="22">
        <f t="shared" si="11"/>
        <v>7.5477072059242367E-3</v>
      </c>
    </row>
    <row r="678" spans="1:3">
      <c r="A678" s="47">
        <f>'Page 233'!A679</f>
        <v>40659</v>
      </c>
      <c r="B678" s="21">
        <f>'Page 233'!G679</f>
        <v>70.22</v>
      </c>
      <c r="C678" s="22">
        <f t="shared" si="11"/>
        <v>8.6182131571386211E-3</v>
      </c>
    </row>
    <row r="679" spans="1:3">
      <c r="A679" s="47">
        <f>'Page 233'!A680</f>
        <v>40658</v>
      </c>
      <c r="B679" s="21">
        <f>'Page 233'!G680</f>
        <v>69.62</v>
      </c>
      <c r="C679" s="22">
        <f t="shared" si="11"/>
        <v>-7.1306332002282202E-3</v>
      </c>
    </row>
    <row r="680" spans="1:3">
      <c r="A680" s="47">
        <f>'Page 233'!A681</f>
        <v>40654</v>
      </c>
      <c r="B680" s="21">
        <f>'Page 233'!G681</f>
        <v>70.12</v>
      </c>
      <c r="C680" s="22">
        <f t="shared" si="11"/>
        <v>4.8724562912010327E-3</v>
      </c>
    </row>
    <row r="681" spans="1:3">
      <c r="A681" s="47">
        <f>'Page 233'!A682</f>
        <v>40653</v>
      </c>
      <c r="B681" s="21">
        <f>'Page 233'!G682</f>
        <v>69.78</v>
      </c>
      <c r="C681" s="22">
        <f t="shared" si="11"/>
        <v>2.6327401088395375E-2</v>
      </c>
    </row>
    <row r="682" spans="1:3">
      <c r="A682" s="47">
        <f>'Page 233'!A683</f>
        <v>40652</v>
      </c>
      <c r="B682" s="21">
        <f>'Page 233'!G683</f>
        <v>67.989999999999995</v>
      </c>
      <c r="C682" s="22">
        <f t="shared" si="11"/>
        <v>4.8773278155482824E-3</v>
      </c>
    </row>
    <row r="683" spans="1:3">
      <c r="A683" s="47">
        <f>'Page 233'!A684</f>
        <v>40651</v>
      </c>
      <c r="B683" s="21">
        <f>'Page 233'!G684</f>
        <v>67.66</v>
      </c>
      <c r="C683" s="22">
        <f t="shared" si="11"/>
        <v>2.6674570243034879E-3</v>
      </c>
    </row>
    <row r="684" spans="1:3">
      <c r="A684" s="47">
        <f>'Page 233'!A685</f>
        <v>40648</v>
      </c>
      <c r="B684" s="21">
        <f>'Page 233'!G685</f>
        <v>67.48</v>
      </c>
      <c r="C684" s="22">
        <f t="shared" si="11"/>
        <v>4.1666666666666519E-3</v>
      </c>
    </row>
    <row r="685" spans="1:3">
      <c r="A685" s="47">
        <f>'Page 233'!A686</f>
        <v>40647</v>
      </c>
      <c r="B685" s="21">
        <f>'Page 233'!G686</f>
        <v>67.2</v>
      </c>
      <c r="C685" s="22">
        <f t="shared" si="11"/>
        <v>2.3866348448686736E-3</v>
      </c>
    </row>
    <row r="686" spans="1:3">
      <c r="A686" s="47">
        <f>'Page 233'!A687</f>
        <v>40646</v>
      </c>
      <c r="B686" s="21">
        <f>'Page 233'!G687</f>
        <v>67.040000000000006</v>
      </c>
      <c r="C686" s="22">
        <f t="shared" si="11"/>
        <v>-1.3101722361254287E-2</v>
      </c>
    </row>
    <row r="687" spans="1:3">
      <c r="A687" s="47">
        <f>'Page 233'!A688</f>
        <v>40645</v>
      </c>
      <c r="B687" s="21">
        <f>'Page 233'!G688</f>
        <v>67.930000000000007</v>
      </c>
      <c r="C687" s="22">
        <f t="shared" si="11"/>
        <v>-9.1890315052508553E-3</v>
      </c>
    </row>
    <row r="688" spans="1:3">
      <c r="A688" s="47">
        <f>'Page 233'!A689</f>
        <v>40644</v>
      </c>
      <c r="B688" s="21">
        <f>'Page 233'!G689</f>
        <v>68.56</v>
      </c>
      <c r="C688" s="22">
        <f t="shared" si="11"/>
        <v>3.9537267535509901E-3</v>
      </c>
    </row>
    <row r="689" spans="1:3">
      <c r="A689" s="47">
        <f>'Page 233'!A690</f>
        <v>40641</v>
      </c>
      <c r="B689" s="21">
        <f>'Page 233'!G690</f>
        <v>68.290000000000006</v>
      </c>
      <c r="C689" s="22">
        <f t="shared" si="11"/>
        <v>-1.1006517016654449E-2</v>
      </c>
    </row>
    <row r="690" spans="1:3">
      <c r="A690" s="47">
        <f>'Page 233'!A691</f>
        <v>40640</v>
      </c>
      <c r="B690" s="21">
        <f>'Page 233'!G691</f>
        <v>69.05</v>
      </c>
      <c r="C690" s="22">
        <f t="shared" si="11"/>
        <v>7.7349678925862086E-3</v>
      </c>
    </row>
    <row r="691" spans="1:3">
      <c r="A691" s="47">
        <f>'Page 233'!A692</f>
        <v>40639</v>
      </c>
      <c r="B691" s="21">
        <f>'Page 233'!G692</f>
        <v>68.52</v>
      </c>
      <c r="C691" s="22">
        <f t="shared" si="11"/>
        <v>6.758742286217867E-3</v>
      </c>
    </row>
    <row r="692" spans="1:3">
      <c r="A692" s="47">
        <f>'Page 233'!A693</f>
        <v>40638</v>
      </c>
      <c r="B692" s="21">
        <f>'Page 233'!G693</f>
        <v>68.06</v>
      </c>
      <c r="C692" s="22">
        <f t="shared" si="11"/>
        <v>-9.7482904117561775E-3</v>
      </c>
    </row>
    <row r="693" spans="1:3">
      <c r="A693" s="47">
        <f>'Page 233'!A694</f>
        <v>40637</v>
      </c>
      <c r="B693" s="21">
        <f>'Page 233'!G694</f>
        <v>68.73</v>
      </c>
      <c r="C693" s="22">
        <f t="shared" si="11"/>
        <v>-8.7221979938945093E-4</v>
      </c>
    </row>
    <row r="694" spans="1:3">
      <c r="A694" s="47">
        <f>'Page 233'!A695</f>
        <v>40634</v>
      </c>
      <c r="B694" s="21">
        <f>'Page 233'!G695</f>
        <v>68.790000000000006</v>
      </c>
      <c r="C694" s="22">
        <f t="shared" si="11"/>
        <v>1.0186263096625403E-3</v>
      </c>
    </row>
    <row r="695" spans="1:3">
      <c r="A695" s="47">
        <f>'Page 233'!A696</f>
        <v>40633</v>
      </c>
      <c r="B695" s="21">
        <f>'Page 233'!G696</f>
        <v>68.72</v>
      </c>
      <c r="C695" s="22">
        <f t="shared" si="11"/>
        <v>1.8953200174951501E-3</v>
      </c>
    </row>
    <row r="696" spans="1:3">
      <c r="A696" s="47">
        <f>'Page 233'!A697</f>
        <v>40632</v>
      </c>
      <c r="B696" s="21">
        <f>'Page 233'!G697</f>
        <v>68.59</v>
      </c>
      <c r="C696" s="22">
        <f t="shared" si="11"/>
        <v>2.3381557796287034E-3</v>
      </c>
    </row>
    <row r="697" spans="1:3">
      <c r="A697" s="47">
        <f>'Page 233'!A698</f>
        <v>40631</v>
      </c>
      <c r="B697" s="21">
        <f>'Page 233'!G698</f>
        <v>68.430000000000007</v>
      </c>
      <c r="C697" s="22">
        <f t="shared" si="11"/>
        <v>4.4033465433730434E-3</v>
      </c>
    </row>
    <row r="698" spans="1:3">
      <c r="A698" s="47">
        <f>'Page 233'!A699</f>
        <v>40630</v>
      </c>
      <c r="B698" s="21">
        <f>'Page 233'!G699</f>
        <v>68.13</v>
      </c>
      <c r="C698" s="22">
        <f t="shared" si="11"/>
        <v>-5.8676837318483166E-4</v>
      </c>
    </row>
    <row r="699" spans="1:3">
      <c r="A699" s="47">
        <f>'Page 233'!A700</f>
        <v>40627</v>
      </c>
      <c r="B699" s="21">
        <f>'Page 233'!G700</f>
        <v>68.17</v>
      </c>
      <c r="C699" s="22">
        <f t="shared" si="11"/>
        <v>7.9846222090789176E-3</v>
      </c>
    </row>
    <row r="700" spans="1:3">
      <c r="A700" s="47">
        <f>'Page 233'!A701</f>
        <v>40626</v>
      </c>
      <c r="B700" s="21">
        <f>'Page 233'!G701</f>
        <v>67.63</v>
      </c>
      <c r="C700" s="22">
        <f t="shared" si="11"/>
        <v>5.9180352123089364E-4</v>
      </c>
    </row>
    <row r="701" spans="1:3">
      <c r="A701" s="47">
        <f>'Page 233'!A702</f>
        <v>40625</v>
      </c>
      <c r="B701" s="21">
        <f>'Page 233'!G702</f>
        <v>67.59</v>
      </c>
      <c r="C701" s="22">
        <f t="shared" si="11"/>
        <v>1.2129380053908401E-2</v>
      </c>
    </row>
    <row r="702" spans="1:3">
      <c r="A702" s="47">
        <f>'Page 233'!A703</f>
        <v>40624</v>
      </c>
      <c r="B702" s="21">
        <f>'Page 233'!G703</f>
        <v>66.78</v>
      </c>
      <c r="C702" s="22">
        <f t="shared" si="11"/>
        <v>9.0661831368992196E-3</v>
      </c>
    </row>
    <row r="703" spans="1:3">
      <c r="A703" s="47">
        <f>'Page 233'!A704</f>
        <v>40623</v>
      </c>
      <c r="B703" s="21">
        <f>'Page 233'!G704</f>
        <v>66.180000000000007</v>
      </c>
      <c r="C703" s="22">
        <f t="shared" si="11"/>
        <v>3.0359645025688886E-2</v>
      </c>
    </row>
    <row r="704" spans="1:3">
      <c r="A704" s="47">
        <f>'Page 233'!A705</f>
        <v>40620</v>
      </c>
      <c r="B704" s="21">
        <f>'Page 233'!G705</f>
        <v>64.23</v>
      </c>
      <c r="C704" s="22">
        <f t="shared" si="11"/>
        <v>1.1814744801512456E-2</v>
      </c>
    </row>
    <row r="705" spans="1:3">
      <c r="A705" s="47">
        <f>'Page 233'!A706</f>
        <v>40619</v>
      </c>
      <c r="B705" s="21">
        <f>'Page 233'!G706</f>
        <v>63.48</v>
      </c>
      <c r="C705" s="22">
        <f t="shared" si="11"/>
        <v>8.9001907183725582E-3</v>
      </c>
    </row>
    <row r="706" spans="1:3">
      <c r="A706" s="47">
        <f>'Page 233'!A707</f>
        <v>40618</v>
      </c>
      <c r="B706" s="21">
        <f>'Page 233'!G707</f>
        <v>62.92</v>
      </c>
      <c r="C706" s="22">
        <f t="shared" si="11"/>
        <v>-2.8562606144820091E-2</v>
      </c>
    </row>
    <row r="707" spans="1:3">
      <c r="A707" s="47">
        <f>'Page 233'!A708</f>
        <v>40617</v>
      </c>
      <c r="B707" s="21">
        <f>'Page 233'!G708</f>
        <v>64.77</v>
      </c>
      <c r="C707" s="22">
        <f t="shared" si="11"/>
        <v>-1.4904942965779489E-2</v>
      </c>
    </row>
    <row r="708" spans="1:3">
      <c r="A708" s="47">
        <f>'Page 233'!A709</f>
        <v>40616</v>
      </c>
      <c r="B708" s="21">
        <f>'Page 233'!G709</f>
        <v>65.75</v>
      </c>
      <c r="C708" s="22">
        <f t="shared" ref="C708:C771" si="12">B708/B709-1</f>
        <v>-1.2614506682685156E-2</v>
      </c>
    </row>
    <row r="709" spans="1:3">
      <c r="A709" s="47">
        <f>'Page 233'!A710</f>
        <v>40613</v>
      </c>
      <c r="B709" s="21">
        <f>'Page 233'!G710</f>
        <v>66.59</v>
      </c>
      <c r="C709" s="22">
        <f t="shared" si="12"/>
        <v>4.9803803199517382E-3</v>
      </c>
    </row>
    <row r="710" spans="1:3">
      <c r="A710" s="47">
        <f>'Page 233'!A711</f>
        <v>40612</v>
      </c>
      <c r="B710" s="21">
        <f>'Page 233'!G711</f>
        <v>66.260000000000005</v>
      </c>
      <c r="C710" s="22">
        <f t="shared" si="12"/>
        <v>-1.1192359349350811E-2</v>
      </c>
    </row>
    <row r="711" spans="1:3">
      <c r="A711" s="47">
        <f>'Page 233'!A712</f>
        <v>40611</v>
      </c>
      <c r="B711" s="21">
        <f>'Page 233'!G712</f>
        <v>67.010000000000005</v>
      </c>
      <c r="C711" s="22">
        <f t="shared" si="12"/>
        <v>7.4671445639196143E-4</v>
      </c>
    </row>
    <row r="712" spans="1:3">
      <c r="A712" s="47">
        <f>'Page 233'!A713</f>
        <v>40610</v>
      </c>
      <c r="B712" s="21">
        <f>'Page 233'!G713</f>
        <v>66.959999999999994</v>
      </c>
      <c r="C712" s="22">
        <f t="shared" si="12"/>
        <v>1.6393442622950838E-2</v>
      </c>
    </row>
    <row r="713" spans="1:3">
      <c r="A713" s="47">
        <f>'Page 233'!A714</f>
        <v>40609</v>
      </c>
      <c r="B713" s="21">
        <f>'Page 233'!G714</f>
        <v>65.88</v>
      </c>
      <c r="C713" s="22">
        <f t="shared" si="12"/>
        <v>-1.2885825591848921E-2</v>
      </c>
    </row>
    <row r="714" spans="1:3">
      <c r="A714" s="47">
        <f>'Page 233'!A715</f>
        <v>40606</v>
      </c>
      <c r="B714" s="21">
        <f>'Page 233'!G715</f>
        <v>66.739999999999995</v>
      </c>
      <c r="C714" s="22">
        <f t="shared" si="12"/>
        <v>1.3503375843959553E-3</v>
      </c>
    </row>
    <row r="715" spans="1:3">
      <c r="A715" s="47">
        <f>'Page 233'!A716</f>
        <v>40605</v>
      </c>
      <c r="B715" s="21">
        <f>'Page 233'!G716</f>
        <v>66.650000000000006</v>
      </c>
      <c r="C715" s="22">
        <f t="shared" si="12"/>
        <v>3.077636869780398E-2</v>
      </c>
    </row>
    <row r="716" spans="1:3">
      <c r="A716" s="47">
        <f>'Page 233'!A717</f>
        <v>40604</v>
      </c>
      <c r="B716" s="21">
        <f>'Page 233'!G717</f>
        <v>64.66</v>
      </c>
      <c r="C716" s="22">
        <f t="shared" si="12"/>
        <v>-7.8256866656437607E-3</v>
      </c>
    </row>
    <row r="717" spans="1:3">
      <c r="A717" s="47">
        <f>'Page 233'!A718</f>
        <v>40603</v>
      </c>
      <c r="B717" s="21">
        <f>'Page 233'!G718</f>
        <v>65.17</v>
      </c>
      <c r="C717" s="22">
        <f t="shared" si="12"/>
        <v>-2.629613028537281E-2</v>
      </c>
    </row>
    <row r="718" spans="1:3">
      <c r="A718" s="47">
        <f>'Page 233'!A719</f>
        <v>40602</v>
      </c>
      <c r="B718" s="21">
        <f>'Page 233'!G719</f>
        <v>66.930000000000007</v>
      </c>
      <c r="C718" s="22">
        <f t="shared" si="12"/>
        <v>-4.0178571428570731E-3</v>
      </c>
    </row>
    <row r="719" spans="1:3">
      <c r="A719" s="47">
        <f>'Page 233'!A720</f>
        <v>40599</v>
      </c>
      <c r="B719" s="21">
        <f>'Page 233'!G720</f>
        <v>67.2</v>
      </c>
      <c r="C719" s="22">
        <f t="shared" si="12"/>
        <v>2.1742435760985446E-2</v>
      </c>
    </row>
    <row r="720" spans="1:3">
      <c r="A720" s="47">
        <f>'Page 233'!A721</f>
        <v>40598</v>
      </c>
      <c r="B720" s="21">
        <f>'Page 233'!G721</f>
        <v>65.77</v>
      </c>
      <c r="C720" s="22">
        <f t="shared" si="12"/>
        <v>7.5061274509802267E-3</v>
      </c>
    </row>
    <row r="721" spans="1:3">
      <c r="A721" s="47">
        <f>'Page 233'!A722</f>
        <v>40597</v>
      </c>
      <c r="B721" s="21">
        <f>'Page 233'!G722</f>
        <v>65.28</v>
      </c>
      <c r="C721" s="22">
        <f t="shared" si="12"/>
        <v>-9.8589413013803195E-3</v>
      </c>
    </row>
    <row r="722" spans="1:3">
      <c r="A722" s="47">
        <f>'Page 233'!A723</f>
        <v>40596</v>
      </c>
      <c r="B722" s="21">
        <f>'Page 233'!G723</f>
        <v>65.930000000000007</v>
      </c>
      <c r="C722" s="22">
        <f t="shared" si="12"/>
        <v>-2.8870231256444168E-2</v>
      </c>
    </row>
    <row r="723" spans="1:3">
      <c r="A723" s="47">
        <f>'Page 233'!A724</f>
        <v>40592</v>
      </c>
      <c r="B723" s="21">
        <f>'Page 233'!G724</f>
        <v>67.89</v>
      </c>
      <c r="C723" s="22">
        <f t="shared" si="12"/>
        <v>1.1170688114387817E-2</v>
      </c>
    </row>
    <row r="724" spans="1:3">
      <c r="A724" s="47">
        <f>'Page 233'!A725</f>
        <v>40591</v>
      </c>
      <c r="B724" s="21">
        <f>'Page 233'!G725</f>
        <v>67.14</v>
      </c>
      <c r="C724" s="22">
        <f t="shared" si="12"/>
        <v>-3.4139824847855271E-3</v>
      </c>
    </row>
    <row r="725" spans="1:3">
      <c r="A725" s="47">
        <f>'Page 233'!A726</f>
        <v>40590</v>
      </c>
      <c r="B725" s="21">
        <f>'Page 233'!G726</f>
        <v>67.37</v>
      </c>
      <c r="C725" s="22">
        <f t="shared" si="12"/>
        <v>1.522001205545509E-2</v>
      </c>
    </row>
    <row r="726" spans="1:3">
      <c r="A726" s="47">
        <f>'Page 233'!A727</f>
        <v>40589</v>
      </c>
      <c r="B726" s="21">
        <f>'Page 233'!G727</f>
        <v>66.36</v>
      </c>
      <c r="C726" s="22">
        <f t="shared" si="12"/>
        <v>-1.1911852293031489E-2</v>
      </c>
    </row>
    <row r="727" spans="1:3">
      <c r="A727" s="47">
        <f>'Page 233'!A728</f>
        <v>40588</v>
      </c>
      <c r="B727" s="21">
        <f>'Page 233'!G728</f>
        <v>67.16</v>
      </c>
      <c r="C727" s="22">
        <f t="shared" si="12"/>
        <v>1.6405667412378033E-3</v>
      </c>
    </row>
    <row r="728" spans="1:3">
      <c r="A728" s="47">
        <f>'Page 233'!A729</f>
        <v>40585</v>
      </c>
      <c r="B728" s="21">
        <f>'Page 233'!G729</f>
        <v>67.05</v>
      </c>
      <c r="C728" s="22">
        <f t="shared" si="12"/>
        <v>-7.2549600236897493E-3</v>
      </c>
    </row>
    <row r="729" spans="1:3">
      <c r="A729" s="47">
        <f>'Page 233'!A730</f>
        <v>40584</v>
      </c>
      <c r="B729" s="21">
        <f>'Page 233'!G730</f>
        <v>67.540000000000006</v>
      </c>
      <c r="C729" s="22">
        <f t="shared" si="12"/>
        <v>4.4437861057633476E-4</v>
      </c>
    </row>
    <row r="730" spans="1:3">
      <c r="A730" s="47">
        <f>'Page 233'!A731</f>
        <v>40583</v>
      </c>
      <c r="B730" s="21">
        <f>'Page 233'!G731</f>
        <v>67.510000000000005</v>
      </c>
      <c r="C730" s="22">
        <f t="shared" si="12"/>
        <v>4.7626134841496359E-3</v>
      </c>
    </row>
    <row r="731" spans="1:3">
      <c r="A731" s="47">
        <f>'Page 233'!A732</f>
        <v>40582</v>
      </c>
      <c r="B731" s="21">
        <f>'Page 233'!G732</f>
        <v>67.19</v>
      </c>
      <c r="C731" s="22">
        <f t="shared" si="12"/>
        <v>1.0831954265081878E-2</v>
      </c>
    </row>
    <row r="732" spans="1:3">
      <c r="A732" s="47">
        <f>'Page 233'!A733</f>
        <v>40581</v>
      </c>
      <c r="B732" s="21">
        <f>'Page 233'!G733</f>
        <v>66.47</v>
      </c>
      <c r="C732" s="22">
        <f t="shared" si="12"/>
        <v>7.7319587628865705E-3</v>
      </c>
    </row>
    <row r="733" spans="1:3">
      <c r="A733" s="47">
        <f>'Page 233'!A734</f>
        <v>40578</v>
      </c>
      <c r="B733" s="21">
        <f>'Page 233'!G734</f>
        <v>65.959999999999994</v>
      </c>
      <c r="C733" s="22">
        <f t="shared" si="12"/>
        <v>5.641103826802718E-3</v>
      </c>
    </row>
    <row r="734" spans="1:3">
      <c r="A734" s="47">
        <f>'Page 233'!A735</f>
        <v>40577</v>
      </c>
      <c r="B734" s="21">
        <f>'Page 233'!G735</f>
        <v>65.59</v>
      </c>
      <c r="C734" s="22">
        <f t="shared" si="12"/>
        <v>-3.0483158055172321E-4</v>
      </c>
    </row>
    <row r="735" spans="1:3">
      <c r="A735" s="47">
        <f>'Page 233'!A736</f>
        <v>40576</v>
      </c>
      <c r="B735" s="21">
        <f>'Page 233'!G736</f>
        <v>65.61</v>
      </c>
      <c r="C735" s="22">
        <f t="shared" si="12"/>
        <v>1.016166281755182E-2</v>
      </c>
    </row>
    <row r="736" spans="1:3">
      <c r="A736" s="47">
        <f>'Page 233'!A737</f>
        <v>40575</v>
      </c>
      <c r="B736" s="21">
        <f>'Page 233'!G737</f>
        <v>64.95</v>
      </c>
      <c r="C736" s="22">
        <f t="shared" si="12"/>
        <v>1.1524684628562598E-2</v>
      </c>
    </row>
    <row r="737" spans="1:3">
      <c r="A737" s="47">
        <f>'Page 233'!A738</f>
        <v>40574</v>
      </c>
      <c r="B737" s="21">
        <f>'Page 233'!G738</f>
        <v>64.209999999999994</v>
      </c>
      <c r="C737" s="22">
        <f t="shared" si="12"/>
        <v>3.5948733979367375E-3</v>
      </c>
    </row>
    <row r="738" spans="1:3">
      <c r="A738" s="47">
        <f>'Page 233'!A739</f>
        <v>40571</v>
      </c>
      <c r="B738" s="21">
        <f>'Page 233'!G739</f>
        <v>63.98</v>
      </c>
      <c r="C738" s="22">
        <f t="shared" si="12"/>
        <v>-1.8711656441717905E-2</v>
      </c>
    </row>
    <row r="739" spans="1:3">
      <c r="A739" s="47">
        <f>'Page 233'!A740</f>
        <v>40570</v>
      </c>
      <c r="B739" s="21">
        <f>'Page 233'!G740</f>
        <v>65.2</v>
      </c>
      <c r="C739" s="22">
        <f t="shared" si="12"/>
        <v>7.5722454025655139E-3</v>
      </c>
    </row>
    <row r="740" spans="1:3">
      <c r="A740" s="47">
        <f>'Page 233'!A741</f>
        <v>40569</v>
      </c>
      <c r="B740" s="21">
        <f>'Page 233'!G741</f>
        <v>64.709999999999994</v>
      </c>
      <c r="C740" s="22">
        <f t="shared" si="12"/>
        <v>-3.070701018574018E-2</v>
      </c>
    </row>
    <row r="741" spans="1:3">
      <c r="A741" s="47">
        <f>'Page 233'!A742</f>
        <v>40568</v>
      </c>
      <c r="B741" s="21">
        <f>'Page 233'!G742</f>
        <v>66.760000000000005</v>
      </c>
      <c r="C741" s="22">
        <f t="shared" si="12"/>
        <v>-6.6954322273469202E-3</v>
      </c>
    </row>
    <row r="742" spans="1:3">
      <c r="A742" s="47">
        <f>'Page 233'!A743</f>
        <v>40567</v>
      </c>
      <c r="B742" s="21">
        <f>'Page 233'!G743</f>
        <v>67.209999999999994</v>
      </c>
      <c r="C742" s="22">
        <f t="shared" si="12"/>
        <v>1.4643719806763267E-2</v>
      </c>
    </row>
    <row r="743" spans="1:3">
      <c r="A743" s="47">
        <f>'Page 233'!A744</f>
        <v>40564</v>
      </c>
      <c r="B743" s="21">
        <f>'Page 233'!G744</f>
        <v>66.239999999999995</v>
      </c>
      <c r="C743" s="22">
        <f t="shared" si="12"/>
        <v>7.9123554473523594E-3</v>
      </c>
    </row>
    <row r="744" spans="1:3">
      <c r="A744" s="47">
        <f>'Page 233'!A745</f>
        <v>40563</v>
      </c>
      <c r="B744" s="21">
        <f>'Page 233'!G745</f>
        <v>65.72</v>
      </c>
      <c r="C744" s="22">
        <f t="shared" si="12"/>
        <v>-8.5985819882336001E-3</v>
      </c>
    </row>
    <row r="745" spans="1:3">
      <c r="A745" s="47">
        <f>'Page 233'!A746</f>
        <v>40562</v>
      </c>
      <c r="B745" s="21">
        <f>'Page 233'!G746</f>
        <v>66.290000000000006</v>
      </c>
      <c r="C745" s="22">
        <f t="shared" si="12"/>
        <v>-1.0153800209048769E-2</v>
      </c>
    </row>
    <row r="746" spans="1:3">
      <c r="A746" s="47">
        <f>'Page 233'!A747</f>
        <v>40561</v>
      </c>
      <c r="B746" s="21">
        <f>'Page 233'!G747</f>
        <v>66.97</v>
      </c>
      <c r="C746" s="22">
        <f t="shared" si="12"/>
        <v>3.4285714285714253E-2</v>
      </c>
    </row>
    <row r="747" spans="1:3">
      <c r="A747" s="47">
        <f>'Page 233'!A748</f>
        <v>40557</v>
      </c>
      <c r="B747" s="21">
        <f>'Page 233'!G748</f>
        <v>64.75</v>
      </c>
      <c r="C747" s="22">
        <f t="shared" si="12"/>
        <v>3.409267007593364E-3</v>
      </c>
    </row>
    <row r="748" spans="1:3">
      <c r="A748" s="47">
        <f>'Page 233'!A749</f>
        <v>40556</v>
      </c>
      <c r="B748" s="21">
        <f>'Page 233'!G749</f>
        <v>64.53</v>
      </c>
      <c r="C748" s="22">
        <f t="shared" si="12"/>
        <v>-4.6274872744099804E-3</v>
      </c>
    </row>
    <row r="749" spans="1:3">
      <c r="A749" s="47">
        <f>'Page 233'!A750</f>
        <v>40555</v>
      </c>
      <c r="B749" s="21">
        <f>'Page 233'!G750</f>
        <v>64.83</v>
      </c>
      <c r="C749" s="22">
        <f t="shared" si="12"/>
        <v>1.726031696218433E-2</v>
      </c>
    </row>
    <row r="750" spans="1:3">
      <c r="A750" s="47">
        <f>'Page 233'!A751</f>
        <v>40554</v>
      </c>
      <c r="B750" s="21">
        <f>'Page 233'!G751</f>
        <v>63.73</v>
      </c>
      <c r="C750" s="22">
        <f t="shared" si="12"/>
        <v>-1.8794048551292741E-3</v>
      </c>
    </row>
    <row r="751" spans="1:3">
      <c r="A751" s="47">
        <f>'Page 233'!A752</f>
        <v>40553</v>
      </c>
      <c r="B751" s="21">
        <f>'Page 233'!G752</f>
        <v>63.85</v>
      </c>
      <c r="C751" s="22">
        <f t="shared" si="12"/>
        <v>-4.055529558571136E-3</v>
      </c>
    </row>
    <row r="752" spans="1:3">
      <c r="A752" s="47">
        <f>'Page 233'!A753</f>
        <v>40550</v>
      </c>
      <c r="B752" s="21">
        <f>'Page 233'!G753</f>
        <v>64.11</v>
      </c>
      <c r="C752" s="22">
        <f t="shared" si="12"/>
        <v>8.3359547027366254E-3</v>
      </c>
    </row>
    <row r="753" spans="1:3">
      <c r="A753" s="47">
        <f>'Page 233'!A754</f>
        <v>40549</v>
      </c>
      <c r="B753" s="21">
        <f>'Page 233'!G754</f>
        <v>63.58</v>
      </c>
      <c r="C753" s="22">
        <f t="shared" si="12"/>
        <v>1.956382296343806E-2</v>
      </c>
    </row>
    <row r="754" spans="1:3">
      <c r="A754" s="47">
        <f>'Page 233'!A755</f>
        <v>40548</v>
      </c>
      <c r="B754" s="21">
        <f>'Page 233'!G755</f>
        <v>62.36</v>
      </c>
      <c r="C754" s="22">
        <f t="shared" si="12"/>
        <v>8.0827675396055731E-3</v>
      </c>
    </row>
    <row r="755" spans="1:3">
      <c r="A755" s="47">
        <f>'Page 233'!A756</f>
        <v>40547</v>
      </c>
      <c r="B755" s="21">
        <f>'Page 233'!G756</f>
        <v>61.86</v>
      </c>
      <c r="C755" s="22">
        <f t="shared" si="12"/>
        <v>8.1486310299869746E-3</v>
      </c>
    </row>
    <row r="756" spans="1:3">
      <c r="A756" s="47">
        <f>'Page 233'!A757</f>
        <v>40546</v>
      </c>
      <c r="B756" s="21">
        <f>'Page 233'!G757</f>
        <v>61.36</v>
      </c>
      <c r="C756" s="22">
        <f t="shared" si="12"/>
        <v>1.7410048084894658E-2</v>
      </c>
    </row>
    <row r="757" spans="1:3">
      <c r="A757" s="47">
        <f>'Page 233'!A758</f>
        <v>40543</v>
      </c>
      <c r="B757" s="21">
        <f>'Page 233'!G758</f>
        <v>60.31</v>
      </c>
      <c r="C757" s="22">
        <f t="shared" si="12"/>
        <v>3.8282290279627595E-3</v>
      </c>
    </row>
    <row r="758" spans="1:3">
      <c r="A758" s="47">
        <f>'Page 233'!A759</f>
        <v>40542</v>
      </c>
      <c r="B758" s="21">
        <f>'Page 233'!G759</f>
        <v>60.08</v>
      </c>
      <c r="C758" s="22">
        <f t="shared" si="12"/>
        <v>-4.9908501081352696E-4</v>
      </c>
    </row>
    <row r="759" spans="1:3">
      <c r="A759" s="47">
        <f>'Page 233'!A760</f>
        <v>40541</v>
      </c>
      <c r="B759" s="21">
        <f>'Page 233'!G760</f>
        <v>60.11</v>
      </c>
      <c r="C759" s="22">
        <f t="shared" si="12"/>
        <v>2.8361695028362721E-3</v>
      </c>
    </row>
    <row r="760" spans="1:3">
      <c r="A760" s="47">
        <f>'Page 233'!A761</f>
        <v>40540</v>
      </c>
      <c r="B760" s="21">
        <f>'Page 233'!G761</f>
        <v>59.94</v>
      </c>
      <c r="C760" s="22">
        <f t="shared" si="12"/>
        <v>1.6711229946522188E-3</v>
      </c>
    </row>
    <row r="761" spans="1:3">
      <c r="A761" s="47">
        <f>'Page 233'!A762</f>
        <v>40539</v>
      </c>
      <c r="B761" s="21">
        <f>'Page 233'!G762</f>
        <v>59.84</v>
      </c>
      <c r="C761" s="22">
        <f t="shared" si="12"/>
        <v>-4.6573519627410853E-3</v>
      </c>
    </row>
    <row r="762" spans="1:3">
      <c r="A762" s="47">
        <f>'Page 233'!A763</f>
        <v>40535</v>
      </c>
      <c r="B762" s="21">
        <f>'Page 233'!G763</f>
        <v>60.12</v>
      </c>
      <c r="C762" s="22">
        <f t="shared" si="12"/>
        <v>6.8665215206833441E-3</v>
      </c>
    </row>
    <row r="763" spans="1:3">
      <c r="A763" s="47">
        <f>'Page 233'!A764</f>
        <v>40534</v>
      </c>
      <c r="B763" s="21">
        <f>'Page 233'!G764</f>
        <v>59.71</v>
      </c>
      <c r="C763" s="22">
        <f t="shared" si="12"/>
        <v>6.5745111260957501E-3</v>
      </c>
    </row>
    <row r="764" spans="1:3">
      <c r="A764" s="47">
        <f>'Page 233'!A765</f>
        <v>40533</v>
      </c>
      <c r="B764" s="21">
        <f>'Page 233'!G765</f>
        <v>59.32</v>
      </c>
      <c r="C764" s="22">
        <f t="shared" si="12"/>
        <v>1.453736959124341E-2</v>
      </c>
    </row>
    <row r="765" spans="1:3">
      <c r="A765" s="47">
        <f>'Page 233'!A766</f>
        <v>40532</v>
      </c>
      <c r="B765" s="21">
        <f>'Page 233'!G766</f>
        <v>58.47</v>
      </c>
      <c r="C765" s="22">
        <f t="shared" si="12"/>
        <v>-2.6959560659011506E-2</v>
      </c>
    </row>
    <row r="766" spans="1:3">
      <c r="A766" s="47">
        <f>'Page 233'!A767</f>
        <v>40529</v>
      </c>
      <c r="B766" s="21">
        <f>'Page 233'!G767</f>
        <v>60.09</v>
      </c>
      <c r="C766" s="22">
        <f t="shared" si="12"/>
        <v>9.7462611325829229E-3</v>
      </c>
    </row>
    <row r="767" spans="1:3">
      <c r="A767" s="47">
        <f>'Page 233'!A768</f>
        <v>40528</v>
      </c>
      <c r="B767" s="21">
        <f>'Page 233'!G768</f>
        <v>59.51</v>
      </c>
      <c r="C767" s="22">
        <f t="shared" si="12"/>
        <v>2.5269541778976112E-3</v>
      </c>
    </row>
    <row r="768" spans="1:3">
      <c r="A768" s="47">
        <f>'Page 233'!A769</f>
        <v>40527</v>
      </c>
      <c r="B768" s="21">
        <f>'Page 233'!G769</f>
        <v>59.36</v>
      </c>
      <c r="C768" s="22">
        <f t="shared" si="12"/>
        <v>-4.0268456375839312E-3</v>
      </c>
    </row>
    <row r="769" spans="1:3">
      <c r="A769" s="47">
        <f>'Page 233'!A770</f>
        <v>40526</v>
      </c>
      <c r="B769" s="21">
        <f>'Page 233'!G770</f>
        <v>59.6</v>
      </c>
      <c r="C769" s="22">
        <f t="shared" si="12"/>
        <v>1.1026293469041493E-2</v>
      </c>
    </row>
    <row r="770" spans="1:3">
      <c r="A770" s="47">
        <f>'Page 233'!A771</f>
        <v>40525</v>
      </c>
      <c r="B770" s="21">
        <f>'Page 233'!G771</f>
        <v>58.95</v>
      </c>
      <c r="C770" s="22">
        <f t="shared" si="12"/>
        <v>-5.7345252150445836E-3</v>
      </c>
    </row>
    <row r="771" spans="1:3">
      <c r="A771" s="47">
        <f>'Page 233'!A772</f>
        <v>40522</v>
      </c>
      <c r="B771" s="21">
        <f>'Page 233'!G772</f>
        <v>59.29</v>
      </c>
      <c r="C771" s="22">
        <f t="shared" si="12"/>
        <v>-7.0339976553341899E-3</v>
      </c>
    </row>
    <row r="772" spans="1:3">
      <c r="A772" s="47">
        <f>'Page 233'!A773</f>
        <v>40521</v>
      </c>
      <c r="B772" s="21">
        <f>'Page 233'!G773</f>
        <v>59.71</v>
      </c>
      <c r="C772" s="22">
        <f t="shared" ref="C772:C835" si="13">B772/B773-1</f>
        <v>-8.6335713099783273E-3</v>
      </c>
    </row>
    <row r="773" spans="1:3">
      <c r="A773" s="47">
        <f>'Page 233'!A774</f>
        <v>40520</v>
      </c>
      <c r="B773" s="21">
        <f>'Page 233'!G774</f>
        <v>60.23</v>
      </c>
      <c r="C773" s="22">
        <f t="shared" si="13"/>
        <v>-1.5849673202614434E-2</v>
      </c>
    </row>
    <row r="774" spans="1:3">
      <c r="A774" s="47">
        <f>'Page 233'!A775</f>
        <v>40519</v>
      </c>
      <c r="B774" s="21">
        <f>'Page 233'!G775</f>
        <v>61.2</v>
      </c>
      <c r="C774" s="22">
        <f t="shared" si="13"/>
        <v>-5.5248618784530246E-3</v>
      </c>
    </row>
    <row r="775" spans="1:3">
      <c r="A775" s="47">
        <f>'Page 233'!A776</f>
        <v>40518</v>
      </c>
      <c r="B775" s="21">
        <f>'Page 233'!G776</f>
        <v>61.54</v>
      </c>
      <c r="C775" s="22">
        <f t="shared" si="13"/>
        <v>8.13140348024044E-4</v>
      </c>
    </row>
    <row r="776" spans="1:3">
      <c r="A776" s="47">
        <f>'Page 233'!A777</f>
        <v>40515</v>
      </c>
      <c r="B776" s="21">
        <f>'Page 233'!G777</f>
        <v>61.49</v>
      </c>
      <c r="C776" s="22">
        <f t="shared" si="13"/>
        <v>-8.1247968800779446E-4</v>
      </c>
    </row>
    <row r="777" spans="1:3">
      <c r="A777" s="47">
        <f>'Page 233'!A778</f>
        <v>40514</v>
      </c>
      <c r="B777" s="21">
        <f>'Page 233'!G778</f>
        <v>61.54</v>
      </c>
      <c r="C777" s="22">
        <f t="shared" si="13"/>
        <v>1.3337724353696734E-2</v>
      </c>
    </row>
    <row r="778" spans="1:3">
      <c r="A778" s="47">
        <f>'Page 233'!A779</f>
        <v>40513</v>
      </c>
      <c r="B778" s="21">
        <f>'Page 233'!G779</f>
        <v>60.73</v>
      </c>
      <c r="C778" s="22">
        <f t="shared" si="13"/>
        <v>3.054471406753767E-2</v>
      </c>
    </row>
    <row r="779" spans="1:3">
      <c r="A779" s="47">
        <f>'Page 233'!A780</f>
        <v>40512</v>
      </c>
      <c r="B779" s="21">
        <f>'Page 233'!G780</f>
        <v>58.93</v>
      </c>
      <c r="C779" s="22">
        <f t="shared" si="13"/>
        <v>-9.2468056489576345E-3</v>
      </c>
    </row>
    <row r="780" spans="1:3">
      <c r="A780" s="47">
        <f>'Page 233'!A781</f>
        <v>40511</v>
      </c>
      <c r="B780" s="21">
        <f>'Page 233'!G781</f>
        <v>59.48</v>
      </c>
      <c r="C780" s="22">
        <f t="shared" si="13"/>
        <v>-6.6800267201069241E-3</v>
      </c>
    </row>
    <row r="781" spans="1:3">
      <c r="A781" s="47">
        <f>'Page 233'!A782</f>
        <v>40508</v>
      </c>
      <c r="B781" s="21">
        <f>'Page 233'!G782</f>
        <v>59.88</v>
      </c>
      <c r="C781" s="22">
        <f t="shared" si="13"/>
        <v>-9.4292803970222883E-3</v>
      </c>
    </row>
    <row r="782" spans="1:3">
      <c r="A782" s="47">
        <f>'Page 233'!A783</f>
        <v>40506</v>
      </c>
      <c r="B782" s="21">
        <f>'Page 233'!G783</f>
        <v>60.45</v>
      </c>
      <c r="C782" s="22">
        <f t="shared" si="13"/>
        <v>2.8586013272077659E-2</v>
      </c>
    </row>
    <row r="783" spans="1:3">
      <c r="A783" s="47">
        <f>'Page 233'!A784</f>
        <v>40505</v>
      </c>
      <c r="B783" s="21">
        <f>'Page 233'!G784</f>
        <v>58.77</v>
      </c>
      <c r="C783" s="22">
        <f t="shared" si="13"/>
        <v>-6.76018252492816E-3</v>
      </c>
    </row>
    <row r="784" spans="1:3">
      <c r="A784" s="47">
        <f>'Page 233'!A785</f>
        <v>40504</v>
      </c>
      <c r="B784" s="21">
        <f>'Page 233'!G785</f>
        <v>59.17</v>
      </c>
      <c r="C784" s="22">
        <f t="shared" si="13"/>
        <v>6.9775357385977177E-3</v>
      </c>
    </row>
    <row r="785" spans="1:3">
      <c r="A785" s="47">
        <f>'Page 233'!A786</f>
        <v>40501</v>
      </c>
      <c r="B785" s="21">
        <f>'Page 233'!G786</f>
        <v>58.76</v>
      </c>
      <c r="C785" s="22">
        <f t="shared" si="13"/>
        <v>-1.5910232791827239E-2</v>
      </c>
    </row>
    <row r="786" spans="1:3">
      <c r="A786" s="47">
        <f>'Page 233'!A787</f>
        <v>40500</v>
      </c>
      <c r="B786" s="21">
        <f>'Page 233'!G787</f>
        <v>59.71</v>
      </c>
      <c r="C786" s="22">
        <f t="shared" si="13"/>
        <v>3.3760387811634374E-2</v>
      </c>
    </row>
    <row r="787" spans="1:3">
      <c r="A787" s="47">
        <f>'Page 233'!A788</f>
        <v>40499</v>
      </c>
      <c r="B787" s="21">
        <f>'Page 233'!G788</f>
        <v>57.76</v>
      </c>
      <c r="C787" s="22">
        <f t="shared" si="13"/>
        <v>-4.3096017927943819E-3</v>
      </c>
    </row>
    <row r="788" spans="1:3">
      <c r="A788" s="47">
        <f>'Page 233'!A789</f>
        <v>40498</v>
      </c>
      <c r="B788" s="21">
        <f>'Page 233'!G789</f>
        <v>58.01</v>
      </c>
      <c r="C788" s="22">
        <f t="shared" si="13"/>
        <v>-1.3099693773392374E-2</v>
      </c>
    </row>
    <row r="789" spans="1:3">
      <c r="A789" s="47">
        <f>'Page 233'!A790</f>
        <v>40497</v>
      </c>
      <c r="B789" s="21">
        <f>'Page 233'!G790</f>
        <v>58.78</v>
      </c>
      <c r="C789" s="22">
        <f t="shared" si="13"/>
        <v>8.2332761578045588E-3</v>
      </c>
    </row>
    <row r="790" spans="1:3">
      <c r="A790" s="47">
        <f>'Page 233'!A791</f>
        <v>40494</v>
      </c>
      <c r="B790" s="21">
        <f>'Page 233'!G791</f>
        <v>58.3</v>
      </c>
      <c r="C790" s="22">
        <f t="shared" si="13"/>
        <v>-3.4927992054295642E-2</v>
      </c>
    </row>
    <row r="791" spans="1:3">
      <c r="A791" s="47">
        <f>'Page 233'!A792</f>
        <v>40493</v>
      </c>
      <c r="B791" s="21">
        <f>'Page 233'!G792</f>
        <v>60.41</v>
      </c>
      <c r="C791" s="22">
        <f t="shared" si="13"/>
        <v>-2.5330751855437206E-2</v>
      </c>
    </row>
    <row r="792" spans="1:3">
      <c r="A792" s="47">
        <f>'Page 233'!A793</f>
        <v>40492</v>
      </c>
      <c r="B792" s="21">
        <f>'Page 233'!G793</f>
        <v>61.98</v>
      </c>
      <c r="C792" s="22">
        <f t="shared" si="13"/>
        <v>-3.1411157993436523E-2</v>
      </c>
    </row>
    <row r="793" spans="1:3">
      <c r="A793" s="47">
        <f>'Page 233'!A794</f>
        <v>40491</v>
      </c>
      <c r="B793" s="21">
        <f>'Page 233'!G794</f>
        <v>63.99</v>
      </c>
      <c r="C793" s="22">
        <f t="shared" si="13"/>
        <v>-1.3717632552404324E-2</v>
      </c>
    </row>
    <row r="794" spans="1:3">
      <c r="A794" s="47">
        <f>'Page 233'!A795</f>
        <v>40490</v>
      </c>
      <c r="B794" s="21">
        <f>'Page 233'!G795</f>
        <v>64.88</v>
      </c>
      <c r="C794" s="22">
        <f t="shared" si="13"/>
        <v>-1.4880048587913808E-2</v>
      </c>
    </row>
    <row r="795" spans="1:3">
      <c r="A795" s="47">
        <f>'Page 233'!A796</f>
        <v>40487</v>
      </c>
      <c r="B795" s="21">
        <f>'Page 233'!G796</f>
        <v>65.86</v>
      </c>
      <c r="C795" s="22">
        <f t="shared" si="13"/>
        <v>5.956926836719223E-3</v>
      </c>
    </row>
    <row r="796" spans="1:3">
      <c r="A796" s="47">
        <f>'Page 233'!A797</f>
        <v>40486</v>
      </c>
      <c r="B796" s="21">
        <f>'Page 233'!G797</f>
        <v>65.47</v>
      </c>
      <c r="C796" s="22">
        <f t="shared" si="13"/>
        <v>2.7625176581384414E-2</v>
      </c>
    </row>
    <row r="797" spans="1:3">
      <c r="A797" s="47">
        <f>'Page 233'!A798</f>
        <v>40485</v>
      </c>
      <c r="B797" s="21">
        <f>'Page 233'!G798</f>
        <v>63.71</v>
      </c>
      <c r="C797" s="22">
        <f t="shared" si="13"/>
        <v>-6.0842433697346765E-3</v>
      </c>
    </row>
    <row r="798" spans="1:3">
      <c r="A798" s="47">
        <f>'Page 233'!A799</f>
        <v>40484</v>
      </c>
      <c r="B798" s="21">
        <f>'Page 233'!G799</f>
        <v>64.099999999999994</v>
      </c>
      <c r="C798" s="22">
        <f t="shared" si="13"/>
        <v>-9.8856966326845708E-3</v>
      </c>
    </row>
    <row r="799" spans="1:3">
      <c r="A799" s="47">
        <f>'Page 233'!A800</f>
        <v>40483</v>
      </c>
      <c r="B799" s="21">
        <f>'Page 233'!G800</f>
        <v>64.739999999999995</v>
      </c>
      <c r="C799" s="22">
        <f t="shared" si="13"/>
        <v>-2.3116042533518621E-3</v>
      </c>
    </row>
    <row r="800" spans="1:3">
      <c r="A800" s="47">
        <f>'Page 233'!A801</f>
        <v>40480</v>
      </c>
      <c r="B800" s="21">
        <f>'Page 233'!G801</f>
        <v>64.89</v>
      </c>
      <c r="C800" s="22">
        <f t="shared" si="13"/>
        <v>-8.7076076993582996E-3</v>
      </c>
    </row>
    <row r="801" spans="1:3">
      <c r="A801" s="47">
        <f>'Page 233'!A802</f>
        <v>40479</v>
      </c>
      <c r="B801" s="21">
        <f>'Page 233'!G802</f>
        <v>65.459999999999994</v>
      </c>
      <c r="C801" s="22">
        <f t="shared" si="13"/>
        <v>5.6844369334765332E-3</v>
      </c>
    </row>
    <row r="802" spans="1:3">
      <c r="A802" s="47">
        <f>'Page 233'!A803</f>
        <v>40478</v>
      </c>
      <c r="B802" s="21">
        <f>'Page 233'!G803</f>
        <v>65.09</v>
      </c>
      <c r="C802" s="22">
        <f t="shared" si="13"/>
        <v>-6.1078027179720662E-3</v>
      </c>
    </row>
    <row r="803" spans="1:3">
      <c r="A803" s="47">
        <f>'Page 233'!A804</f>
        <v>40477</v>
      </c>
      <c r="B803" s="21">
        <f>'Page 233'!G804</f>
        <v>65.489999999999995</v>
      </c>
      <c r="C803" s="22">
        <f t="shared" si="13"/>
        <v>-5.0136736554238226E-3</v>
      </c>
    </row>
    <row r="804" spans="1:3">
      <c r="A804" s="47">
        <f>'Page 233'!A805</f>
        <v>40476</v>
      </c>
      <c r="B804" s="21">
        <f>'Page 233'!G805</f>
        <v>65.819999999999993</v>
      </c>
      <c r="C804" s="22">
        <f t="shared" si="13"/>
        <v>5.6531703590525506E-3</v>
      </c>
    </row>
    <row r="805" spans="1:3">
      <c r="A805" s="47">
        <f>'Page 233'!A806</f>
        <v>40473</v>
      </c>
      <c r="B805" s="21">
        <f>'Page 233'!G806</f>
        <v>65.45</v>
      </c>
      <c r="C805" s="22">
        <f t="shared" si="13"/>
        <v>-3.5018270401949714E-3</v>
      </c>
    </row>
    <row r="806" spans="1:3">
      <c r="A806" s="47">
        <f>'Page 233'!A807</f>
        <v>40472</v>
      </c>
      <c r="B806" s="21">
        <f>'Page 233'!G807</f>
        <v>65.680000000000007</v>
      </c>
      <c r="C806" s="22">
        <f t="shared" si="13"/>
        <v>1.9832189168575987E-3</v>
      </c>
    </row>
    <row r="807" spans="1:3">
      <c r="A807" s="47">
        <f>'Page 233'!A808</f>
        <v>40471</v>
      </c>
      <c r="B807" s="21">
        <f>'Page 233'!G808</f>
        <v>65.55</v>
      </c>
      <c r="C807" s="22">
        <f t="shared" si="13"/>
        <v>3.3422670660570697E-2</v>
      </c>
    </row>
    <row r="808" spans="1:3">
      <c r="A808" s="47">
        <f>'Page 233'!A809</f>
        <v>40470</v>
      </c>
      <c r="B808" s="21">
        <f>'Page 233'!G809</f>
        <v>63.43</v>
      </c>
      <c r="C808" s="22">
        <f t="shared" si="13"/>
        <v>-1.6741590451092914E-2</v>
      </c>
    </row>
    <row r="809" spans="1:3">
      <c r="A809" s="47">
        <f>'Page 233'!A810</f>
        <v>40469</v>
      </c>
      <c r="B809" s="21">
        <f>'Page 233'!G810</f>
        <v>64.510000000000005</v>
      </c>
      <c r="C809" s="22">
        <f t="shared" si="13"/>
        <v>1.7080745341615522E-3</v>
      </c>
    </row>
    <row r="810" spans="1:3">
      <c r="A810" s="47">
        <f>'Page 233'!A811</f>
        <v>40466</v>
      </c>
      <c r="B810" s="21">
        <f>'Page 233'!G811</f>
        <v>64.400000000000006</v>
      </c>
      <c r="C810" s="22">
        <f t="shared" si="13"/>
        <v>-1.754385964912264E-2</v>
      </c>
    </row>
    <row r="811" spans="1:3">
      <c r="A811" s="47">
        <f>'Page 233'!A812</f>
        <v>40465</v>
      </c>
      <c r="B811" s="21">
        <f>'Page 233'!G812</f>
        <v>65.55</v>
      </c>
      <c r="C811" s="22">
        <f t="shared" si="13"/>
        <v>-1.5232292460016783E-3</v>
      </c>
    </row>
    <row r="812" spans="1:3">
      <c r="A812" s="47">
        <f>'Page 233'!A813</f>
        <v>40464</v>
      </c>
      <c r="B812" s="21">
        <f>'Page 233'!G813</f>
        <v>65.650000000000006</v>
      </c>
      <c r="C812" s="22">
        <f t="shared" si="13"/>
        <v>1.7829457364341161E-2</v>
      </c>
    </row>
    <row r="813" spans="1:3">
      <c r="A813" s="47">
        <f>'Page 233'!A814</f>
        <v>40463</v>
      </c>
      <c r="B813" s="21">
        <f>'Page 233'!G814</f>
        <v>64.5</v>
      </c>
      <c r="C813" s="22">
        <f t="shared" si="13"/>
        <v>3.2664489034064381E-3</v>
      </c>
    </row>
    <row r="814" spans="1:3">
      <c r="A814" s="47">
        <f>'Page 233'!A815</f>
        <v>40462</v>
      </c>
      <c r="B814" s="21">
        <f>'Page 233'!G815</f>
        <v>64.290000000000006</v>
      </c>
      <c r="C814" s="22">
        <f t="shared" si="13"/>
        <v>1.1008020128951079E-2</v>
      </c>
    </row>
    <row r="815" spans="1:3">
      <c r="A815" s="47">
        <f>'Page 233'!A816</f>
        <v>40459</v>
      </c>
      <c r="B815" s="21">
        <f>'Page 233'!G816</f>
        <v>63.59</v>
      </c>
      <c r="C815" s="22">
        <f t="shared" si="13"/>
        <v>1.1291348600508844E-2</v>
      </c>
    </row>
    <row r="816" spans="1:3">
      <c r="A816" s="47">
        <f>'Page 233'!A817</f>
        <v>40458</v>
      </c>
      <c r="B816" s="21">
        <f>'Page 233'!G817</f>
        <v>62.88</v>
      </c>
      <c r="C816" s="22">
        <f t="shared" si="13"/>
        <v>-1.7463089379265995E-3</v>
      </c>
    </row>
    <row r="817" spans="1:3">
      <c r="A817" s="47">
        <f>'Page 233'!A818</f>
        <v>40457</v>
      </c>
      <c r="B817" s="21">
        <f>'Page 233'!G818</f>
        <v>62.99</v>
      </c>
      <c r="C817" s="22">
        <f t="shared" si="13"/>
        <v>-3.1740993493090119E-4</v>
      </c>
    </row>
    <row r="818" spans="1:3">
      <c r="A818" s="47">
        <f>'Page 233'!A819</f>
        <v>40456</v>
      </c>
      <c r="B818" s="21">
        <f>'Page 233'!G819</f>
        <v>63.01</v>
      </c>
      <c r="C818" s="22">
        <f t="shared" si="13"/>
        <v>3.4137534876087283E-2</v>
      </c>
    </row>
    <row r="819" spans="1:3">
      <c r="A819" s="47">
        <f>'Page 233'!A820</f>
        <v>40455</v>
      </c>
      <c r="B819" s="21">
        <f>'Page 233'!G820</f>
        <v>60.93</v>
      </c>
      <c r="C819" s="22">
        <f t="shared" si="13"/>
        <v>-7.4930770483792042E-3</v>
      </c>
    </row>
    <row r="820" spans="1:3">
      <c r="A820" s="47">
        <f>'Page 233'!A821</f>
        <v>40452</v>
      </c>
      <c r="B820" s="21">
        <f>'Page 233'!G821</f>
        <v>61.39</v>
      </c>
      <c r="C820" s="22">
        <f t="shared" si="13"/>
        <v>4.4175392670158242E-3</v>
      </c>
    </row>
    <row r="821" spans="1:3">
      <c r="A821" s="47">
        <f>'Page 233'!A822</f>
        <v>40451</v>
      </c>
      <c r="B821" s="21">
        <f>'Page 233'!G822</f>
        <v>61.12</v>
      </c>
      <c r="C821" s="22">
        <f t="shared" si="13"/>
        <v>8.5808580858084404E-3</v>
      </c>
    </row>
    <row r="822" spans="1:3">
      <c r="A822" s="47">
        <f>'Page 233'!A823</f>
        <v>40450</v>
      </c>
      <c r="B822" s="21">
        <f>'Page 233'!G823</f>
        <v>60.6</v>
      </c>
      <c r="C822" s="22">
        <f t="shared" si="13"/>
        <v>2.2612217347283137E-2</v>
      </c>
    </row>
    <row r="823" spans="1:3">
      <c r="A823" s="47">
        <f>'Page 233'!A824</f>
        <v>40449</v>
      </c>
      <c r="B823" s="21">
        <f>'Page 233'!G824</f>
        <v>59.26</v>
      </c>
      <c r="C823" s="22">
        <f t="shared" si="13"/>
        <v>9.7120463452036176E-3</v>
      </c>
    </row>
    <row r="824" spans="1:3">
      <c r="A824" s="47">
        <f>'Page 233'!A825</f>
        <v>40448</v>
      </c>
      <c r="B824" s="21">
        <f>'Page 233'!G825</f>
        <v>58.69</v>
      </c>
      <c r="C824" s="22">
        <f t="shared" si="13"/>
        <v>-1.095382541287504E-2</v>
      </c>
    </row>
    <row r="825" spans="1:3">
      <c r="A825" s="47">
        <f>'Page 233'!A826</f>
        <v>40445</v>
      </c>
      <c r="B825" s="21">
        <f>'Page 233'!G826</f>
        <v>59.34</v>
      </c>
      <c r="C825" s="22">
        <f t="shared" si="13"/>
        <v>3.1103388357949679E-2</v>
      </c>
    </row>
    <row r="826" spans="1:3">
      <c r="A826" s="47">
        <f>'Page 233'!A827</f>
        <v>40444</v>
      </c>
      <c r="B826" s="21">
        <f>'Page 233'!G827</f>
        <v>57.55</v>
      </c>
      <c r="C826" s="22">
        <f t="shared" si="13"/>
        <v>-1.9424092690407235E-2</v>
      </c>
    </row>
    <row r="827" spans="1:3">
      <c r="A827" s="47">
        <f>'Page 233'!A828</f>
        <v>40443</v>
      </c>
      <c r="B827" s="21">
        <f>'Page 233'!G828</f>
        <v>58.69</v>
      </c>
      <c r="C827" s="22">
        <f t="shared" si="13"/>
        <v>-5.2542372881356769E-3</v>
      </c>
    </row>
    <row r="828" spans="1:3">
      <c r="A828" s="47">
        <f>'Page 233'!A829</f>
        <v>40442</v>
      </c>
      <c r="B828" s="21">
        <f>'Page 233'!G829</f>
        <v>59</v>
      </c>
      <c r="C828" s="22">
        <f t="shared" si="13"/>
        <v>8.0300700495472555E-3</v>
      </c>
    </row>
    <row r="829" spans="1:3">
      <c r="A829" s="47">
        <f>'Page 233'!A830</f>
        <v>40441</v>
      </c>
      <c r="B829" s="21">
        <f>'Page 233'!G830</f>
        <v>58.53</v>
      </c>
      <c r="C829" s="22">
        <f t="shared" si="13"/>
        <v>1.2279488066412991E-2</v>
      </c>
    </row>
    <row r="830" spans="1:3">
      <c r="A830" s="47">
        <f>'Page 233'!A831</f>
        <v>40438</v>
      </c>
      <c r="B830" s="21">
        <f>'Page 233'!G831</f>
        <v>57.82</v>
      </c>
      <c r="C830" s="22">
        <f t="shared" si="13"/>
        <v>5.915100904662518E-3</v>
      </c>
    </row>
    <row r="831" spans="1:3">
      <c r="A831" s="47">
        <f>'Page 233'!A832</f>
        <v>40437</v>
      </c>
      <c r="B831" s="21">
        <f>'Page 233'!G832</f>
        <v>57.48</v>
      </c>
      <c r="C831" s="22">
        <f t="shared" si="13"/>
        <v>-2.4297119055883831E-3</v>
      </c>
    </row>
    <row r="832" spans="1:3">
      <c r="A832" s="47">
        <f>'Page 233'!A833</f>
        <v>40436</v>
      </c>
      <c r="B832" s="21">
        <f>'Page 233'!G833</f>
        <v>57.62</v>
      </c>
      <c r="C832" s="22">
        <f t="shared" si="13"/>
        <v>-5.2038161318301857E-4</v>
      </c>
    </row>
    <row r="833" spans="1:3">
      <c r="A833" s="47">
        <f>'Page 233'!A834</f>
        <v>40435</v>
      </c>
      <c r="B833" s="21">
        <f>'Page 233'!G834</f>
        <v>57.65</v>
      </c>
      <c r="C833" s="22">
        <f t="shared" si="13"/>
        <v>-2.2218453188602494E-2</v>
      </c>
    </row>
    <row r="834" spans="1:3">
      <c r="A834" s="47">
        <f>'Page 233'!A835</f>
        <v>40434</v>
      </c>
      <c r="B834" s="21">
        <f>'Page 233'!G835</f>
        <v>58.96</v>
      </c>
      <c r="C834" s="22">
        <f t="shared" si="13"/>
        <v>5.4570259208730487E-3</v>
      </c>
    </row>
    <row r="835" spans="1:3">
      <c r="A835" s="47">
        <f>'Page 233'!A836</f>
        <v>40431</v>
      </c>
      <c r="B835" s="21">
        <f>'Page 233'!G836</f>
        <v>58.64</v>
      </c>
      <c r="C835" s="22">
        <f t="shared" si="13"/>
        <v>6.3497511584005295E-3</v>
      </c>
    </row>
    <row r="836" spans="1:3">
      <c r="A836" s="47">
        <f>'Page 233'!A837</f>
        <v>40430</v>
      </c>
      <c r="B836" s="21">
        <f>'Page 233'!G837</f>
        <v>58.27</v>
      </c>
      <c r="C836" s="22">
        <f t="shared" ref="C836:C899" si="14">B836/B837-1</f>
        <v>-1.654008438818555E-2</v>
      </c>
    </row>
    <row r="837" spans="1:3">
      <c r="A837" s="47">
        <f>'Page 233'!A838</f>
        <v>40429</v>
      </c>
      <c r="B837" s="21">
        <f>'Page 233'!G838</f>
        <v>59.25</v>
      </c>
      <c r="C837" s="22">
        <f t="shared" si="14"/>
        <v>1.716738197424883E-2</v>
      </c>
    </row>
    <row r="838" spans="1:3">
      <c r="A838" s="47">
        <f>'Page 233'!A839</f>
        <v>40428</v>
      </c>
      <c r="B838" s="21">
        <f>'Page 233'!G839</f>
        <v>58.25</v>
      </c>
      <c r="C838" s="22">
        <f t="shared" si="14"/>
        <v>-1.8864746504968832E-2</v>
      </c>
    </row>
    <row r="839" spans="1:3">
      <c r="A839" s="47">
        <f>'Page 233'!A840</f>
        <v>40424</v>
      </c>
      <c r="B839" s="21">
        <f>'Page 233'!G840</f>
        <v>59.37</v>
      </c>
      <c r="C839" s="22">
        <f t="shared" si="14"/>
        <v>1.9577537351880503E-2</v>
      </c>
    </row>
    <row r="840" spans="1:3">
      <c r="A840" s="47">
        <f>'Page 233'!A841</f>
        <v>40423</v>
      </c>
      <c r="B840" s="21">
        <f>'Page 233'!G841</f>
        <v>58.23</v>
      </c>
      <c r="C840" s="22">
        <f t="shared" si="14"/>
        <v>1.7651170919259052E-2</v>
      </c>
    </row>
    <row r="841" spans="1:3">
      <c r="A841" s="47">
        <f>'Page 233'!A842</f>
        <v>40422</v>
      </c>
      <c r="B841" s="21">
        <f>'Page 233'!G842</f>
        <v>57.22</v>
      </c>
      <c r="C841" s="22">
        <f t="shared" si="14"/>
        <v>1.9056099732858378E-2</v>
      </c>
    </row>
    <row r="842" spans="1:3">
      <c r="A842" s="47">
        <f>'Page 233'!A843</f>
        <v>40421</v>
      </c>
      <c r="B842" s="21">
        <f>'Page 233'!G843</f>
        <v>56.15</v>
      </c>
      <c r="C842" s="22">
        <f t="shared" si="14"/>
        <v>-1.5603085553997253E-2</v>
      </c>
    </row>
    <row r="843" spans="1:3">
      <c r="A843" s="47">
        <f>'Page 233'!A844</f>
        <v>40420</v>
      </c>
      <c r="B843" s="21">
        <f>'Page 233'!G844</f>
        <v>57.04</v>
      </c>
      <c r="C843" s="22">
        <f t="shared" si="14"/>
        <v>-1.6721254956042042E-2</v>
      </c>
    </row>
    <row r="844" spans="1:3">
      <c r="A844" s="47">
        <f>'Page 233'!A845</f>
        <v>40417</v>
      </c>
      <c r="B844" s="21">
        <f>'Page 233'!G845</f>
        <v>58.01</v>
      </c>
      <c r="C844" s="22">
        <f t="shared" si="14"/>
        <v>3.0007102272727293E-2</v>
      </c>
    </row>
    <row r="845" spans="1:3">
      <c r="A845" s="47">
        <f>'Page 233'!A846</f>
        <v>40416</v>
      </c>
      <c r="B845" s="21">
        <f>'Page 233'!G846</f>
        <v>56.32</v>
      </c>
      <c r="C845" s="22">
        <f t="shared" si="14"/>
        <v>9.1381472854326073E-3</v>
      </c>
    </row>
    <row r="846" spans="1:3">
      <c r="A846" s="47">
        <f>'Page 233'!A847</f>
        <v>40415</v>
      </c>
      <c r="B846" s="21">
        <f>'Page 233'!G847</f>
        <v>55.81</v>
      </c>
      <c r="C846" s="22">
        <f t="shared" si="14"/>
        <v>-2.8586742897980244E-3</v>
      </c>
    </row>
    <row r="847" spans="1:3">
      <c r="A847" s="47">
        <f>'Page 233'!A848</f>
        <v>40414</v>
      </c>
      <c r="B847" s="21">
        <f>'Page 233'!G848</f>
        <v>55.97</v>
      </c>
      <c r="C847" s="22">
        <f t="shared" si="14"/>
        <v>-3.7323701410388765E-2</v>
      </c>
    </row>
    <row r="848" spans="1:3">
      <c r="A848" s="47">
        <f>'Page 233'!A849</f>
        <v>40413</v>
      </c>
      <c r="B848" s="21">
        <f>'Page 233'!G849</f>
        <v>58.14</v>
      </c>
      <c r="C848" s="22">
        <f t="shared" si="14"/>
        <v>-2.0222446916076886E-2</v>
      </c>
    </row>
    <row r="849" spans="1:3">
      <c r="A849" s="47">
        <f>'Page 233'!A850</f>
        <v>40410</v>
      </c>
      <c r="B849" s="21">
        <f>'Page 233'!G850</f>
        <v>59.34</v>
      </c>
      <c r="C849" s="22">
        <f t="shared" si="14"/>
        <v>-3.3692722371958528E-4</v>
      </c>
    </row>
    <row r="850" spans="1:3">
      <c r="A850" s="47">
        <f>'Page 233'!A851</f>
        <v>40409</v>
      </c>
      <c r="B850" s="21">
        <f>'Page 233'!G851</f>
        <v>59.36</v>
      </c>
      <c r="C850" s="22">
        <f t="shared" si="14"/>
        <v>-2.0785219399538035E-2</v>
      </c>
    </row>
    <row r="851" spans="1:3">
      <c r="A851" s="47">
        <f>'Page 233'!A852</f>
        <v>40408</v>
      </c>
      <c r="B851" s="21">
        <f>'Page 233'!G852</f>
        <v>60.62</v>
      </c>
      <c r="C851" s="22">
        <f t="shared" si="14"/>
        <v>1.6498927569696953E-4</v>
      </c>
    </row>
    <row r="852" spans="1:3">
      <c r="A852" s="47">
        <f>'Page 233'!A853</f>
        <v>40407</v>
      </c>
      <c r="B852" s="21">
        <f>'Page 233'!G853</f>
        <v>60.61</v>
      </c>
      <c r="C852" s="22">
        <f t="shared" si="14"/>
        <v>2.4683009298393843E-2</v>
      </c>
    </row>
    <row r="853" spans="1:3">
      <c r="A853" s="47">
        <f>'Page 233'!A854</f>
        <v>40406</v>
      </c>
      <c r="B853" s="21">
        <f>'Page 233'!G854</f>
        <v>59.15</v>
      </c>
      <c r="C853" s="22">
        <f t="shared" si="14"/>
        <v>-6.8838146406985379E-3</v>
      </c>
    </row>
    <row r="854" spans="1:3">
      <c r="A854" s="47">
        <f>'Page 233'!A855</f>
        <v>40403</v>
      </c>
      <c r="B854" s="21">
        <f>'Page 233'!G855</f>
        <v>59.56</v>
      </c>
      <c r="C854" s="22">
        <f t="shared" si="14"/>
        <v>2.1874474171295066E-3</v>
      </c>
    </row>
    <row r="855" spans="1:3">
      <c r="A855" s="47">
        <f>'Page 233'!A856</f>
        <v>40402</v>
      </c>
      <c r="B855" s="21">
        <f>'Page 233'!G856</f>
        <v>59.43</v>
      </c>
      <c r="C855" s="22">
        <f t="shared" si="14"/>
        <v>-1.3773647527381305E-2</v>
      </c>
    </row>
    <row r="856" spans="1:3">
      <c r="A856" s="47">
        <f>'Page 233'!A857</f>
        <v>40401</v>
      </c>
      <c r="B856" s="21">
        <f>'Page 233'!G857</f>
        <v>60.26</v>
      </c>
      <c r="C856" s="22">
        <f t="shared" si="14"/>
        <v>-4.3947326669839804E-2</v>
      </c>
    </row>
    <row r="857" spans="1:3">
      <c r="A857" s="47">
        <f>'Page 233'!A858</f>
        <v>40400</v>
      </c>
      <c r="B857" s="21">
        <f>'Page 233'!G858</f>
        <v>63.03</v>
      </c>
      <c r="C857" s="22">
        <f t="shared" si="14"/>
        <v>-5.3653148177370547E-3</v>
      </c>
    </row>
    <row r="858" spans="1:3">
      <c r="A858" s="47">
        <f>'Page 233'!A859</f>
        <v>40399</v>
      </c>
      <c r="B858" s="21">
        <f>'Page 233'!G859</f>
        <v>63.37</v>
      </c>
      <c r="C858" s="22">
        <f t="shared" si="14"/>
        <v>4.2789223454833269E-3</v>
      </c>
    </row>
    <row r="859" spans="1:3">
      <c r="A859" s="47">
        <f>'Page 233'!A860</f>
        <v>40396</v>
      </c>
      <c r="B859" s="21">
        <f>'Page 233'!G860</f>
        <v>63.1</v>
      </c>
      <c r="C859" s="22">
        <f t="shared" si="14"/>
        <v>-1.5845349389953522E-4</v>
      </c>
    </row>
    <row r="860" spans="1:3">
      <c r="A860" s="47">
        <f>'Page 233'!A861</f>
        <v>40395</v>
      </c>
      <c r="B860" s="21">
        <f>'Page 233'!G861</f>
        <v>63.11</v>
      </c>
      <c r="C860" s="22">
        <f t="shared" si="14"/>
        <v>-7.86039930828486E-3</v>
      </c>
    </row>
    <row r="861" spans="1:3">
      <c r="A861" s="47">
        <f>'Page 233'!A862</f>
        <v>40394</v>
      </c>
      <c r="B861" s="21">
        <f>'Page 233'!G862</f>
        <v>63.61</v>
      </c>
      <c r="C861" s="22">
        <f t="shared" si="14"/>
        <v>1.8900614269963256E-3</v>
      </c>
    </row>
    <row r="862" spans="1:3">
      <c r="A862" s="47">
        <f>'Page 233'!A863</f>
        <v>40393</v>
      </c>
      <c r="B862" s="21">
        <f>'Page 233'!G863</f>
        <v>63.49</v>
      </c>
      <c r="C862" s="22">
        <f t="shared" si="14"/>
        <v>-2.2002200220022639E-3</v>
      </c>
    </row>
    <row r="863" spans="1:3">
      <c r="A863" s="47">
        <f>'Page 233'!A864</f>
        <v>40392</v>
      </c>
      <c r="B863" s="21">
        <f>'Page 233'!G864</f>
        <v>63.63</v>
      </c>
      <c r="C863" s="22">
        <f t="shared" si="14"/>
        <v>2.2825912232760093E-2</v>
      </c>
    </row>
    <row r="864" spans="1:3">
      <c r="A864" s="47">
        <f>'Page 233'!A865</f>
        <v>40389</v>
      </c>
      <c r="B864" s="21">
        <f>'Page 233'!G865</f>
        <v>62.21</v>
      </c>
      <c r="C864" s="22">
        <f t="shared" si="14"/>
        <v>1.3687469447612788E-2</v>
      </c>
    </row>
    <row r="865" spans="1:3">
      <c r="A865" s="47">
        <f>'Page 233'!A866</f>
        <v>40388</v>
      </c>
      <c r="B865" s="21">
        <f>'Page 233'!G866</f>
        <v>61.37</v>
      </c>
      <c r="C865" s="22">
        <f t="shared" si="14"/>
        <v>-1.4643670680117848E-3</v>
      </c>
    </row>
    <row r="866" spans="1:3">
      <c r="A866" s="47">
        <f>'Page 233'!A867</f>
        <v>40387</v>
      </c>
      <c r="B866" s="21">
        <f>'Page 233'!G867</f>
        <v>61.46</v>
      </c>
      <c r="C866" s="22">
        <f t="shared" si="14"/>
        <v>-1.8994413407821154E-2</v>
      </c>
    </row>
    <row r="867" spans="1:3">
      <c r="A867" s="47">
        <f>'Page 233'!A868</f>
        <v>40386</v>
      </c>
      <c r="B867" s="21">
        <f>'Page 233'!G868</f>
        <v>62.65</v>
      </c>
      <c r="C867" s="22">
        <f t="shared" si="14"/>
        <v>-3.3407572383074013E-3</v>
      </c>
    </row>
    <row r="868" spans="1:3">
      <c r="A868" s="47">
        <f>'Page 233'!A869</f>
        <v>40385</v>
      </c>
      <c r="B868" s="21">
        <f>'Page 233'!G869</f>
        <v>62.86</v>
      </c>
      <c r="C868" s="22">
        <f t="shared" si="14"/>
        <v>1.3544018058690765E-2</v>
      </c>
    </row>
    <row r="869" spans="1:3">
      <c r="A869" s="47">
        <f>'Page 233'!A870</f>
        <v>40382</v>
      </c>
      <c r="B869" s="21">
        <f>'Page 233'!G870</f>
        <v>62.02</v>
      </c>
      <c r="C869" s="22">
        <f t="shared" si="14"/>
        <v>1.9898043085018857E-2</v>
      </c>
    </row>
    <row r="870" spans="1:3">
      <c r="A870" s="47">
        <f>'Page 233'!A871</f>
        <v>40381</v>
      </c>
      <c r="B870" s="21">
        <f>'Page 233'!G871</f>
        <v>60.81</v>
      </c>
      <c r="C870" s="22">
        <f t="shared" si="14"/>
        <v>5.4264909847434151E-2</v>
      </c>
    </row>
    <row r="871" spans="1:3">
      <c r="A871" s="47">
        <f>'Page 233'!A872</f>
        <v>40380</v>
      </c>
      <c r="B871" s="21">
        <f>'Page 233'!G872</f>
        <v>57.68</v>
      </c>
      <c r="C871" s="22">
        <f t="shared" si="14"/>
        <v>-1.0973936899862813E-2</v>
      </c>
    </row>
    <row r="872" spans="1:3">
      <c r="A872" s="47">
        <f>'Page 233'!A873</f>
        <v>40379</v>
      </c>
      <c r="B872" s="21">
        <f>'Page 233'!G873</f>
        <v>58.32</v>
      </c>
      <c r="C872" s="22">
        <f t="shared" si="14"/>
        <v>1.1095700416088761E-2</v>
      </c>
    </row>
    <row r="873" spans="1:3">
      <c r="A873" s="47">
        <f>'Page 233'!A874</f>
        <v>40378</v>
      </c>
      <c r="B873" s="21">
        <f>'Page 233'!G874</f>
        <v>57.68</v>
      </c>
      <c r="C873" s="22">
        <f t="shared" si="14"/>
        <v>2.0704300123871811E-2</v>
      </c>
    </row>
    <row r="874" spans="1:3">
      <c r="A874" s="47">
        <f>'Page 233'!A875</f>
        <v>40375</v>
      </c>
      <c r="B874" s="21">
        <f>'Page 233'!G875</f>
        <v>56.51</v>
      </c>
      <c r="C874" s="22">
        <f t="shared" si="14"/>
        <v>-3.8454994044580637E-2</v>
      </c>
    </row>
    <row r="875" spans="1:3">
      <c r="A875" s="47">
        <f>'Page 233'!A876</f>
        <v>40374</v>
      </c>
      <c r="B875" s="21">
        <f>'Page 233'!G876</f>
        <v>58.77</v>
      </c>
      <c r="C875" s="22">
        <f t="shared" si="14"/>
        <v>-5.9201623815966498E-3</v>
      </c>
    </row>
    <row r="876" spans="1:3">
      <c r="A876" s="47">
        <f>'Page 233'!A877</f>
        <v>40373</v>
      </c>
      <c r="B876" s="21">
        <f>'Page 233'!G877</f>
        <v>59.12</v>
      </c>
      <c r="C876" s="22">
        <f t="shared" si="14"/>
        <v>5.1003060183609783E-3</v>
      </c>
    </row>
    <row r="877" spans="1:3">
      <c r="A877" s="47">
        <f>'Page 233'!A878</f>
        <v>40372</v>
      </c>
      <c r="B877" s="21">
        <f>'Page 233'!G878</f>
        <v>58.82</v>
      </c>
      <c r="C877" s="22">
        <f t="shared" si="14"/>
        <v>1.3619339462036528E-3</v>
      </c>
    </row>
    <row r="878" spans="1:3">
      <c r="A878" s="47">
        <f>'Page 233'!A879</f>
        <v>40371</v>
      </c>
      <c r="B878" s="21">
        <f>'Page 233'!G879</f>
        <v>58.74</v>
      </c>
      <c r="C878" s="22">
        <f t="shared" si="14"/>
        <v>-4.9127562256479074E-3</v>
      </c>
    </row>
    <row r="879" spans="1:3">
      <c r="A879" s="47">
        <f>'Page 233'!A880</f>
        <v>40368</v>
      </c>
      <c r="B879" s="21">
        <f>'Page 233'!G880</f>
        <v>59.03</v>
      </c>
      <c r="C879" s="22">
        <f t="shared" si="14"/>
        <v>-1.1844331641286399E-3</v>
      </c>
    </row>
    <row r="880" spans="1:3">
      <c r="A880" s="47">
        <f>'Page 233'!A881</f>
        <v>40367</v>
      </c>
      <c r="B880" s="21">
        <f>'Page 233'!G881</f>
        <v>59.1</v>
      </c>
      <c r="C880" s="22">
        <f t="shared" si="14"/>
        <v>2.2668281709638416E-2</v>
      </c>
    </row>
    <row r="881" spans="1:3">
      <c r="A881" s="47">
        <f>'Page 233'!A882</f>
        <v>40366</v>
      </c>
      <c r="B881" s="21">
        <f>'Page 233'!G882</f>
        <v>57.79</v>
      </c>
      <c r="C881" s="22">
        <f t="shared" si="14"/>
        <v>3.1595858621920714E-2</v>
      </c>
    </row>
    <row r="882" spans="1:3">
      <c r="A882" s="47">
        <f>'Page 233'!A883</f>
        <v>40365</v>
      </c>
      <c r="B882" s="21">
        <f>'Page 233'!G883</f>
        <v>56.02</v>
      </c>
      <c r="C882" s="22">
        <f t="shared" si="14"/>
        <v>-9.3722369584438026E-3</v>
      </c>
    </row>
    <row r="883" spans="1:3">
      <c r="A883" s="47">
        <f>'Page 233'!A884</f>
        <v>40361</v>
      </c>
      <c r="B883" s="21">
        <f>'Page 233'!G884</f>
        <v>56.55</v>
      </c>
      <c r="C883" s="22">
        <f t="shared" si="14"/>
        <v>-5.1020408163265918E-3</v>
      </c>
    </row>
    <row r="884" spans="1:3">
      <c r="A884" s="47">
        <f>'Page 233'!A885</f>
        <v>40360</v>
      </c>
      <c r="B884" s="21">
        <f>'Page 233'!G885</f>
        <v>56.84</v>
      </c>
      <c r="C884" s="22">
        <f t="shared" si="14"/>
        <v>-7.854773957060468E-3</v>
      </c>
    </row>
    <row r="885" spans="1:3">
      <c r="A885" s="47">
        <f>'Page 233'!A886</f>
        <v>40359</v>
      </c>
      <c r="B885" s="21">
        <f>'Page 233'!G886</f>
        <v>57.29</v>
      </c>
      <c r="C885" s="22">
        <f t="shared" si="14"/>
        <v>-4.5178105994786444E-3</v>
      </c>
    </row>
    <row r="886" spans="1:3">
      <c r="A886" s="47">
        <f>'Page 233'!A887</f>
        <v>40358</v>
      </c>
      <c r="B886" s="21">
        <f>'Page 233'!G887</f>
        <v>57.55</v>
      </c>
      <c r="C886" s="22">
        <f t="shared" si="14"/>
        <v>-6.331380208333337E-2</v>
      </c>
    </row>
    <row r="887" spans="1:3">
      <c r="A887" s="47">
        <f>'Page 233'!A888</f>
        <v>40357</v>
      </c>
      <c r="B887" s="21">
        <f>'Page 233'!G888</f>
        <v>61.44</v>
      </c>
      <c r="C887" s="22">
        <f t="shared" si="14"/>
        <v>-2.1500238891543288E-2</v>
      </c>
    </row>
    <row r="888" spans="1:3">
      <c r="A888" s="47">
        <f>'Page 233'!A889</f>
        <v>40354</v>
      </c>
      <c r="B888" s="21">
        <f>'Page 233'!G889</f>
        <v>62.79</v>
      </c>
      <c r="C888" s="22">
        <f t="shared" si="14"/>
        <v>1.9980506822611988E-2</v>
      </c>
    </row>
    <row r="889" spans="1:3">
      <c r="A889" s="47">
        <f>'Page 233'!A890</f>
        <v>40353</v>
      </c>
      <c r="B889" s="21">
        <f>'Page 233'!G890</f>
        <v>61.56</v>
      </c>
      <c r="C889" s="22">
        <f t="shared" si="14"/>
        <v>-3.2478077297815044E-4</v>
      </c>
    </row>
    <row r="890" spans="1:3">
      <c r="A890" s="47">
        <f>'Page 233'!A891</f>
        <v>40352</v>
      </c>
      <c r="B890" s="21">
        <f>'Page 233'!G891</f>
        <v>61.58</v>
      </c>
      <c r="C890" s="22">
        <f t="shared" si="14"/>
        <v>1.7683027598744072E-2</v>
      </c>
    </row>
    <row r="891" spans="1:3">
      <c r="A891" s="47">
        <f>'Page 233'!A892</f>
        <v>40351</v>
      </c>
      <c r="B891" s="21">
        <f>'Page 233'!G892</f>
        <v>60.51</v>
      </c>
      <c r="C891" s="22">
        <f t="shared" si="14"/>
        <v>-2.4975829842088348E-2</v>
      </c>
    </row>
    <row r="892" spans="1:3">
      <c r="A892" s="47">
        <f>'Page 233'!A893</f>
        <v>40350</v>
      </c>
      <c r="B892" s="21">
        <f>'Page 233'!G893</f>
        <v>62.06</v>
      </c>
      <c r="C892" s="22">
        <f t="shared" si="14"/>
        <v>1.6116035455282507E-4</v>
      </c>
    </row>
    <row r="893" spans="1:3">
      <c r="A893" s="47">
        <f>'Page 233'!A894</f>
        <v>40347</v>
      </c>
      <c r="B893" s="21">
        <f>'Page 233'!G894</f>
        <v>62.05</v>
      </c>
      <c r="C893" s="22">
        <f t="shared" si="14"/>
        <v>1.0421755414427691E-2</v>
      </c>
    </row>
    <row r="894" spans="1:3">
      <c r="A894" s="47">
        <f>'Page 233'!A895</f>
        <v>40346</v>
      </c>
      <c r="B894" s="21">
        <f>'Page 233'!G895</f>
        <v>61.41</v>
      </c>
      <c r="C894" s="22">
        <f t="shared" si="14"/>
        <v>3.4313725490195957E-3</v>
      </c>
    </row>
    <row r="895" spans="1:3">
      <c r="A895" s="47">
        <f>'Page 233'!A896</f>
        <v>40345</v>
      </c>
      <c r="B895" s="21">
        <f>'Page 233'!G896</f>
        <v>61.2</v>
      </c>
      <c r="C895" s="22">
        <f t="shared" si="14"/>
        <v>-6.6547638370393347E-3</v>
      </c>
    </row>
    <row r="896" spans="1:3">
      <c r="A896" s="47">
        <f>'Page 233'!A897</f>
        <v>40344</v>
      </c>
      <c r="B896" s="21">
        <f>'Page 233'!G897</f>
        <v>61.61</v>
      </c>
      <c r="C896" s="22">
        <f t="shared" si="14"/>
        <v>4.1061169313957313E-2</v>
      </c>
    </row>
    <row r="897" spans="1:3">
      <c r="A897" s="47">
        <f>'Page 233'!A898</f>
        <v>40343</v>
      </c>
      <c r="B897" s="21">
        <f>'Page 233'!G898</f>
        <v>59.18</v>
      </c>
      <c r="C897" s="22">
        <f t="shared" si="14"/>
        <v>-8.5441447478639132E-3</v>
      </c>
    </row>
    <row r="898" spans="1:3">
      <c r="A898" s="47">
        <f>'Page 233'!A899</f>
        <v>40340</v>
      </c>
      <c r="B898" s="21">
        <f>'Page 233'!G899</f>
        <v>59.69</v>
      </c>
      <c r="C898" s="22">
        <f t="shared" si="14"/>
        <v>2.3315618035316232E-2</v>
      </c>
    </row>
    <row r="899" spans="1:3">
      <c r="A899" s="47">
        <f>'Page 233'!A900</f>
        <v>40339</v>
      </c>
      <c r="B899" s="21">
        <f>'Page 233'!G900</f>
        <v>58.33</v>
      </c>
      <c r="C899" s="22">
        <f t="shared" si="14"/>
        <v>3.5321263755768495E-2</v>
      </c>
    </row>
    <row r="900" spans="1:3">
      <c r="A900" s="47">
        <f>'Page 233'!A901</f>
        <v>40338</v>
      </c>
      <c r="B900" s="21">
        <f>'Page 233'!G901</f>
        <v>56.34</v>
      </c>
      <c r="C900" s="22">
        <f t="shared" ref="C900:C963" si="15">B900/B901-1</f>
        <v>1.1308562197092087E-2</v>
      </c>
    </row>
    <row r="901" spans="1:3">
      <c r="A901" s="47">
        <f>'Page 233'!A902</f>
        <v>40337</v>
      </c>
      <c r="B901" s="21">
        <f>'Page 233'!G902</f>
        <v>55.71</v>
      </c>
      <c r="C901" s="22">
        <f t="shared" si="15"/>
        <v>1.5123906705539314E-2</v>
      </c>
    </row>
    <row r="902" spans="1:3">
      <c r="A902" s="47">
        <f>'Page 233'!A903</f>
        <v>40336</v>
      </c>
      <c r="B902" s="21">
        <f>'Page 233'!G903</f>
        <v>54.88</v>
      </c>
      <c r="C902" s="22">
        <f t="shared" si="15"/>
        <v>-1.7015941250223765E-2</v>
      </c>
    </row>
    <row r="903" spans="1:3">
      <c r="A903" s="47">
        <f>'Page 233'!A904</f>
        <v>40333</v>
      </c>
      <c r="B903" s="21">
        <f>'Page 233'!G904</f>
        <v>55.83</v>
      </c>
      <c r="C903" s="22">
        <f t="shared" si="15"/>
        <v>-4.905467552376086E-2</v>
      </c>
    </row>
    <row r="904" spans="1:3">
      <c r="A904" s="47">
        <f>'Page 233'!A905</f>
        <v>40332</v>
      </c>
      <c r="B904" s="21">
        <f>'Page 233'!G905</f>
        <v>58.71</v>
      </c>
      <c r="C904" s="22">
        <f t="shared" si="15"/>
        <v>-5.1072522982642532E-4</v>
      </c>
    </row>
    <row r="905" spans="1:3">
      <c r="A905" s="47">
        <f>'Page 233'!A906</f>
        <v>40331</v>
      </c>
      <c r="B905" s="21">
        <f>'Page 233'!G906</f>
        <v>58.74</v>
      </c>
      <c r="C905" s="22">
        <f t="shared" si="15"/>
        <v>2.2098486166695741E-2</v>
      </c>
    </row>
    <row r="906" spans="1:3">
      <c r="A906" s="47">
        <f>'Page 233'!A907</f>
        <v>40330</v>
      </c>
      <c r="B906" s="21">
        <f>'Page 233'!G907</f>
        <v>57.47</v>
      </c>
      <c r="C906" s="22">
        <f t="shared" si="15"/>
        <v>-1.9283276450511977E-2</v>
      </c>
    </row>
    <row r="907" spans="1:3">
      <c r="A907" s="47">
        <f>'Page 233'!A908</f>
        <v>40326</v>
      </c>
      <c r="B907" s="21">
        <f>'Page 233'!G908</f>
        <v>58.6</v>
      </c>
      <c r="C907" s="22">
        <f t="shared" si="15"/>
        <v>-1.4463504877228361E-2</v>
      </c>
    </row>
    <row r="908" spans="1:3">
      <c r="A908" s="47">
        <f>'Page 233'!A909</f>
        <v>40325</v>
      </c>
      <c r="B908" s="21">
        <f>'Page 233'!G909</f>
        <v>59.46</v>
      </c>
      <c r="C908" s="22">
        <f t="shared" si="15"/>
        <v>2.9432132963989055E-2</v>
      </c>
    </row>
    <row r="909" spans="1:3">
      <c r="A909" s="47">
        <f>'Page 233'!A910</f>
        <v>40324</v>
      </c>
      <c r="B909" s="21">
        <f>'Page 233'!G910</f>
        <v>57.76</v>
      </c>
      <c r="C909" s="22">
        <f t="shared" si="15"/>
        <v>7.6762037683182349E-3</v>
      </c>
    </row>
    <row r="910" spans="1:3">
      <c r="A910" s="47">
        <f>'Page 233'!A911</f>
        <v>40323</v>
      </c>
      <c r="B910" s="21">
        <f>'Page 233'!G911</f>
        <v>57.32</v>
      </c>
      <c r="C910" s="22">
        <f t="shared" si="15"/>
        <v>-5.8966354491848394E-3</v>
      </c>
    </row>
    <row r="911" spans="1:3">
      <c r="A911" s="47">
        <f>'Page 233'!A912</f>
        <v>40322</v>
      </c>
      <c r="B911" s="21">
        <f>'Page 233'!G912</f>
        <v>57.66</v>
      </c>
      <c r="C911" s="22">
        <f t="shared" si="15"/>
        <v>-2.1717000339328107E-2</v>
      </c>
    </row>
    <row r="912" spans="1:3">
      <c r="A912" s="47">
        <f>'Page 233'!A913</f>
        <v>40319</v>
      </c>
      <c r="B912" s="21">
        <f>'Page 233'!G913</f>
        <v>58.94</v>
      </c>
      <c r="C912" s="22">
        <f t="shared" si="15"/>
        <v>2.4687065368567351E-2</v>
      </c>
    </row>
    <row r="913" spans="1:3">
      <c r="A913" s="47">
        <f>'Page 233'!A914</f>
        <v>40318</v>
      </c>
      <c r="B913" s="21">
        <f>'Page 233'!G914</f>
        <v>57.52</v>
      </c>
      <c r="C913" s="22">
        <f t="shared" si="15"/>
        <v>-4.8469809760132376E-2</v>
      </c>
    </row>
    <row r="914" spans="1:3">
      <c r="A914" s="47">
        <f>'Page 233'!A915</f>
        <v>40317</v>
      </c>
      <c r="B914" s="21">
        <f>'Page 233'!G915</f>
        <v>60.45</v>
      </c>
      <c r="C914" s="22">
        <f t="shared" si="15"/>
        <v>-2.2319262493934899E-2</v>
      </c>
    </row>
    <row r="915" spans="1:3">
      <c r="A915" s="47">
        <f>'Page 233'!A916</f>
        <v>40316</v>
      </c>
      <c r="B915" s="21">
        <f>'Page 233'!G916</f>
        <v>61.83</v>
      </c>
      <c r="C915" s="22">
        <f t="shared" si="15"/>
        <v>-2.8135806350204295E-2</v>
      </c>
    </row>
    <row r="916" spans="1:3">
      <c r="A916" s="47">
        <f>'Page 233'!A917</f>
        <v>40315</v>
      </c>
      <c r="B916" s="21">
        <f>'Page 233'!G917</f>
        <v>63.62</v>
      </c>
      <c r="C916" s="22">
        <f t="shared" si="15"/>
        <v>-1.8826482585504456E-3</v>
      </c>
    </row>
    <row r="917" spans="1:3">
      <c r="A917" s="47">
        <f>'Page 233'!A918</f>
        <v>40312</v>
      </c>
      <c r="B917" s="21">
        <f>'Page 233'!G918</f>
        <v>63.74</v>
      </c>
      <c r="C917" s="22">
        <f t="shared" si="15"/>
        <v>-2.7167277167277071E-2</v>
      </c>
    </row>
    <row r="918" spans="1:3">
      <c r="A918" s="47">
        <f>'Page 233'!A919</f>
        <v>40311</v>
      </c>
      <c r="B918" s="21">
        <f>'Page 233'!G919</f>
        <v>65.52</v>
      </c>
      <c r="C918" s="22">
        <f t="shared" si="15"/>
        <v>-1.5181121298662337E-2</v>
      </c>
    </row>
    <row r="919" spans="1:3">
      <c r="A919" s="47">
        <f>'Page 233'!A920</f>
        <v>40310</v>
      </c>
      <c r="B919" s="21">
        <f>'Page 233'!G920</f>
        <v>66.53</v>
      </c>
      <c r="C919" s="22">
        <f t="shared" si="15"/>
        <v>2.0242294126667781E-2</v>
      </c>
    </row>
    <row r="920" spans="1:3">
      <c r="A920" s="47">
        <f>'Page 233'!A921</f>
        <v>40309</v>
      </c>
      <c r="B920" s="21">
        <f>'Page 233'!G921</f>
        <v>65.209999999999994</v>
      </c>
      <c r="C920" s="22">
        <f t="shared" si="15"/>
        <v>6.0166615242209787E-3</v>
      </c>
    </row>
    <row r="921" spans="1:3">
      <c r="A921" s="47">
        <f>'Page 233'!A922</f>
        <v>40308</v>
      </c>
      <c r="B921" s="21">
        <f>'Page 233'!G922</f>
        <v>64.819999999999993</v>
      </c>
      <c r="C921" s="22">
        <f t="shared" si="15"/>
        <v>6.4193071745197727E-2</v>
      </c>
    </row>
    <row r="922" spans="1:3">
      <c r="A922" s="47">
        <f>'Page 233'!A923</f>
        <v>40305</v>
      </c>
      <c r="B922" s="21">
        <f>'Page 233'!G923</f>
        <v>60.91</v>
      </c>
      <c r="C922" s="22">
        <f t="shared" si="15"/>
        <v>-1.8530454398968832E-2</v>
      </c>
    </row>
    <row r="923" spans="1:3">
      <c r="A923" s="47">
        <f>'Page 233'!A924</f>
        <v>40304</v>
      </c>
      <c r="B923" s="21">
        <f>'Page 233'!G924</f>
        <v>62.06</v>
      </c>
      <c r="C923" s="22">
        <f t="shared" si="15"/>
        <v>-4.2579450786794037E-2</v>
      </c>
    </row>
    <row r="924" spans="1:3">
      <c r="A924" s="47">
        <f>'Page 233'!A925</f>
        <v>40303</v>
      </c>
      <c r="B924" s="21">
        <f>'Page 233'!G925</f>
        <v>64.819999999999993</v>
      </c>
      <c r="C924" s="22">
        <f t="shared" si="15"/>
        <v>-1.8919327985469914E-2</v>
      </c>
    </row>
    <row r="925" spans="1:3">
      <c r="A925" s="47">
        <f>'Page 233'!A926</f>
        <v>40302</v>
      </c>
      <c r="B925" s="21">
        <f>'Page 233'!G926</f>
        <v>66.069999999999993</v>
      </c>
      <c r="C925" s="22">
        <f t="shared" si="15"/>
        <v>-2.1620020731526801E-2</v>
      </c>
    </row>
    <row r="926" spans="1:3">
      <c r="A926" s="47">
        <f>'Page 233'!A927</f>
        <v>40301</v>
      </c>
      <c r="B926" s="21">
        <f>'Page 233'!G927</f>
        <v>67.53</v>
      </c>
      <c r="C926" s="22">
        <f t="shared" si="15"/>
        <v>2.7072243346007552E-2</v>
      </c>
    </row>
    <row r="927" spans="1:3">
      <c r="A927" s="47">
        <f>'Page 233'!A928</f>
        <v>40298</v>
      </c>
      <c r="B927" s="21">
        <f>'Page 233'!G928</f>
        <v>65.75</v>
      </c>
      <c r="C927" s="22">
        <f t="shared" si="15"/>
        <v>-1.8363690653926623E-2</v>
      </c>
    </row>
    <row r="928" spans="1:3">
      <c r="A928" s="47">
        <f>'Page 233'!A929</f>
        <v>40297</v>
      </c>
      <c r="B928" s="21">
        <f>'Page 233'!G929</f>
        <v>66.98</v>
      </c>
      <c r="C928" s="22">
        <f t="shared" si="15"/>
        <v>1.9637692190592304E-2</v>
      </c>
    </row>
    <row r="929" spans="1:3">
      <c r="A929" s="47">
        <f>'Page 233'!A930</f>
        <v>40296</v>
      </c>
      <c r="B929" s="21">
        <f>'Page 233'!G930</f>
        <v>65.69</v>
      </c>
      <c r="C929" s="22">
        <f t="shared" si="15"/>
        <v>-1.5199878400974365E-3</v>
      </c>
    </row>
    <row r="930" spans="1:3">
      <c r="A930" s="47">
        <f>'Page 233'!A931</f>
        <v>40295</v>
      </c>
      <c r="B930" s="21">
        <f>'Page 233'!G931</f>
        <v>65.790000000000006</v>
      </c>
      <c r="C930" s="22">
        <f t="shared" si="15"/>
        <v>-2.5044457617071636E-2</v>
      </c>
    </row>
    <row r="931" spans="1:3">
      <c r="A931" s="47">
        <f>'Page 233'!A932</f>
        <v>40294</v>
      </c>
      <c r="B931" s="21">
        <f>'Page 233'!G932</f>
        <v>67.48</v>
      </c>
      <c r="C931" s="22">
        <f t="shared" si="15"/>
        <v>-1.0557184750733084E-2</v>
      </c>
    </row>
    <row r="932" spans="1:3">
      <c r="A932" s="47">
        <f>'Page 233'!A933</f>
        <v>40291</v>
      </c>
      <c r="B932" s="21">
        <f>'Page 233'!G933</f>
        <v>68.2</v>
      </c>
      <c r="C932" s="22">
        <f t="shared" si="15"/>
        <v>-5.9758052761987868E-3</v>
      </c>
    </row>
    <row r="933" spans="1:3">
      <c r="A933" s="47">
        <f>'Page 233'!A934</f>
        <v>40290</v>
      </c>
      <c r="B933" s="21">
        <f>'Page 233'!G934</f>
        <v>68.61</v>
      </c>
      <c r="C933" s="22">
        <f t="shared" si="15"/>
        <v>1.9162210338681041E-2</v>
      </c>
    </row>
    <row r="934" spans="1:3">
      <c r="A934" s="47">
        <f>'Page 233'!A935</f>
        <v>40289</v>
      </c>
      <c r="B934" s="21">
        <f>'Page 233'!G935</f>
        <v>67.319999999999993</v>
      </c>
      <c r="C934" s="22">
        <f t="shared" si="15"/>
        <v>3.8568343103980274E-2</v>
      </c>
    </row>
    <row r="935" spans="1:3">
      <c r="A935" s="47">
        <f>'Page 233'!A936</f>
        <v>40288</v>
      </c>
      <c r="B935" s="21">
        <f>'Page 233'!G936</f>
        <v>64.819999999999993</v>
      </c>
      <c r="C935" s="22">
        <f t="shared" si="15"/>
        <v>6.3654712001242064E-3</v>
      </c>
    </row>
    <row r="936" spans="1:3">
      <c r="A936" s="47">
        <f>'Page 233'!A937</f>
        <v>40287</v>
      </c>
      <c r="B936" s="21">
        <f>'Page 233'!G937</f>
        <v>64.41</v>
      </c>
      <c r="C936" s="22">
        <f t="shared" si="15"/>
        <v>2.3342670401491628E-3</v>
      </c>
    </row>
    <row r="937" spans="1:3">
      <c r="A937" s="47">
        <f>'Page 233'!A938</f>
        <v>40284</v>
      </c>
      <c r="B937" s="21">
        <f>'Page 233'!G938</f>
        <v>64.260000000000005</v>
      </c>
      <c r="C937" s="22">
        <f t="shared" si="15"/>
        <v>-1.8031784841075704E-2</v>
      </c>
    </row>
    <row r="938" spans="1:3">
      <c r="A938" s="47">
        <f>'Page 233'!A939</f>
        <v>40283</v>
      </c>
      <c r="B938" s="21">
        <f>'Page 233'!G939</f>
        <v>65.44</v>
      </c>
      <c r="C938" s="22">
        <f t="shared" si="15"/>
        <v>5.5316533497233866E-3</v>
      </c>
    </row>
    <row r="939" spans="1:3">
      <c r="A939" s="47">
        <f>'Page 233'!A940</f>
        <v>40282</v>
      </c>
      <c r="B939" s="21">
        <f>'Page 233'!G940</f>
        <v>65.08</v>
      </c>
      <c r="C939" s="22">
        <f t="shared" si="15"/>
        <v>7.118539151965253E-3</v>
      </c>
    </row>
    <row r="940" spans="1:3">
      <c r="A940" s="47">
        <f>'Page 233'!A941</f>
        <v>40281</v>
      </c>
      <c r="B940" s="21">
        <f>'Page 233'!G941</f>
        <v>64.62</v>
      </c>
      <c r="C940" s="22">
        <f t="shared" si="15"/>
        <v>-1.0110294117646967E-2</v>
      </c>
    </row>
    <row r="941" spans="1:3">
      <c r="A941" s="47">
        <f>'Page 233'!A942</f>
        <v>40280</v>
      </c>
      <c r="B941" s="21">
        <f>'Page 233'!G942</f>
        <v>65.28</v>
      </c>
      <c r="C941" s="22">
        <f t="shared" si="15"/>
        <v>-6.9972619409794934E-3</v>
      </c>
    </row>
    <row r="942" spans="1:3">
      <c r="A942" s="47">
        <f>'Page 233'!A943</f>
        <v>40277</v>
      </c>
      <c r="B942" s="21">
        <f>'Page 233'!G943</f>
        <v>65.739999999999995</v>
      </c>
      <c r="C942" s="22">
        <f t="shared" si="15"/>
        <v>1.9814052735862564E-3</v>
      </c>
    </row>
    <row r="943" spans="1:3">
      <c r="A943" s="47">
        <f>'Page 233'!A944</f>
        <v>40276</v>
      </c>
      <c r="B943" s="21">
        <f>'Page 233'!G944</f>
        <v>65.61</v>
      </c>
      <c r="C943" s="22">
        <f t="shared" si="15"/>
        <v>2.4446142093199619E-3</v>
      </c>
    </row>
    <row r="944" spans="1:3">
      <c r="A944" s="47">
        <f>'Page 233'!A945</f>
        <v>40275</v>
      </c>
      <c r="B944" s="21">
        <f>'Page 233'!G945</f>
        <v>65.45</v>
      </c>
      <c r="C944" s="22">
        <f t="shared" si="15"/>
        <v>-3.5018270401949714E-3</v>
      </c>
    </row>
    <row r="945" spans="1:3">
      <c r="A945" s="47">
        <f>'Page 233'!A946</f>
        <v>40274</v>
      </c>
      <c r="B945" s="21">
        <f>'Page 233'!G946</f>
        <v>65.680000000000007</v>
      </c>
      <c r="C945" s="22">
        <f t="shared" si="15"/>
        <v>4.4349288882092885E-3</v>
      </c>
    </row>
    <row r="946" spans="1:3">
      <c r="A946" s="47">
        <f>'Page 233'!A947</f>
        <v>40273</v>
      </c>
      <c r="B946" s="21">
        <f>'Page 233'!G947</f>
        <v>65.39</v>
      </c>
      <c r="C946" s="22">
        <f t="shared" si="15"/>
        <v>-1.2981132075471691E-2</v>
      </c>
    </row>
    <row r="947" spans="1:3">
      <c r="A947" s="47">
        <f>'Page 233'!A948</f>
        <v>40269</v>
      </c>
      <c r="B947" s="21">
        <f>'Page 233'!G948</f>
        <v>66.25</v>
      </c>
      <c r="C947" s="22">
        <f t="shared" si="15"/>
        <v>5.1585495372479251E-3</v>
      </c>
    </row>
    <row r="948" spans="1:3">
      <c r="A948" s="47">
        <f>'Page 233'!A949</f>
        <v>40268</v>
      </c>
      <c r="B948" s="21">
        <f>'Page 233'!G949</f>
        <v>65.91</v>
      </c>
      <c r="C948" s="22">
        <f t="shared" si="15"/>
        <v>-1.2436320047947258E-2</v>
      </c>
    </row>
    <row r="949" spans="1:3">
      <c r="A949" s="47">
        <f>'Page 233'!A950</f>
        <v>40267</v>
      </c>
      <c r="B949" s="21">
        <f>'Page 233'!G950</f>
        <v>66.739999999999995</v>
      </c>
      <c r="C949" s="22">
        <f t="shared" si="15"/>
        <v>-7.8786977850453521E-3</v>
      </c>
    </row>
    <row r="950" spans="1:3">
      <c r="A950" s="47">
        <f>'Page 233'!A951</f>
        <v>40266</v>
      </c>
      <c r="B950" s="21">
        <f>'Page 233'!G951</f>
        <v>67.27</v>
      </c>
      <c r="C950" s="22">
        <f t="shared" si="15"/>
        <v>2.0943997571710282E-2</v>
      </c>
    </row>
    <row r="951" spans="1:3">
      <c r="A951" s="47">
        <f>'Page 233'!A952</f>
        <v>40263</v>
      </c>
      <c r="B951" s="21">
        <f>'Page 233'!G952</f>
        <v>65.89</v>
      </c>
      <c r="C951" s="22">
        <f t="shared" si="15"/>
        <v>1.3677811550152352E-3</v>
      </c>
    </row>
    <row r="952" spans="1:3">
      <c r="A952" s="47">
        <f>'Page 233'!A953</f>
        <v>40262</v>
      </c>
      <c r="B952" s="21">
        <f>'Page 233'!G953</f>
        <v>65.8</v>
      </c>
      <c r="C952" s="22">
        <f t="shared" si="15"/>
        <v>2.2848438690021844E-3</v>
      </c>
    </row>
    <row r="953" spans="1:3">
      <c r="A953" s="47">
        <f>'Page 233'!A954</f>
        <v>40261</v>
      </c>
      <c r="B953" s="21">
        <f>'Page 233'!G954</f>
        <v>65.650000000000006</v>
      </c>
      <c r="C953" s="22">
        <f t="shared" si="15"/>
        <v>1.9841269841271991E-3</v>
      </c>
    </row>
    <row r="954" spans="1:3">
      <c r="A954" s="47">
        <f>'Page 233'!A955</f>
        <v>40260</v>
      </c>
      <c r="B954" s="21">
        <f>'Page 233'!G955</f>
        <v>65.52</v>
      </c>
      <c r="C954" s="22">
        <f t="shared" si="15"/>
        <v>3.8302436034931553E-3</v>
      </c>
    </row>
    <row r="955" spans="1:3">
      <c r="A955" s="47">
        <f>'Page 233'!A956</f>
        <v>40259</v>
      </c>
      <c r="B955" s="21">
        <f>'Page 233'!G956</f>
        <v>65.27</v>
      </c>
      <c r="C955" s="22">
        <f t="shared" si="15"/>
        <v>1.6825050630939309E-2</v>
      </c>
    </row>
    <row r="956" spans="1:3">
      <c r="A956" s="47">
        <f>'Page 233'!A957</f>
        <v>40256</v>
      </c>
      <c r="B956" s="21">
        <f>'Page 233'!G957</f>
        <v>64.19</v>
      </c>
      <c r="C956" s="22">
        <f t="shared" si="15"/>
        <v>-2.1762785636562088E-3</v>
      </c>
    </row>
    <row r="957" spans="1:3">
      <c r="A957" s="47">
        <f>'Page 233'!A958</f>
        <v>40255</v>
      </c>
      <c r="B957" s="21">
        <f>'Page 233'!G958</f>
        <v>64.33</v>
      </c>
      <c r="C957" s="22">
        <f t="shared" si="15"/>
        <v>2.1435376309939747E-2</v>
      </c>
    </row>
    <row r="958" spans="1:3">
      <c r="A958" s="47">
        <f>'Page 233'!A959</f>
        <v>40254</v>
      </c>
      <c r="B958" s="21">
        <f>'Page 233'!G959</f>
        <v>62.98</v>
      </c>
      <c r="C958" s="22">
        <f t="shared" si="15"/>
        <v>9.618467457518376E-3</v>
      </c>
    </row>
    <row r="959" spans="1:3">
      <c r="A959" s="47">
        <f>'Page 233'!A960</f>
        <v>40253</v>
      </c>
      <c r="B959" s="21">
        <f>'Page 233'!G960</f>
        <v>62.38</v>
      </c>
      <c r="C959" s="22">
        <f t="shared" si="15"/>
        <v>-9.8412698412697619E-3</v>
      </c>
    </row>
    <row r="960" spans="1:3">
      <c r="A960" s="47">
        <f>'Page 233'!A961</f>
        <v>40252</v>
      </c>
      <c r="B960" s="21">
        <f>'Page 233'!G961</f>
        <v>63</v>
      </c>
      <c r="C960" s="22">
        <f t="shared" si="15"/>
        <v>-6.1523899668717297E-3</v>
      </c>
    </row>
    <row r="961" spans="1:3">
      <c r="A961" s="47">
        <f>'Page 233'!A962</f>
        <v>40249</v>
      </c>
      <c r="B961" s="21">
        <f>'Page 233'!G962</f>
        <v>63.39</v>
      </c>
      <c r="C961" s="22">
        <f t="shared" si="15"/>
        <v>-3.3018867924528017E-3</v>
      </c>
    </row>
    <row r="962" spans="1:3">
      <c r="A962" s="47">
        <f>'Page 233'!A963</f>
        <v>40248</v>
      </c>
      <c r="B962" s="21">
        <f>'Page 233'!G963</f>
        <v>63.6</v>
      </c>
      <c r="C962" s="22">
        <f t="shared" si="15"/>
        <v>7.8678206136917339E-4</v>
      </c>
    </row>
    <row r="963" spans="1:3">
      <c r="A963" s="47">
        <f>'Page 233'!A964</f>
        <v>40247</v>
      </c>
      <c r="B963" s="21">
        <f>'Page 233'!G964</f>
        <v>63.55</v>
      </c>
      <c r="C963" s="22">
        <f t="shared" si="15"/>
        <v>3.2829514058182907E-2</v>
      </c>
    </row>
    <row r="964" spans="1:3">
      <c r="A964" s="47">
        <f>'Page 233'!A965</f>
        <v>40246</v>
      </c>
      <c r="B964" s="21">
        <f>'Page 233'!G965</f>
        <v>61.53</v>
      </c>
      <c r="C964" s="22">
        <f t="shared" ref="C964:C1027" si="16">B964/B965-1</f>
        <v>8.0275229357797961E-3</v>
      </c>
    </row>
    <row r="965" spans="1:3">
      <c r="A965" s="47">
        <f>'Page 233'!A966</f>
        <v>40245</v>
      </c>
      <c r="B965" s="21">
        <f>'Page 233'!G966</f>
        <v>61.04</v>
      </c>
      <c r="C965" s="22">
        <f t="shared" si="16"/>
        <v>-1.0055141096334652E-2</v>
      </c>
    </row>
    <row r="966" spans="1:3">
      <c r="A966" s="47">
        <f>'Page 233'!A967</f>
        <v>40242</v>
      </c>
      <c r="B966" s="21">
        <f>'Page 233'!G967</f>
        <v>61.66</v>
      </c>
      <c r="C966" s="22">
        <f t="shared" si="16"/>
        <v>3.6302521008403366E-2</v>
      </c>
    </row>
    <row r="967" spans="1:3">
      <c r="A967" s="47">
        <f>'Page 233'!A968</f>
        <v>40241</v>
      </c>
      <c r="B967" s="21">
        <f>'Page 233'!G968</f>
        <v>59.5</v>
      </c>
      <c r="C967" s="22">
        <f t="shared" si="16"/>
        <v>1.7094017094017033E-2</v>
      </c>
    </row>
    <row r="968" spans="1:3">
      <c r="A968" s="47">
        <f>'Page 233'!A969</f>
        <v>40240</v>
      </c>
      <c r="B968" s="21">
        <f>'Page 233'!G969</f>
        <v>58.5</v>
      </c>
      <c r="C968" s="22">
        <f t="shared" si="16"/>
        <v>1.7096939647798237E-4</v>
      </c>
    </row>
    <row r="969" spans="1:3">
      <c r="A969" s="47">
        <f>'Page 233'!A970</f>
        <v>40239</v>
      </c>
      <c r="B969" s="21">
        <f>'Page 233'!G970</f>
        <v>58.49</v>
      </c>
      <c r="C969" s="22">
        <f t="shared" si="16"/>
        <v>6.8858667584781319E-3</v>
      </c>
    </row>
    <row r="970" spans="1:3">
      <c r="A970" s="47">
        <f>'Page 233'!A971</f>
        <v>40238</v>
      </c>
      <c r="B970" s="21">
        <f>'Page 233'!G971</f>
        <v>58.09</v>
      </c>
      <c r="C970" s="22">
        <f t="shared" si="16"/>
        <v>1.3256584685156225E-2</v>
      </c>
    </row>
    <row r="971" spans="1:3">
      <c r="A971" s="47">
        <f>'Page 233'!A972</f>
        <v>40235</v>
      </c>
      <c r="B971" s="21">
        <f>'Page 233'!G972</f>
        <v>57.33</v>
      </c>
      <c r="C971" s="22">
        <f t="shared" si="16"/>
        <v>4.5558086560364419E-3</v>
      </c>
    </row>
    <row r="972" spans="1:3">
      <c r="A972" s="47">
        <f>'Page 233'!A973</f>
        <v>40234</v>
      </c>
      <c r="B972" s="21">
        <f>'Page 233'!G973</f>
        <v>57.07</v>
      </c>
      <c r="C972" s="22">
        <f t="shared" si="16"/>
        <v>-9.5452967719541482E-3</v>
      </c>
    </row>
    <row r="973" spans="1:3">
      <c r="A973" s="47">
        <f>'Page 233'!A974</f>
        <v>40233</v>
      </c>
      <c r="B973" s="21">
        <f>'Page 233'!G974</f>
        <v>57.62</v>
      </c>
      <c r="C973" s="22">
        <f t="shared" si="16"/>
        <v>1.123201123201123E-2</v>
      </c>
    </row>
    <row r="974" spans="1:3">
      <c r="A974" s="47">
        <f>'Page 233'!A975</f>
        <v>40232</v>
      </c>
      <c r="B974" s="21">
        <f>'Page 233'!G975</f>
        <v>56.98</v>
      </c>
      <c r="C974" s="22">
        <f t="shared" si="16"/>
        <v>-1.8770449457551242E-2</v>
      </c>
    </row>
    <row r="975" spans="1:3">
      <c r="A975" s="47">
        <f>'Page 233'!A976</f>
        <v>40231</v>
      </c>
      <c r="B975" s="21">
        <f>'Page 233'!G976</f>
        <v>58.07</v>
      </c>
      <c r="C975" s="22">
        <f t="shared" si="16"/>
        <v>6.0637560637561982E-3</v>
      </c>
    </row>
    <row r="976" spans="1:3">
      <c r="A976" s="47">
        <f>'Page 233'!A977</f>
        <v>40228</v>
      </c>
      <c r="B976" s="21">
        <f>'Page 233'!G977</f>
        <v>57.72</v>
      </c>
      <c r="C976" s="22">
        <f t="shared" si="16"/>
        <v>1.1035207566999494E-2</v>
      </c>
    </row>
    <row r="977" spans="1:3">
      <c r="A977" s="47">
        <f>'Page 233'!A978</f>
        <v>40227</v>
      </c>
      <c r="B977" s="21">
        <f>'Page 233'!G978</f>
        <v>57.09</v>
      </c>
      <c r="C977" s="22">
        <f t="shared" si="16"/>
        <v>1.7284390591589593E-2</v>
      </c>
    </row>
    <row r="978" spans="1:3">
      <c r="A978" s="47">
        <f>'Page 233'!A979</f>
        <v>40226</v>
      </c>
      <c r="B978" s="21">
        <f>'Page 233'!G979</f>
        <v>56.12</v>
      </c>
      <c r="C978" s="22">
        <f t="shared" si="16"/>
        <v>9.171012407840351E-3</v>
      </c>
    </row>
    <row r="979" spans="1:3">
      <c r="A979" s="47">
        <f>'Page 233'!A980</f>
        <v>40225</v>
      </c>
      <c r="B979" s="21">
        <f>'Page 233'!G980</f>
        <v>55.61</v>
      </c>
      <c r="C979" s="22">
        <f t="shared" si="16"/>
        <v>2.6962142197599182E-2</v>
      </c>
    </row>
    <row r="980" spans="1:3">
      <c r="A980" s="47">
        <f>'Page 233'!A981</f>
        <v>40221</v>
      </c>
      <c r="B980" s="21">
        <f>'Page 233'!G981</f>
        <v>54.15</v>
      </c>
      <c r="C980" s="22">
        <f t="shared" si="16"/>
        <v>-1.5454545454545499E-2</v>
      </c>
    </row>
    <row r="981" spans="1:3">
      <c r="A981" s="47">
        <f>'Page 233'!A982</f>
        <v>40220</v>
      </c>
      <c r="B981" s="21">
        <f>'Page 233'!G982</f>
        <v>55</v>
      </c>
      <c r="C981" s="22">
        <f t="shared" si="16"/>
        <v>1.7576318223866849E-2</v>
      </c>
    </row>
    <row r="982" spans="1:3">
      <c r="A982" s="47">
        <f>'Page 233'!A983</f>
        <v>40219</v>
      </c>
      <c r="B982" s="21">
        <f>'Page 233'!G983</f>
        <v>54.05</v>
      </c>
      <c r="C982" s="22">
        <f t="shared" si="16"/>
        <v>-3.3191960169647317E-3</v>
      </c>
    </row>
    <row r="983" spans="1:3">
      <c r="A983" s="47">
        <f>'Page 233'!A984</f>
        <v>40218</v>
      </c>
      <c r="B983" s="21">
        <f>'Page 233'!G984</f>
        <v>54.23</v>
      </c>
      <c r="C983" s="22">
        <f t="shared" si="16"/>
        <v>3.1969552806850654E-2</v>
      </c>
    </row>
    <row r="984" spans="1:3">
      <c r="A984" s="47">
        <f>'Page 233'!A985</f>
        <v>40217</v>
      </c>
      <c r="B984" s="21">
        <f>'Page 233'!G985</f>
        <v>52.55</v>
      </c>
      <c r="C984" s="22">
        <f t="shared" si="16"/>
        <v>-8.6776079984908217E-3</v>
      </c>
    </row>
    <row r="985" spans="1:3">
      <c r="A985" s="47">
        <f>'Page 233'!A986</f>
        <v>40214</v>
      </c>
      <c r="B985" s="21">
        <f>'Page 233'!G986</f>
        <v>53.01</v>
      </c>
      <c r="C985" s="22">
        <f t="shared" si="16"/>
        <v>-1.5598885793871919E-2</v>
      </c>
    </row>
    <row r="986" spans="1:3">
      <c r="A986" s="47">
        <f>'Page 233'!A987</f>
        <v>40213</v>
      </c>
      <c r="B986" s="21">
        <f>'Page 233'!G987</f>
        <v>53.85</v>
      </c>
      <c r="C986" s="22">
        <f t="shared" si="16"/>
        <v>-3.4773256856067358E-2</v>
      </c>
    </row>
    <row r="987" spans="1:3">
      <c r="A987" s="47">
        <f>'Page 233'!A988</f>
        <v>40212</v>
      </c>
      <c r="B987" s="21">
        <f>'Page 233'!G988</f>
        <v>55.79</v>
      </c>
      <c r="C987" s="22">
        <f t="shared" si="16"/>
        <v>-8.9541547277949274E-4</v>
      </c>
    </row>
    <row r="988" spans="1:3">
      <c r="A988" s="47">
        <f>'Page 233'!A989</f>
        <v>40211</v>
      </c>
      <c r="B988" s="21">
        <f>'Page 233'!G989</f>
        <v>55.84</v>
      </c>
      <c r="C988" s="22">
        <f t="shared" si="16"/>
        <v>3.7749415782850626E-3</v>
      </c>
    </row>
    <row r="989" spans="1:3">
      <c r="A989" s="47">
        <f>'Page 233'!A990</f>
        <v>40210</v>
      </c>
      <c r="B989" s="21">
        <f>'Page 233'!G990</f>
        <v>55.63</v>
      </c>
      <c r="C989" s="22">
        <f t="shared" si="16"/>
        <v>1.8304960644334622E-2</v>
      </c>
    </row>
    <row r="990" spans="1:3">
      <c r="A990" s="47">
        <f>'Page 233'!A991</f>
        <v>40207</v>
      </c>
      <c r="B990" s="21">
        <f>'Page 233'!G991</f>
        <v>54.63</v>
      </c>
      <c r="C990" s="22">
        <f t="shared" si="16"/>
        <v>-3.1382978723404231E-2</v>
      </c>
    </row>
    <row r="991" spans="1:3">
      <c r="A991" s="47">
        <f>'Page 233'!A992</f>
        <v>40206</v>
      </c>
      <c r="B991" s="21">
        <f>'Page 233'!G992</f>
        <v>56.4</v>
      </c>
      <c r="C991" s="22">
        <f t="shared" si="16"/>
        <v>1.0209564750134348E-2</v>
      </c>
    </row>
    <row r="992" spans="1:3">
      <c r="A992" s="47">
        <f>'Page 233'!A993</f>
        <v>40205</v>
      </c>
      <c r="B992" s="21">
        <f>'Page 233'!G993</f>
        <v>55.83</v>
      </c>
      <c r="C992" s="22">
        <f t="shared" si="16"/>
        <v>7.3034787622525466E-2</v>
      </c>
    </row>
    <row r="993" spans="1:3">
      <c r="A993" s="47">
        <f>'Page 233'!A994</f>
        <v>40204</v>
      </c>
      <c r="B993" s="21">
        <f>'Page 233'!G994</f>
        <v>52.03</v>
      </c>
      <c r="C993" s="22">
        <f t="shared" si="16"/>
        <v>-1.15185256287198E-3</v>
      </c>
    </row>
    <row r="994" spans="1:3">
      <c r="A994" s="47">
        <f>'Page 233'!A995</f>
        <v>40203</v>
      </c>
      <c r="B994" s="21">
        <f>'Page 233'!G995</f>
        <v>52.09</v>
      </c>
      <c r="C994" s="22">
        <f t="shared" si="16"/>
        <v>1.9201228878662491E-4</v>
      </c>
    </row>
    <row r="995" spans="1:3">
      <c r="A995" s="47">
        <f>'Page 233'!A996</f>
        <v>40200</v>
      </c>
      <c r="B995" s="21">
        <f>'Page 233'!G996</f>
        <v>52.08</v>
      </c>
      <c r="C995" s="22">
        <f t="shared" si="16"/>
        <v>-2.417088251826871E-2</v>
      </c>
    </row>
    <row r="996" spans="1:3">
      <c r="A996" s="47">
        <f>'Page 233'!A997</f>
        <v>40199</v>
      </c>
      <c r="B996" s="21">
        <f>'Page 233'!G997</f>
        <v>53.37</v>
      </c>
      <c r="C996" s="22">
        <f t="shared" si="16"/>
        <v>-1.6583747927031656E-2</v>
      </c>
    </row>
    <row r="997" spans="1:3">
      <c r="A997" s="47">
        <f>'Page 233'!A998</f>
        <v>40198</v>
      </c>
      <c r="B997" s="21">
        <f>'Page 233'!G998</f>
        <v>54.27</v>
      </c>
      <c r="C997" s="22">
        <f t="shared" si="16"/>
        <v>-7.4981711777614146E-3</v>
      </c>
    </row>
    <row r="998" spans="1:3">
      <c r="A998" s="47">
        <f>'Page 233'!A999</f>
        <v>40197</v>
      </c>
      <c r="B998" s="21">
        <f>'Page 233'!G999</f>
        <v>54.68</v>
      </c>
      <c r="C998" s="22">
        <f t="shared" si="16"/>
        <v>-2.7357286157212446E-3</v>
      </c>
    </row>
    <row r="999" spans="1:3">
      <c r="A999" s="47">
        <f>'Page 233'!A1000</f>
        <v>40193</v>
      </c>
      <c r="B999" s="21">
        <f>'Page 233'!G1000</f>
        <v>54.83</v>
      </c>
      <c r="C999" s="22">
        <f t="shared" si="16"/>
        <v>-1.207207207207206E-2</v>
      </c>
    </row>
    <row r="1000" spans="1:3">
      <c r="A1000" s="47">
        <f>'Page 233'!A1001</f>
        <v>40192</v>
      </c>
      <c r="B1000" s="21">
        <f>'Page 233'!G1001</f>
        <v>55.5</v>
      </c>
      <c r="C1000" s="22">
        <f t="shared" si="16"/>
        <v>6.5288356909685152E-3</v>
      </c>
    </row>
    <row r="1001" spans="1:3">
      <c r="A1001" s="47">
        <f>'Page 233'!A1002</f>
        <v>40191</v>
      </c>
      <c r="B1001" s="21">
        <f>'Page 233'!G1002</f>
        <v>55.14</v>
      </c>
      <c r="C1001" s="22">
        <f t="shared" si="16"/>
        <v>1.211453744493407E-2</v>
      </c>
    </row>
    <row r="1002" spans="1:3">
      <c r="A1002" s="47">
        <f>'Page 233'!A1003</f>
        <v>40190</v>
      </c>
      <c r="B1002" s="21">
        <f>'Page 233'!G1003</f>
        <v>54.48</v>
      </c>
      <c r="C1002" s="22">
        <f t="shared" si="16"/>
        <v>-7.2886297376094644E-3</v>
      </c>
    </row>
    <row r="1003" spans="1:3">
      <c r="A1003" s="47">
        <f>'Page 233'!A1004</f>
        <v>40189</v>
      </c>
      <c r="B1003" s="21">
        <f>'Page 233'!G1004</f>
        <v>54.88</v>
      </c>
      <c r="C1003" s="22">
        <f t="shared" si="16"/>
        <v>-1.188332733165276E-2</v>
      </c>
    </row>
    <row r="1004" spans="1:3">
      <c r="A1004" s="47">
        <f>'Page 233'!A1005</f>
        <v>40186</v>
      </c>
      <c r="B1004" s="21">
        <f>'Page 233'!G1005</f>
        <v>55.54</v>
      </c>
      <c r="C1004" s="22">
        <f t="shared" si="16"/>
        <v>-9.6291012838801704E-3</v>
      </c>
    </row>
    <row r="1005" spans="1:3">
      <c r="A1005" s="47">
        <f>'Page 233'!A1006</f>
        <v>40185</v>
      </c>
      <c r="B1005" s="21">
        <f>'Page 233'!G1006</f>
        <v>56.08</v>
      </c>
      <c r="C1005" s="22">
        <f t="shared" si="16"/>
        <v>4.0445269016697649E-2</v>
      </c>
    </row>
    <row r="1006" spans="1:3">
      <c r="A1006" s="47">
        <f>'Page 233'!A1007</f>
        <v>40184</v>
      </c>
      <c r="B1006" s="21">
        <f>'Page 233'!G1007</f>
        <v>53.9</v>
      </c>
      <c r="C1006" s="22">
        <f t="shared" si="16"/>
        <v>3.039571783597772E-2</v>
      </c>
    </row>
    <row r="1007" spans="1:3">
      <c r="A1007" s="47">
        <f>'Page 233'!A1008</f>
        <v>40183</v>
      </c>
      <c r="B1007" s="21">
        <f>'Page 233'!G1008</f>
        <v>52.31</v>
      </c>
      <c r="C1007" s="22">
        <f t="shared" si="16"/>
        <v>3.2773938795656488E-2</v>
      </c>
    </row>
    <row r="1008" spans="1:3">
      <c r="A1008" s="47">
        <f>'Page 233'!A1009</f>
        <v>40182</v>
      </c>
      <c r="B1008" s="21">
        <f>'Page 233'!G1009</f>
        <v>50.65</v>
      </c>
      <c r="C1008" s="22">
        <f t="shared" si="16"/>
        <v>3.7909836065573854E-2</v>
      </c>
    </row>
    <row r="1009" spans="1:3">
      <c r="A1009" s="47">
        <f>'Page 233'!A1010</f>
        <v>40178</v>
      </c>
      <c r="B1009" s="21">
        <f>'Page 233'!G1010</f>
        <v>48.8</v>
      </c>
      <c r="C1009" s="22">
        <f t="shared" si="16"/>
        <v>-1.5136226034308753E-2</v>
      </c>
    </row>
    <row r="1010" spans="1:3">
      <c r="A1010" s="47">
        <f>'Page 233'!A1011</f>
        <v>40177</v>
      </c>
      <c r="B1010" s="21">
        <f>'Page 233'!G1011</f>
        <v>49.55</v>
      </c>
      <c r="C1010" s="22">
        <f t="shared" si="16"/>
        <v>-4.6203294495782421E-3</v>
      </c>
    </row>
    <row r="1011" spans="1:3">
      <c r="A1011" s="47">
        <f>'Page 233'!A1012</f>
        <v>40176</v>
      </c>
      <c r="B1011" s="21">
        <f>'Page 233'!G1012</f>
        <v>49.78</v>
      </c>
      <c r="C1011" s="22">
        <f t="shared" si="16"/>
        <v>1.4081673707504461E-3</v>
      </c>
    </row>
    <row r="1012" spans="1:3">
      <c r="A1012" s="47">
        <f>'Page 233'!A1013</f>
        <v>40175</v>
      </c>
      <c r="B1012" s="21">
        <f>'Page 233'!G1013</f>
        <v>49.71</v>
      </c>
      <c r="C1012" s="22">
        <f t="shared" si="16"/>
        <v>-6.1975209916034224E-3</v>
      </c>
    </row>
    <row r="1013" spans="1:3">
      <c r="A1013" s="47">
        <f>'Page 233'!A1014</f>
        <v>40171</v>
      </c>
      <c r="B1013" s="21">
        <f>'Page 233'!G1014</f>
        <v>50.02</v>
      </c>
      <c r="C1013" s="22">
        <f t="shared" si="16"/>
        <v>9.4853683148337087E-3</v>
      </c>
    </row>
    <row r="1014" spans="1:3">
      <c r="A1014" s="47">
        <f>'Page 233'!A1015</f>
        <v>40170</v>
      </c>
      <c r="B1014" s="21">
        <f>'Page 233'!G1015</f>
        <v>49.55</v>
      </c>
      <c r="C1014" s="22">
        <f t="shared" si="16"/>
        <v>-2.6167471819645849E-3</v>
      </c>
    </row>
    <row r="1015" spans="1:3">
      <c r="A1015" s="47">
        <f>'Page 233'!A1016</f>
        <v>40169</v>
      </c>
      <c r="B1015" s="21">
        <f>'Page 233'!G1016</f>
        <v>49.68</v>
      </c>
      <c r="C1015" s="22">
        <f t="shared" si="16"/>
        <v>1.4705882352941124E-2</v>
      </c>
    </row>
    <row r="1016" spans="1:3">
      <c r="A1016" s="47">
        <f>'Page 233'!A1017</f>
        <v>40168</v>
      </c>
      <c r="B1016" s="21">
        <f>'Page 233'!G1017</f>
        <v>48.96</v>
      </c>
      <c r="C1016" s="22">
        <f t="shared" si="16"/>
        <v>1.6189290161892966E-2</v>
      </c>
    </row>
    <row r="1017" spans="1:3">
      <c r="A1017" s="47">
        <f>'Page 233'!A1018</f>
        <v>40165</v>
      </c>
      <c r="B1017" s="21">
        <f>'Page 233'!G1018</f>
        <v>48.18</v>
      </c>
      <c r="C1017" s="22">
        <f t="shared" si="16"/>
        <v>-1.8937080024434949E-2</v>
      </c>
    </row>
    <row r="1018" spans="1:3">
      <c r="A1018" s="47">
        <f>'Page 233'!A1019</f>
        <v>40164</v>
      </c>
      <c r="B1018" s="21">
        <f>'Page 233'!G1019</f>
        <v>49.11</v>
      </c>
      <c r="C1018" s="22">
        <f t="shared" si="16"/>
        <v>-1.1871227364185222E-2</v>
      </c>
    </row>
    <row r="1019" spans="1:3">
      <c r="A1019" s="47">
        <f>'Page 233'!A1020</f>
        <v>40163</v>
      </c>
      <c r="B1019" s="21">
        <f>'Page 233'!G1020</f>
        <v>49.7</v>
      </c>
      <c r="C1019" s="22">
        <f t="shared" si="16"/>
        <v>-9.7629009762899566E-3</v>
      </c>
    </row>
    <row r="1020" spans="1:3">
      <c r="A1020" s="47">
        <f>'Page 233'!A1021</f>
        <v>40162</v>
      </c>
      <c r="B1020" s="21">
        <f>'Page 233'!G1021</f>
        <v>50.19</v>
      </c>
      <c r="C1020" s="22">
        <f t="shared" si="16"/>
        <v>-6.7286760340392604E-3</v>
      </c>
    </row>
    <row r="1021" spans="1:3">
      <c r="A1021" s="47">
        <f>'Page 233'!A1022</f>
        <v>40161</v>
      </c>
      <c r="B1021" s="21">
        <f>'Page 233'!G1022</f>
        <v>50.53</v>
      </c>
      <c r="C1021" s="22">
        <f t="shared" si="16"/>
        <v>7.9792539397565143E-3</v>
      </c>
    </row>
    <row r="1022" spans="1:3">
      <c r="A1022" s="47">
        <f>'Page 233'!A1023</f>
        <v>40158</v>
      </c>
      <c r="B1022" s="21">
        <f>'Page 233'!G1023</f>
        <v>50.13</v>
      </c>
      <c r="C1022" s="22">
        <f t="shared" si="16"/>
        <v>1.0685483870967794E-2</v>
      </c>
    </row>
    <row r="1023" spans="1:3">
      <c r="A1023" s="47">
        <f>'Page 233'!A1024</f>
        <v>40157</v>
      </c>
      <c r="B1023" s="21">
        <f>'Page 233'!G1024</f>
        <v>49.6</v>
      </c>
      <c r="C1023" s="22">
        <f t="shared" si="16"/>
        <v>-8.1983603279343065E-3</v>
      </c>
    </row>
    <row r="1024" spans="1:3">
      <c r="A1024" s="47">
        <f>'Page 233'!A1025</f>
        <v>40156</v>
      </c>
      <c r="B1024" s="21">
        <f>'Page 233'!G1025</f>
        <v>50.01</v>
      </c>
      <c r="C1024" s="22">
        <f t="shared" si="16"/>
        <v>-3.3878039059386245E-3</v>
      </c>
    </row>
    <row r="1025" spans="1:3">
      <c r="A1025" s="47">
        <f>'Page 233'!A1026</f>
        <v>40155</v>
      </c>
      <c r="B1025" s="21">
        <f>'Page 233'!G1026</f>
        <v>50.18</v>
      </c>
      <c r="C1025" s="22">
        <f t="shared" si="16"/>
        <v>-2.9803298231670938E-3</v>
      </c>
    </row>
    <row r="1026" spans="1:3">
      <c r="A1026" s="47">
        <f>'Page 233'!A1027</f>
        <v>40154</v>
      </c>
      <c r="B1026" s="21">
        <f>'Page 233'!G1027</f>
        <v>50.33</v>
      </c>
      <c r="C1026" s="22">
        <f t="shared" si="16"/>
        <v>2.0892494929006133E-2</v>
      </c>
    </row>
    <row r="1027" spans="1:3">
      <c r="A1027" s="47">
        <f>'Page 233'!A1028</f>
        <v>40151</v>
      </c>
      <c r="B1027" s="21">
        <f>'Page 233'!G1028</f>
        <v>49.3</v>
      </c>
      <c r="C1027" s="22">
        <f t="shared" si="16"/>
        <v>1.6914191419141966E-2</v>
      </c>
    </row>
    <row r="1028" spans="1:3">
      <c r="A1028" s="47">
        <f>'Page 233'!A1029</f>
        <v>40150</v>
      </c>
      <c r="B1028" s="21">
        <f>'Page 233'!G1029</f>
        <v>48.48</v>
      </c>
      <c r="C1028" s="22">
        <f t="shared" ref="C1028:C1091" si="17">B1028/B1029-1</f>
        <v>-2.0622808826575856E-4</v>
      </c>
    </row>
    <row r="1029" spans="1:3">
      <c r="A1029" s="47">
        <f>'Page 233'!A1030</f>
        <v>40149</v>
      </c>
      <c r="B1029" s="21">
        <f>'Page 233'!G1030</f>
        <v>48.49</v>
      </c>
      <c r="C1029" s="22">
        <f t="shared" si="17"/>
        <v>1.2389015073301923E-3</v>
      </c>
    </row>
    <row r="1030" spans="1:3">
      <c r="A1030" s="47">
        <f>'Page 233'!A1031</f>
        <v>40148</v>
      </c>
      <c r="B1030" s="21">
        <f>'Page 233'!G1031</f>
        <v>48.43</v>
      </c>
      <c r="C1030" s="22">
        <f t="shared" si="17"/>
        <v>2.497354497354487E-2</v>
      </c>
    </row>
    <row r="1031" spans="1:3">
      <c r="A1031" s="47">
        <f>'Page 233'!A1032</f>
        <v>40147</v>
      </c>
      <c r="B1031" s="21">
        <f>'Page 233'!G1032</f>
        <v>47.25</v>
      </c>
      <c r="C1031" s="22">
        <f t="shared" si="17"/>
        <v>-8.4584478748150893E-4</v>
      </c>
    </row>
    <row r="1032" spans="1:3">
      <c r="A1032" s="47">
        <f>'Page 233'!A1033</f>
        <v>40144</v>
      </c>
      <c r="B1032" s="21">
        <f>'Page 233'!G1033</f>
        <v>47.29</v>
      </c>
      <c r="C1032" s="22">
        <f t="shared" si="17"/>
        <v>-9.0108968985750382E-3</v>
      </c>
    </row>
    <row r="1033" spans="1:3">
      <c r="A1033" s="47">
        <f>'Page 233'!A1034</f>
        <v>40142</v>
      </c>
      <c r="B1033" s="21">
        <f>'Page 233'!G1034</f>
        <v>47.72</v>
      </c>
      <c r="C1033" s="22">
        <f t="shared" si="17"/>
        <v>1.8569903948772559E-2</v>
      </c>
    </row>
    <row r="1034" spans="1:3">
      <c r="A1034" s="47">
        <f>'Page 233'!A1035</f>
        <v>40141</v>
      </c>
      <c r="B1034" s="21">
        <f>'Page 233'!G1035</f>
        <v>46.85</v>
      </c>
      <c r="C1034" s="22">
        <f t="shared" si="17"/>
        <v>-1.2644889357218192E-2</v>
      </c>
    </row>
    <row r="1035" spans="1:3">
      <c r="A1035" s="47">
        <f>'Page 233'!A1036</f>
        <v>40140</v>
      </c>
      <c r="B1035" s="21">
        <f>'Page 233'!G1036</f>
        <v>47.45</v>
      </c>
      <c r="C1035" s="22">
        <f t="shared" si="17"/>
        <v>1.8021883715940934E-2</v>
      </c>
    </row>
    <row r="1036" spans="1:3">
      <c r="A1036" s="47">
        <f>'Page 233'!A1037</f>
        <v>40137</v>
      </c>
      <c r="B1036" s="21">
        <f>'Page 233'!G1037</f>
        <v>46.61</v>
      </c>
      <c r="C1036" s="22">
        <f t="shared" si="17"/>
        <v>5.1757601897779448E-3</v>
      </c>
    </row>
    <row r="1037" spans="1:3">
      <c r="A1037" s="47">
        <f>'Page 233'!A1038</f>
        <v>40136</v>
      </c>
      <c r="B1037" s="21">
        <f>'Page 233'!G1038</f>
        <v>46.37</v>
      </c>
      <c r="C1037" s="22">
        <f t="shared" si="17"/>
        <v>-1.1300639658848644E-2</v>
      </c>
    </row>
    <row r="1038" spans="1:3">
      <c r="A1038" s="47">
        <f>'Page 233'!A1039</f>
        <v>40135</v>
      </c>
      <c r="B1038" s="21">
        <f>'Page 233'!G1039</f>
        <v>46.9</v>
      </c>
      <c r="C1038" s="22">
        <f t="shared" si="17"/>
        <v>-9.7128378378378288E-3</v>
      </c>
    </row>
    <row r="1039" spans="1:3">
      <c r="A1039" s="47">
        <f>'Page 233'!A1040</f>
        <v>40134</v>
      </c>
      <c r="B1039" s="21">
        <f>'Page 233'!G1040</f>
        <v>47.36</v>
      </c>
      <c r="C1039" s="22">
        <f t="shared" si="17"/>
        <v>1.0568590150072943E-3</v>
      </c>
    </row>
    <row r="1040" spans="1:3">
      <c r="A1040" s="47">
        <f>'Page 233'!A1041</f>
        <v>40133</v>
      </c>
      <c r="B1040" s="21">
        <f>'Page 233'!G1041</f>
        <v>47.31</v>
      </c>
      <c r="C1040" s="22">
        <f t="shared" si="17"/>
        <v>3.5456336178594894E-2</v>
      </c>
    </row>
    <row r="1041" spans="1:3">
      <c r="A1041" s="47">
        <f>'Page 233'!A1042</f>
        <v>40130</v>
      </c>
      <c r="B1041" s="21">
        <f>'Page 233'!G1042</f>
        <v>45.69</v>
      </c>
      <c r="C1041" s="22">
        <f t="shared" si="17"/>
        <v>7.9417604235605399E-3</v>
      </c>
    </row>
    <row r="1042" spans="1:3">
      <c r="A1042" s="47">
        <f>'Page 233'!A1043</f>
        <v>40129</v>
      </c>
      <c r="B1042" s="21">
        <f>'Page 233'!G1043</f>
        <v>45.33</v>
      </c>
      <c r="C1042" s="22">
        <f t="shared" si="17"/>
        <v>-7.879185817465495E-3</v>
      </c>
    </row>
    <row r="1043" spans="1:3">
      <c r="A1043" s="47">
        <f>'Page 233'!A1044</f>
        <v>40128</v>
      </c>
      <c r="B1043" s="21">
        <f>'Page 233'!G1044</f>
        <v>45.69</v>
      </c>
      <c r="C1043" s="22">
        <f t="shared" si="17"/>
        <v>7.0531188009697043E-3</v>
      </c>
    </row>
    <row r="1044" spans="1:3">
      <c r="A1044" s="47">
        <f>'Page 233'!A1045</f>
        <v>40127</v>
      </c>
      <c r="B1044" s="21">
        <f>'Page 233'!G1045</f>
        <v>45.37</v>
      </c>
      <c r="C1044" s="22">
        <f t="shared" si="17"/>
        <v>-2.0086393088552867E-2</v>
      </c>
    </row>
    <row r="1045" spans="1:3">
      <c r="A1045" s="47">
        <f>'Page 233'!A1046</f>
        <v>40126</v>
      </c>
      <c r="B1045" s="21">
        <f>'Page 233'!G1046</f>
        <v>46.3</v>
      </c>
      <c r="C1045" s="22">
        <f t="shared" si="17"/>
        <v>3.3712882339807848E-2</v>
      </c>
    </row>
    <row r="1046" spans="1:3">
      <c r="A1046" s="47">
        <f>'Page 233'!A1047</f>
        <v>40123</v>
      </c>
      <c r="B1046" s="21">
        <f>'Page 233'!G1047</f>
        <v>44.79</v>
      </c>
      <c r="C1046" s="22">
        <f t="shared" si="17"/>
        <v>-1.7829284599955031E-3</v>
      </c>
    </row>
    <row r="1047" spans="1:3">
      <c r="A1047" s="47">
        <f>'Page 233'!A1048</f>
        <v>40122</v>
      </c>
      <c r="B1047" s="21">
        <f>'Page 233'!G1048</f>
        <v>44.87</v>
      </c>
      <c r="C1047" s="22">
        <f t="shared" si="17"/>
        <v>3.5302261190585993E-2</v>
      </c>
    </row>
    <row r="1048" spans="1:3">
      <c r="A1048" s="47">
        <f>'Page 233'!A1049</f>
        <v>40121</v>
      </c>
      <c r="B1048" s="21">
        <f>'Page 233'!G1049</f>
        <v>43.34</v>
      </c>
      <c r="C1048" s="22">
        <f t="shared" si="17"/>
        <v>8.1414282391254478E-3</v>
      </c>
    </row>
    <row r="1049" spans="1:3">
      <c r="A1049" s="47">
        <f>'Page 233'!A1050</f>
        <v>40120</v>
      </c>
      <c r="B1049" s="21">
        <f>'Page 233'!G1050</f>
        <v>42.99</v>
      </c>
      <c r="C1049" s="22">
        <f t="shared" si="17"/>
        <v>-3.477051460361591E-3</v>
      </c>
    </row>
    <row r="1050" spans="1:3">
      <c r="A1050" s="47">
        <f>'Page 233'!A1051</f>
        <v>40119</v>
      </c>
      <c r="B1050" s="21">
        <f>'Page 233'!G1051</f>
        <v>43.14</v>
      </c>
      <c r="C1050" s="22">
        <f t="shared" si="17"/>
        <v>9.8314606741574107E-3</v>
      </c>
    </row>
    <row r="1051" spans="1:3">
      <c r="A1051" s="47">
        <f>'Page 233'!A1052</f>
        <v>40116</v>
      </c>
      <c r="B1051" s="21">
        <f>'Page 233'!G1052</f>
        <v>42.72</v>
      </c>
      <c r="C1051" s="22">
        <f t="shared" si="17"/>
        <v>-2.063273727647863E-2</v>
      </c>
    </row>
    <row r="1052" spans="1:3">
      <c r="A1052" s="47">
        <f>'Page 233'!A1053</f>
        <v>40115</v>
      </c>
      <c r="B1052" s="21">
        <f>'Page 233'!G1053</f>
        <v>43.62</v>
      </c>
      <c r="C1052" s="22">
        <f t="shared" si="17"/>
        <v>3.3649289099525914E-2</v>
      </c>
    </row>
    <row r="1053" spans="1:3">
      <c r="A1053" s="47">
        <f>'Page 233'!A1054</f>
        <v>40114</v>
      </c>
      <c r="B1053" s="21">
        <f>'Page 233'!G1054</f>
        <v>42.2</v>
      </c>
      <c r="C1053" s="22">
        <f t="shared" si="17"/>
        <v>-1.1014764471525607E-2</v>
      </c>
    </row>
    <row r="1054" spans="1:3">
      <c r="A1054" s="47">
        <f>'Page 233'!A1055</f>
        <v>40113</v>
      </c>
      <c r="B1054" s="21">
        <f>'Page 233'!G1055</f>
        <v>42.67</v>
      </c>
      <c r="C1054" s="22">
        <f t="shared" si="17"/>
        <v>-1.1353104726598562E-2</v>
      </c>
    </row>
    <row r="1055" spans="1:3">
      <c r="A1055" s="47">
        <f>'Page 233'!A1056</f>
        <v>40112</v>
      </c>
      <c r="B1055" s="21">
        <f>'Page 233'!G1056</f>
        <v>43.16</v>
      </c>
      <c r="C1055" s="22">
        <f t="shared" si="17"/>
        <v>-3.2069970845481244E-2</v>
      </c>
    </row>
    <row r="1056" spans="1:3">
      <c r="A1056" s="47">
        <f>'Page 233'!A1057</f>
        <v>40109</v>
      </c>
      <c r="B1056" s="21">
        <f>'Page 233'!G1057</f>
        <v>44.59</v>
      </c>
      <c r="C1056" s="22">
        <f t="shared" si="17"/>
        <v>-2.3006134969325132E-2</v>
      </c>
    </row>
    <row r="1057" spans="1:3">
      <c r="A1057" s="47">
        <f>'Page 233'!A1058</f>
        <v>40108</v>
      </c>
      <c r="B1057" s="21">
        <f>'Page 233'!G1058</f>
        <v>45.64</v>
      </c>
      <c r="C1057" s="22">
        <f t="shared" si="17"/>
        <v>8.6187845303866695E-3</v>
      </c>
    </row>
    <row r="1058" spans="1:3">
      <c r="A1058" s="47">
        <f>'Page 233'!A1059</f>
        <v>40107</v>
      </c>
      <c r="B1058" s="21">
        <f>'Page 233'!G1059</f>
        <v>45.25</v>
      </c>
      <c r="C1058" s="22">
        <f t="shared" si="17"/>
        <v>-2.4153547552296706E-2</v>
      </c>
    </row>
    <row r="1059" spans="1:3">
      <c r="A1059" s="47">
        <f>'Page 233'!A1060</f>
        <v>40106</v>
      </c>
      <c r="B1059" s="21">
        <f>'Page 233'!G1060</f>
        <v>46.37</v>
      </c>
      <c r="C1059" s="22">
        <f t="shared" si="17"/>
        <v>-2.9307096504082142E-2</v>
      </c>
    </row>
    <row r="1060" spans="1:3">
      <c r="A1060" s="47">
        <f>'Page 233'!A1061</f>
        <v>40105</v>
      </c>
      <c r="B1060" s="21">
        <f>'Page 233'!G1061</f>
        <v>47.77</v>
      </c>
      <c r="C1060" s="22">
        <f t="shared" si="17"/>
        <v>4.8380311316786884E-3</v>
      </c>
    </row>
    <row r="1061" spans="1:3">
      <c r="A1061" s="47">
        <f>'Page 233'!A1062</f>
        <v>40102</v>
      </c>
      <c r="B1061" s="21">
        <f>'Page 233'!G1062</f>
        <v>47.54</v>
      </c>
      <c r="C1061" s="22">
        <f t="shared" si="17"/>
        <v>2.7669693039342969E-2</v>
      </c>
    </row>
    <row r="1062" spans="1:3">
      <c r="A1062" s="47">
        <f>'Page 233'!A1063</f>
        <v>40101</v>
      </c>
      <c r="B1062" s="21">
        <f>'Page 233'!G1063</f>
        <v>46.26</v>
      </c>
      <c r="C1062" s="22">
        <f t="shared" si="17"/>
        <v>-1.4276582143618155E-2</v>
      </c>
    </row>
    <row r="1063" spans="1:3">
      <c r="A1063" s="47">
        <f>'Page 233'!A1064</f>
        <v>40100</v>
      </c>
      <c r="B1063" s="21">
        <f>'Page 233'!G1064</f>
        <v>46.93</v>
      </c>
      <c r="C1063" s="22">
        <f t="shared" si="17"/>
        <v>1.1858559724018836E-2</v>
      </c>
    </row>
    <row r="1064" spans="1:3">
      <c r="A1064" s="47">
        <f>'Page 233'!A1065</f>
        <v>40099</v>
      </c>
      <c r="B1064" s="21">
        <f>'Page 233'!G1065</f>
        <v>46.38</v>
      </c>
      <c r="C1064" s="22">
        <f t="shared" si="17"/>
        <v>4.5484080571800423E-3</v>
      </c>
    </row>
    <row r="1065" spans="1:3">
      <c r="A1065" s="47">
        <f>'Page 233'!A1066</f>
        <v>40098</v>
      </c>
      <c r="B1065" s="21">
        <f>'Page 233'!G1066</f>
        <v>46.17</v>
      </c>
      <c r="C1065" s="22">
        <f t="shared" si="17"/>
        <v>-1.9537056699936328E-2</v>
      </c>
    </row>
    <row r="1066" spans="1:3">
      <c r="A1066" s="47">
        <f>'Page 233'!A1067</f>
        <v>40095</v>
      </c>
      <c r="B1066" s="21">
        <f>'Page 233'!G1067</f>
        <v>47.09</v>
      </c>
      <c r="C1066" s="22">
        <f t="shared" si="17"/>
        <v>7.4882327770646739E-3</v>
      </c>
    </row>
    <row r="1067" spans="1:3">
      <c r="A1067" s="47">
        <f>'Page 233'!A1068</f>
        <v>40094</v>
      </c>
      <c r="B1067" s="21">
        <f>'Page 233'!G1068</f>
        <v>46.74</v>
      </c>
      <c r="C1067" s="22">
        <f t="shared" si="17"/>
        <v>9.9394987035437143E-3</v>
      </c>
    </row>
    <row r="1068" spans="1:3">
      <c r="A1068" s="47">
        <f>'Page 233'!A1069</f>
        <v>40093</v>
      </c>
      <c r="B1068" s="21">
        <f>'Page 233'!G1069</f>
        <v>46.28</v>
      </c>
      <c r="C1068" s="22">
        <f t="shared" si="17"/>
        <v>-9.6297881446607558E-3</v>
      </c>
    </row>
    <row r="1069" spans="1:3">
      <c r="A1069" s="47">
        <f>'Page 233'!A1070</f>
        <v>40092</v>
      </c>
      <c r="B1069" s="21">
        <f>'Page 233'!G1070</f>
        <v>46.73</v>
      </c>
      <c r="C1069" s="22">
        <f t="shared" si="17"/>
        <v>2.1404109589040488E-4</v>
      </c>
    </row>
    <row r="1070" spans="1:3">
      <c r="A1070" s="47">
        <f>'Page 233'!A1071</f>
        <v>40091</v>
      </c>
      <c r="B1070" s="21">
        <f>'Page 233'!G1071</f>
        <v>46.72</v>
      </c>
      <c r="C1070" s="22">
        <f t="shared" si="17"/>
        <v>1.6978667827601157E-2</v>
      </c>
    </row>
    <row r="1071" spans="1:3">
      <c r="A1071" s="47">
        <f>'Page 233'!A1072</f>
        <v>40088</v>
      </c>
      <c r="B1071" s="21">
        <f>'Page 233'!G1072</f>
        <v>45.94</v>
      </c>
      <c r="C1071" s="22">
        <f t="shared" si="17"/>
        <v>-1.3528022331973477E-2</v>
      </c>
    </row>
    <row r="1072" spans="1:3">
      <c r="A1072" s="47">
        <f>'Page 233'!A1073</f>
        <v>40087</v>
      </c>
      <c r="B1072" s="21">
        <f>'Page 233'!G1073</f>
        <v>46.57</v>
      </c>
      <c r="C1072" s="22">
        <f t="shared" si="17"/>
        <v>-3.7611076668733201E-2</v>
      </c>
    </row>
    <row r="1073" spans="1:3">
      <c r="A1073" s="47">
        <f>'Page 233'!A1074</f>
        <v>40086</v>
      </c>
      <c r="B1073" s="21">
        <f>'Page 233'!G1074</f>
        <v>48.39</v>
      </c>
      <c r="C1073" s="22">
        <f t="shared" si="17"/>
        <v>-8.6047940995698236E-3</v>
      </c>
    </row>
    <row r="1074" spans="1:3">
      <c r="A1074" s="47">
        <f>'Page 233'!A1075</f>
        <v>40085</v>
      </c>
      <c r="B1074" s="21">
        <f>'Page 233'!G1075</f>
        <v>48.81</v>
      </c>
      <c r="C1074" s="22">
        <f t="shared" si="17"/>
        <v>2.9095509171410461E-2</v>
      </c>
    </row>
    <row r="1075" spans="1:3">
      <c r="A1075" s="47">
        <f>'Page 233'!A1076</f>
        <v>40084</v>
      </c>
      <c r="B1075" s="21">
        <f>'Page 233'!G1076</f>
        <v>47.43</v>
      </c>
      <c r="C1075" s="22">
        <f t="shared" si="17"/>
        <v>3.0191138140747142E-2</v>
      </c>
    </row>
    <row r="1076" spans="1:3">
      <c r="A1076" s="47">
        <f>'Page 233'!A1077</f>
        <v>40081</v>
      </c>
      <c r="B1076" s="21">
        <f>'Page 233'!G1077</f>
        <v>46.04</v>
      </c>
      <c r="C1076" s="22">
        <f t="shared" si="17"/>
        <v>-5.1858254105445756E-3</v>
      </c>
    </row>
    <row r="1077" spans="1:3">
      <c r="A1077" s="47">
        <f>'Page 233'!A1078</f>
        <v>40080</v>
      </c>
      <c r="B1077" s="21">
        <f>'Page 233'!G1078</f>
        <v>46.28</v>
      </c>
      <c r="C1077" s="22">
        <f t="shared" si="17"/>
        <v>-1.1111111111111072E-2</v>
      </c>
    </row>
    <row r="1078" spans="1:3">
      <c r="A1078" s="47">
        <f>'Page 233'!A1079</f>
        <v>40079</v>
      </c>
      <c r="B1078" s="21">
        <f>'Page 233'!G1079</f>
        <v>46.8</v>
      </c>
      <c r="C1078" s="22">
        <f t="shared" si="17"/>
        <v>-1.4529374605180112E-2</v>
      </c>
    </row>
    <row r="1079" spans="1:3">
      <c r="A1079" s="47">
        <f>'Page 233'!A1080</f>
        <v>40078</v>
      </c>
      <c r="B1079" s="21">
        <f>'Page 233'!G1080</f>
        <v>47.49</v>
      </c>
      <c r="C1079" s="22">
        <f t="shared" si="17"/>
        <v>5.2921253175275407E-3</v>
      </c>
    </row>
    <row r="1080" spans="1:3">
      <c r="A1080" s="47">
        <f>'Page 233'!A1081</f>
        <v>40077</v>
      </c>
      <c r="B1080" s="21">
        <f>'Page 233'!G1081</f>
        <v>47.24</v>
      </c>
      <c r="C1080" s="22">
        <f t="shared" si="17"/>
        <v>-2.9548332629801832E-3</v>
      </c>
    </row>
    <row r="1081" spans="1:3">
      <c r="A1081" s="47">
        <f>'Page 233'!A1082</f>
        <v>40074</v>
      </c>
      <c r="B1081" s="21">
        <f>'Page 233'!G1082</f>
        <v>47.38</v>
      </c>
      <c r="C1081" s="22">
        <f t="shared" si="17"/>
        <v>2.5391451544647392E-3</v>
      </c>
    </row>
    <row r="1082" spans="1:3">
      <c r="A1082" s="47">
        <f>'Page 233'!A1083</f>
        <v>40073</v>
      </c>
      <c r="B1082" s="21">
        <f>'Page 233'!G1083</f>
        <v>47.26</v>
      </c>
      <c r="C1082" s="22">
        <f t="shared" si="17"/>
        <v>1.004488138491122E-2</v>
      </c>
    </row>
    <row r="1083" spans="1:3">
      <c r="A1083" s="47">
        <f>'Page 233'!A1084</f>
        <v>40072</v>
      </c>
      <c r="B1083" s="21">
        <f>'Page 233'!G1084</f>
        <v>46.79</v>
      </c>
      <c r="C1083" s="22">
        <f t="shared" si="17"/>
        <v>5.5877928218353023E-3</v>
      </c>
    </row>
    <row r="1084" spans="1:3">
      <c r="A1084" s="47">
        <f>'Page 233'!A1085</f>
        <v>40071</v>
      </c>
      <c r="B1084" s="21">
        <f>'Page 233'!G1085</f>
        <v>46.53</v>
      </c>
      <c r="C1084" s="22">
        <f t="shared" si="17"/>
        <v>2.1514818880351338E-2</v>
      </c>
    </row>
    <row r="1085" spans="1:3">
      <c r="A1085" s="47">
        <f>'Page 233'!A1086</f>
        <v>40070</v>
      </c>
      <c r="B1085" s="21">
        <f>'Page 233'!G1086</f>
        <v>45.55</v>
      </c>
      <c r="C1085" s="22">
        <f t="shared" si="17"/>
        <v>-7.4090215733275677E-3</v>
      </c>
    </row>
    <row r="1086" spans="1:3">
      <c r="A1086" s="47">
        <f>'Page 233'!A1087</f>
        <v>40067</v>
      </c>
      <c r="B1086" s="21">
        <f>'Page 233'!G1087</f>
        <v>45.89</v>
      </c>
      <c r="C1086" s="22">
        <f t="shared" si="17"/>
        <v>1.7065602836879412E-2</v>
      </c>
    </row>
    <row r="1087" spans="1:3">
      <c r="A1087" s="47">
        <f>'Page 233'!A1088</f>
        <v>40066</v>
      </c>
      <c r="B1087" s="21">
        <f>'Page 233'!G1088</f>
        <v>45.12</v>
      </c>
      <c r="C1087" s="22">
        <f t="shared" si="17"/>
        <v>-8.8573959255977552E-4</v>
      </c>
    </row>
    <row r="1088" spans="1:3">
      <c r="A1088" s="47">
        <f>'Page 233'!A1089</f>
        <v>40065</v>
      </c>
      <c r="B1088" s="21">
        <f>'Page 233'!G1089</f>
        <v>45.16</v>
      </c>
      <c r="C1088" s="22">
        <f t="shared" si="17"/>
        <v>2.0795660036166286E-2</v>
      </c>
    </row>
    <row r="1089" spans="1:3">
      <c r="A1089" s="47">
        <f>'Page 233'!A1090</f>
        <v>40064</v>
      </c>
      <c r="B1089" s="21">
        <f>'Page 233'!G1090</f>
        <v>44.24</v>
      </c>
      <c r="C1089" s="22">
        <f t="shared" si="17"/>
        <v>7.0566810835419602E-3</v>
      </c>
    </row>
    <row r="1090" spans="1:3">
      <c r="A1090" s="47">
        <f>'Page 233'!A1091</f>
        <v>40060</v>
      </c>
      <c r="B1090" s="21">
        <f>'Page 233'!G1091</f>
        <v>43.93</v>
      </c>
      <c r="C1090" s="22">
        <f t="shared" si="17"/>
        <v>1.4315400600323214E-2</v>
      </c>
    </row>
    <row r="1091" spans="1:3">
      <c r="A1091" s="47">
        <f>'Page 233'!A1092</f>
        <v>40059</v>
      </c>
      <c r="B1091" s="21">
        <f>'Page 233'!G1092</f>
        <v>43.31</v>
      </c>
      <c r="C1091" s="22">
        <f t="shared" si="17"/>
        <v>1.38728323699433E-3</v>
      </c>
    </row>
    <row r="1092" spans="1:3">
      <c r="A1092" s="47">
        <f>'Page 233'!A1093</f>
        <v>40058</v>
      </c>
      <c r="B1092" s="21">
        <f>'Page 233'!G1093</f>
        <v>43.25</v>
      </c>
      <c r="C1092" s="22">
        <f t="shared" ref="C1092:C1155" si="18">B1092/B1093-1</f>
        <v>-7.7999541179170073E-3</v>
      </c>
    </row>
    <row r="1093" spans="1:3">
      <c r="A1093" s="47">
        <f>'Page 233'!A1094</f>
        <v>40057</v>
      </c>
      <c r="B1093" s="21">
        <f>'Page 233'!G1094</f>
        <v>43.59</v>
      </c>
      <c r="C1093" s="22">
        <f t="shared" si="18"/>
        <v>-1.8022077044379303E-2</v>
      </c>
    </row>
    <row r="1094" spans="1:3">
      <c r="A1094" s="47">
        <f>'Page 233'!A1095</f>
        <v>40056</v>
      </c>
      <c r="B1094" s="21">
        <f>'Page 233'!G1095</f>
        <v>44.39</v>
      </c>
      <c r="C1094" s="22">
        <f t="shared" si="18"/>
        <v>-2.6748520061390058E-2</v>
      </c>
    </row>
    <row r="1095" spans="1:3">
      <c r="A1095" s="47">
        <f>'Page 233'!A1096</f>
        <v>40053</v>
      </c>
      <c r="B1095" s="21">
        <f>'Page 233'!G1096</f>
        <v>45.61</v>
      </c>
      <c r="C1095" s="22">
        <f t="shared" si="18"/>
        <v>-1.5115525804361929E-2</v>
      </c>
    </row>
    <row r="1096" spans="1:3">
      <c r="A1096" s="47">
        <f>'Page 233'!A1097</f>
        <v>40052</v>
      </c>
      <c r="B1096" s="21">
        <f>'Page 233'!G1097</f>
        <v>46.31</v>
      </c>
      <c r="C1096" s="22">
        <f t="shared" si="18"/>
        <v>8.352831071595701E-2</v>
      </c>
    </row>
    <row r="1097" spans="1:3">
      <c r="A1097" s="47">
        <f>'Page 233'!A1098</f>
        <v>40051</v>
      </c>
      <c r="B1097" s="21">
        <f>'Page 233'!G1098</f>
        <v>42.74</v>
      </c>
      <c r="C1097" s="22">
        <f t="shared" si="18"/>
        <v>-8.8126159554730021E-3</v>
      </c>
    </row>
    <row r="1098" spans="1:3">
      <c r="A1098" s="47">
        <f>'Page 233'!A1099</f>
        <v>40050</v>
      </c>
      <c r="B1098" s="21">
        <f>'Page 233'!G1099</f>
        <v>43.12</v>
      </c>
      <c r="C1098" s="22">
        <f t="shared" si="18"/>
        <v>2.3741690408357163E-2</v>
      </c>
    </row>
    <row r="1099" spans="1:3">
      <c r="A1099" s="47">
        <f>'Page 233'!A1100</f>
        <v>40049</v>
      </c>
      <c r="B1099" s="21">
        <f>'Page 233'!G1100</f>
        <v>42.12</v>
      </c>
      <c r="C1099" s="22">
        <f t="shared" si="18"/>
        <v>2.7567699438887372E-2</v>
      </c>
    </row>
    <row r="1100" spans="1:3">
      <c r="A1100" s="47">
        <f>'Page 233'!A1101</f>
        <v>40046</v>
      </c>
      <c r="B1100" s="21">
        <f>'Page 233'!G1101</f>
        <v>40.99</v>
      </c>
      <c r="C1100" s="22">
        <f t="shared" si="18"/>
        <v>2.5262631315657869E-2</v>
      </c>
    </row>
    <row r="1101" spans="1:3">
      <c r="A1101" s="47">
        <f>'Page 233'!A1102</f>
        <v>40045</v>
      </c>
      <c r="B1101" s="21">
        <f>'Page 233'!G1102</f>
        <v>39.979999999999997</v>
      </c>
      <c r="C1101" s="22">
        <f t="shared" si="18"/>
        <v>2.8027770635124627E-2</v>
      </c>
    </row>
    <row r="1102" spans="1:3">
      <c r="A1102" s="47">
        <f>'Page 233'!A1103</f>
        <v>40044</v>
      </c>
      <c r="B1102" s="21">
        <f>'Page 233'!G1103</f>
        <v>38.89</v>
      </c>
      <c r="C1102" s="22">
        <f t="shared" si="18"/>
        <v>-6.1334014822387317E-3</v>
      </c>
    </row>
    <row r="1103" spans="1:3">
      <c r="A1103" s="47">
        <f>'Page 233'!A1104</f>
        <v>40043</v>
      </c>
      <c r="B1103" s="21">
        <f>'Page 233'!G1104</f>
        <v>39.130000000000003</v>
      </c>
      <c r="C1103" s="22">
        <f t="shared" si="18"/>
        <v>-8.6141373194830173E-3</v>
      </c>
    </row>
    <row r="1104" spans="1:3">
      <c r="A1104" s="47">
        <f>'Page 233'!A1105</f>
        <v>40042</v>
      </c>
      <c r="B1104" s="21">
        <f>'Page 233'!G1105</f>
        <v>39.47</v>
      </c>
      <c r="C1104" s="22">
        <f t="shared" si="18"/>
        <v>-1.5710723192020049E-2</v>
      </c>
    </row>
    <row r="1105" spans="1:3">
      <c r="A1105" s="47">
        <f>'Page 233'!A1106</f>
        <v>40039</v>
      </c>
      <c r="B1105" s="21">
        <f>'Page 233'!G1106</f>
        <v>40.1</v>
      </c>
      <c r="C1105" s="22">
        <f t="shared" si="18"/>
        <v>-3.7445991358617259E-2</v>
      </c>
    </row>
    <row r="1106" spans="1:3">
      <c r="A1106" s="47">
        <f>'Page 233'!A1107</f>
        <v>40038</v>
      </c>
      <c r="B1106" s="21">
        <f>'Page 233'!G1107</f>
        <v>41.66</v>
      </c>
      <c r="C1106" s="22">
        <f t="shared" si="18"/>
        <v>6.0371890847621401E-3</v>
      </c>
    </row>
    <row r="1107" spans="1:3">
      <c r="A1107" s="47">
        <f>'Page 233'!A1108</f>
        <v>40037</v>
      </c>
      <c r="B1107" s="21">
        <f>'Page 233'!G1108</f>
        <v>41.41</v>
      </c>
      <c r="C1107" s="22">
        <f t="shared" si="18"/>
        <v>2.0956607495068891E-2</v>
      </c>
    </row>
    <row r="1108" spans="1:3">
      <c r="A1108" s="47">
        <f>'Page 233'!A1109</f>
        <v>40036</v>
      </c>
      <c r="B1108" s="21">
        <f>'Page 233'!G1109</f>
        <v>40.56</v>
      </c>
      <c r="C1108" s="22">
        <f t="shared" si="18"/>
        <v>-8.3129584352077401E-3</v>
      </c>
    </row>
    <row r="1109" spans="1:3">
      <c r="A1109" s="47">
        <f>'Page 233'!A1110</f>
        <v>40035</v>
      </c>
      <c r="B1109" s="21">
        <f>'Page 233'!G1110</f>
        <v>40.9</v>
      </c>
      <c r="C1109" s="22">
        <f t="shared" si="18"/>
        <v>-1.9889767553318949E-2</v>
      </c>
    </row>
    <row r="1110" spans="1:3">
      <c r="A1110" s="47">
        <f>'Page 233'!A1111</f>
        <v>40032</v>
      </c>
      <c r="B1110" s="21">
        <f>'Page 233'!G1111</f>
        <v>41.73</v>
      </c>
      <c r="C1110" s="22">
        <f t="shared" si="18"/>
        <v>2.5811209439527971E-2</v>
      </c>
    </row>
    <row r="1111" spans="1:3">
      <c r="A1111" s="47">
        <f>'Page 233'!A1112</f>
        <v>40031</v>
      </c>
      <c r="B1111" s="21">
        <f>'Page 233'!G1112</f>
        <v>40.68</v>
      </c>
      <c r="C1111" s="22">
        <f t="shared" si="18"/>
        <v>3.3799237611181754E-2</v>
      </c>
    </row>
    <row r="1112" spans="1:3">
      <c r="A1112" s="47">
        <f>'Page 233'!A1113</f>
        <v>40030</v>
      </c>
      <c r="B1112" s="21">
        <f>'Page 233'!G1113</f>
        <v>39.35</v>
      </c>
      <c r="C1112" s="22">
        <f t="shared" si="18"/>
        <v>6.6513174724993629E-3</v>
      </c>
    </row>
    <row r="1113" spans="1:3">
      <c r="A1113" s="47">
        <f>'Page 233'!A1114</f>
        <v>40029</v>
      </c>
      <c r="B1113" s="21">
        <f>'Page 233'!G1114</f>
        <v>39.090000000000003</v>
      </c>
      <c r="C1113" s="22">
        <f t="shared" si="18"/>
        <v>8.5139318885449899E-3</v>
      </c>
    </row>
    <row r="1114" spans="1:3">
      <c r="A1114" s="47">
        <f>'Page 233'!A1115</f>
        <v>40028</v>
      </c>
      <c r="B1114" s="21">
        <f>'Page 233'!G1115</f>
        <v>38.76</v>
      </c>
      <c r="C1114" s="22">
        <f t="shared" si="18"/>
        <v>2.0537124802527673E-2</v>
      </c>
    </row>
    <row r="1115" spans="1:3">
      <c r="A1115" s="47">
        <f>'Page 233'!A1116</f>
        <v>40025</v>
      </c>
      <c r="B1115" s="21">
        <f>'Page 233'!G1116</f>
        <v>37.979999999999997</v>
      </c>
      <c r="C1115" s="22">
        <f t="shared" si="18"/>
        <v>-7.8369905956113817E-3</v>
      </c>
    </row>
    <row r="1116" spans="1:3">
      <c r="A1116" s="47">
        <f>'Page 233'!A1117</f>
        <v>40024</v>
      </c>
      <c r="B1116" s="21">
        <f>'Page 233'!G1117</f>
        <v>38.28</v>
      </c>
      <c r="C1116" s="22">
        <f t="shared" si="18"/>
        <v>-2.8653295128939771E-3</v>
      </c>
    </row>
    <row r="1117" spans="1:3">
      <c r="A1117" s="47">
        <f>'Page 233'!A1118</f>
        <v>40023</v>
      </c>
      <c r="B1117" s="21">
        <f>'Page 233'!G1118</f>
        <v>38.39</v>
      </c>
      <c r="C1117" s="22">
        <f t="shared" si="18"/>
        <v>2.8735632183907178E-3</v>
      </c>
    </row>
    <row r="1118" spans="1:3">
      <c r="A1118" s="47">
        <f>'Page 233'!A1119</f>
        <v>40022</v>
      </c>
      <c r="B1118" s="21">
        <f>'Page 233'!G1119</f>
        <v>38.28</v>
      </c>
      <c r="C1118" s="22">
        <f t="shared" si="18"/>
        <v>2.3803155924043917E-2</v>
      </c>
    </row>
    <row r="1119" spans="1:3">
      <c r="A1119" s="47">
        <f>'Page 233'!A1120</f>
        <v>40021</v>
      </c>
      <c r="B1119" s="21">
        <f>'Page 233'!G1120</f>
        <v>37.39</v>
      </c>
      <c r="C1119" s="22">
        <f t="shared" si="18"/>
        <v>-3.1991468941614531E-3</v>
      </c>
    </row>
    <row r="1120" spans="1:3">
      <c r="A1120" s="47">
        <f>'Page 233'!A1121</f>
        <v>40018</v>
      </c>
      <c r="B1120" s="21">
        <f>'Page 233'!G1121</f>
        <v>37.51</v>
      </c>
      <c r="C1120" s="22">
        <f t="shared" si="18"/>
        <v>1.0234311877188151E-2</v>
      </c>
    </row>
    <row r="1121" spans="1:3">
      <c r="A1121" s="47">
        <f>'Page 233'!A1122</f>
        <v>40017</v>
      </c>
      <c r="B1121" s="21">
        <f>'Page 233'!G1122</f>
        <v>37.130000000000003</v>
      </c>
      <c r="C1121" s="22">
        <f t="shared" si="18"/>
        <v>-1.3448090371166455E-3</v>
      </c>
    </row>
    <row r="1122" spans="1:3">
      <c r="A1122" s="47">
        <f>'Page 233'!A1123</f>
        <v>40016</v>
      </c>
      <c r="B1122" s="21">
        <f>'Page 233'!G1123</f>
        <v>37.18</v>
      </c>
      <c r="C1122" s="22">
        <f t="shared" si="18"/>
        <v>-2.3634453781512521E-2</v>
      </c>
    </row>
    <row r="1123" spans="1:3">
      <c r="A1123" s="47">
        <f>'Page 233'!A1124</f>
        <v>40015</v>
      </c>
      <c r="B1123" s="21">
        <f>'Page 233'!G1124</f>
        <v>38.08</v>
      </c>
      <c r="C1123" s="22">
        <f t="shared" si="18"/>
        <v>1.9271948608136968E-2</v>
      </c>
    </row>
    <row r="1124" spans="1:3">
      <c r="A1124" s="47">
        <f>'Page 233'!A1125</f>
        <v>40014</v>
      </c>
      <c r="B1124" s="21">
        <f>'Page 233'!G1125</f>
        <v>37.36</v>
      </c>
      <c r="C1124" s="22">
        <f t="shared" si="18"/>
        <v>2.0486205954657111E-2</v>
      </c>
    </row>
    <row r="1125" spans="1:3">
      <c r="A1125" s="47">
        <f>'Page 233'!A1126</f>
        <v>40011</v>
      </c>
      <c r="B1125" s="21">
        <f>'Page 233'!G1126</f>
        <v>36.61</v>
      </c>
      <c r="C1125" s="22">
        <f t="shared" si="18"/>
        <v>-1.6389038151531365E-2</v>
      </c>
    </row>
    <row r="1126" spans="1:3">
      <c r="A1126" s="47">
        <f>'Page 233'!A1127</f>
        <v>40010</v>
      </c>
      <c r="B1126" s="21">
        <f>'Page 233'!G1127</f>
        <v>37.22</v>
      </c>
      <c r="C1126" s="22">
        <f t="shared" si="18"/>
        <v>1.6662114176454468E-2</v>
      </c>
    </row>
    <row r="1127" spans="1:3">
      <c r="A1127" s="47">
        <f>'Page 233'!A1128</f>
        <v>40009</v>
      </c>
      <c r="B1127" s="21">
        <f>'Page 233'!G1128</f>
        <v>36.61</v>
      </c>
      <c r="C1127" s="22">
        <f t="shared" si="18"/>
        <v>2.3483365949119372E-2</v>
      </c>
    </row>
    <row r="1128" spans="1:3">
      <c r="A1128" s="47">
        <f>'Page 233'!A1129</f>
        <v>40008</v>
      </c>
      <c r="B1128" s="21">
        <f>'Page 233'!G1129</f>
        <v>35.770000000000003</v>
      </c>
      <c r="C1128" s="22">
        <f t="shared" si="18"/>
        <v>-8.3798882681551667E-4</v>
      </c>
    </row>
    <row r="1129" spans="1:3">
      <c r="A1129" s="47">
        <f>'Page 233'!A1130</f>
        <v>40007</v>
      </c>
      <c r="B1129" s="21">
        <f>'Page 233'!G1130</f>
        <v>35.799999999999997</v>
      </c>
      <c r="C1129" s="22">
        <f t="shared" si="18"/>
        <v>1.9943019943019724E-2</v>
      </c>
    </row>
    <row r="1130" spans="1:3">
      <c r="A1130" s="47">
        <f>'Page 233'!A1131</f>
        <v>40004</v>
      </c>
      <c r="B1130" s="21">
        <f>'Page 233'!G1131</f>
        <v>35.1</v>
      </c>
      <c r="C1130" s="22">
        <f t="shared" si="18"/>
        <v>8.910606496119744E-3</v>
      </c>
    </row>
    <row r="1131" spans="1:3">
      <c r="A1131" s="47">
        <f>'Page 233'!A1132</f>
        <v>40003</v>
      </c>
      <c r="B1131" s="21">
        <f>'Page 233'!G1132</f>
        <v>34.79</v>
      </c>
      <c r="C1131" s="22">
        <f t="shared" si="18"/>
        <v>-6.283918880319872E-3</v>
      </c>
    </row>
    <row r="1132" spans="1:3">
      <c r="A1132" s="47">
        <f>'Page 233'!A1133</f>
        <v>40002</v>
      </c>
      <c r="B1132" s="21">
        <f>'Page 233'!G1133</f>
        <v>35.01</v>
      </c>
      <c r="C1132" s="22">
        <f t="shared" si="18"/>
        <v>1.3020833333333259E-2</v>
      </c>
    </row>
    <row r="1133" spans="1:3">
      <c r="A1133" s="47">
        <f>'Page 233'!A1134</f>
        <v>40001</v>
      </c>
      <c r="B1133" s="21">
        <f>'Page 233'!G1134</f>
        <v>34.56</v>
      </c>
      <c r="C1133" s="22">
        <f t="shared" si="18"/>
        <v>-3.7325905292479034E-2</v>
      </c>
    </row>
    <row r="1134" spans="1:3">
      <c r="A1134" s="47">
        <f>'Page 233'!A1135</f>
        <v>40000</v>
      </c>
      <c r="B1134" s="21">
        <f>'Page 233'!G1135</f>
        <v>35.9</v>
      </c>
      <c r="C1134" s="22">
        <f t="shared" si="18"/>
        <v>-6.6408411732152839E-3</v>
      </c>
    </row>
    <row r="1135" spans="1:3">
      <c r="A1135" s="47">
        <f>'Page 233'!A1136</f>
        <v>39996</v>
      </c>
      <c r="B1135" s="21">
        <f>'Page 233'!G1136</f>
        <v>36.14</v>
      </c>
      <c r="C1135" s="22">
        <f t="shared" si="18"/>
        <v>-3.3172819689673672E-2</v>
      </c>
    </row>
    <row r="1136" spans="1:3">
      <c r="A1136" s="47">
        <f>'Page 233'!A1137</f>
        <v>39995</v>
      </c>
      <c r="B1136" s="21">
        <f>'Page 233'!G1137</f>
        <v>37.380000000000003</v>
      </c>
      <c r="C1136" s="22">
        <f t="shared" si="18"/>
        <v>-6.3795853269535963E-3</v>
      </c>
    </row>
    <row r="1137" spans="1:3">
      <c r="A1137" s="47">
        <f>'Page 233'!A1138</f>
        <v>39994</v>
      </c>
      <c r="B1137" s="21">
        <f>'Page 233'!G1138</f>
        <v>37.619999999999997</v>
      </c>
      <c r="C1137" s="22">
        <f t="shared" si="18"/>
        <v>-3.4437086092715674E-3</v>
      </c>
    </row>
    <row r="1138" spans="1:3">
      <c r="A1138" s="47">
        <f>'Page 233'!A1139</f>
        <v>39993</v>
      </c>
      <c r="B1138" s="21">
        <f>'Page 233'!G1139</f>
        <v>37.75</v>
      </c>
      <c r="C1138" s="22">
        <f t="shared" si="18"/>
        <v>1.8343674130024246E-2</v>
      </c>
    </row>
    <row r="1139" spans="1:3">
      <c r="A1139" s="47">
        <f>'Page 233'!A1140</f>
        <v>39990</v>
      </c>
      <c r="B1139" s="21">
        <f>'Page 233'!G1140</f>
        <v>37.07</v>
      </c>
      <c r="C1139" s="22">
        <f t="shared" si="18"/>
        <v>-1.54050464807437E-2</v>
      </c>
    </row>
    <row r="1140" spans="1:3">
      <c r="A1140" s="47">
        <f>'Page 233'!A1141</f>
        <v>39989</v>
      </c>
      <c r="B1140" s="21">
        <f>'Page 233'!G1141</f>
        <v>37.65</v>
      </c>
      <c r="C1140" s="22">
        <f t="shared" si="18"/>
        <v>2.9250956806998296E-2</v>
      </c>
    </row>
    <row r="1141" spans="1:3">
      <c r="A1141" s="47">
        <f>'Page 233'!A1142</f>
        <v>39988</v>
      </c>
      <c r="B1141" s="21">
        <f>'Page 233'!G1142</f>
        <v>36.58</v>
      </c>
      <c r="C1141" s="22">
        <f t="shared" si="18"/>
        <v>-5.7944887973216619E-2</v>
      </c>
    </row>
    <row r="1142" spans="1:3">
      <c r="A1142" s="47">
        <f>'Page 233'!A1143</f>
        <v>39987</v>
      </c>
      <c r="B1142" s="21">
        <f>'Page 233'!G1143</f>
        <v>38.83</v>
      </c>
      <c r="C1142" s="22">
        <f t="shared" si="18"/>
        <v>-6.4788053949903723E-2</v>
      </c>
    </row>
    <row r="1143" spans="1:3">
      <c r="A1143" s="47">
        <f>'Page 233'!A1144</f>
        <v>39986</v>
      </c>
      <c r="B1143" s="21">
        <f>'Page 233'!G1144</f>
        <v>41.52</v>
      </c>
      <c r="C1143" s="22">
        <f t="shared" si="18"/>
        <v>-3.1716417910447769E-2</v>
      </c>
    </row>
    <row r="1144" spans="1:3">
      <c r="A1144" s="47">
        <f>'Page 233'!A1145</f>
        <v>39983</v>
      </c>
      <c r="B1144" s="21">
        <f>'Page 233'!G1145</f>
        <v>42.88</v>
      </c>
      <c r="C1144" s="22">
        <f t="shared" si="18"/>
        <v>-1.0613751730503052E-2</v>
      </c>
    </row>
    <row r="1145" spans="1:3">
      <c r="A1145" s="47">
        <f>'Page 233'!A1146</f>
        <v>39982</v>
      </c>
      <c r="B1145" s="21">
        <f>'Page 233'!G1146</f>
        <v>43.34</v>
      </c>
      <c r="C1145" s="22">
        <f t="shared" si="18"/>
        <v>8.3759888320149578E-3</v>
      </c>
    </row>
    <row r="1146" spans="1:3">
      <c r="A1146" s="47">
        <f>'Page 233'!A1147</f>
        <v>39981</v>
      </c>
      <c r="B1146" s="21">
        <f>'Page 233'!G1147</f>
        <v>42.98</v>
      </c>
      <c r="C1146" s="22">
        <f t="shared" si="18"/>
        <v>-5.5529847292919987E-3</v>
      </c>
    </row>
    <row r="1147" spans="1:3">
      <c r="A1147" s="47">
        <f>'Page 233'!A1148</f>
        <v>39980</v>
      </c>
      <c r="B1147" s="21">
        <f>'Page 233'!G1148</f>
        <v>43.22</v>
      </c>
      <c r="C1147" s="22">
        <f t="shared" si="18"/>
        <v>-1.391740816792153E-2</v>
      </c>
    </row>
    <row r="1148" spans="1:3">
      <c r="A1148" s="47">
        <f>'Page 233'!A1149</f>
        <v>39979</v>
      </c>
      <c r="B1148" s="21">
        <f>'Page 233'!G1149</f>
        <v>43.83</v>
      </c>
      <c r="C1148" s="22">
        <f t="shared" si="18"/>
        <v>-3.7338018888644964E-2</v>
      </c>
    </row>
    <row r="1149" spans="1:3">
      <c r="A1149" s="47">
        <f>'Page 233'!A1150</f>
        <v>39976</v>
      </c>
      <c r="B1149" s="21">
        <f>'Page 233'!G1150</f>
        <v>45.53</v>
      </c>
      <c r="C1149" s="22">
        <f t="shared" si="18"/>
        <v>1.5388046387154297E-2</v>
      </c>
    </row>
    <row r="1150" spans="1:3">
      <c r="A1150" s="47">
        <f>'Page 233'!A1151</f>
        <v>39975</v>
      </c>
      <c r="B1150" s="21">
        <f>'Page 233'!G1151</f>
        <v>44.84</v>
      </c>
      <c r="C1150" s="22">
        <f t="shared" si="18"/>
        <v>-3.1533477321814107E-2</v>
      </c>
    </row>
    <row r="1151" spans="1:3">
      <c r="A1151" s="47">
        <f>'Page 233'!A1152</f>
        <v>39974</v>
      </c>
      <c r="B1151" s="21">
        <f>'Page 233'!G1152</f>
        <v>46.3</v>
      </c>
      <c r="C1151" s="22">
        <f t="shared" si="18"/>
        <v>-8.6318515321548439E-4</v>
      </c>
    </row>
    <row r="1152" spans="1:3">
      <c r="A1152" s="47">
        <f>'Page 233'!A1153</f>
        <v>39973</v>
      </c>
      <c r="B1152" s="21">
        <f>'Page 233'!G1153</f>
        <v>46.34</v>
      </c>
      <c r="C1152" s="22">
        <f t="shared" si="18"/>
        <v>-8.9820359281436168E-3</v>
      </c>
    </row>
    <row r="1153" spans="1:3">
      <c r="A1153" s="47">
        <f>'Page 233'!A1154</f>
        <v>39972</v>
      </c>
      <c r="B1153" s="21">
        <f>'Page 233'!G1154</f>
        <v>46.76</v>
      </c>
      <c r="C1153" s="22">
        <f t="shared" si="18"/>
        <v>3.2181935207036272E-3</v>
      </c>
    </row>
    <row r="1154" spans="1:3">
      <c r="A1154" s="47">
        <f>'Page 233'!A1155</f>
        <v>39969</v>
      </c>
      <c r="B1154" s="21">
        <f>'Page 233'!G1155</f>
        <v>46.61</v>
      </c>
      <c r="C1154" s="22">
        <f t="shared" si="18"/>
        <v>4.1331546023235077E-2</v>
      </c>
    </row>
    <row r="1155" spans="1:3">
      <c r="A1155" s="47">
        <f>'Page 233'!A1156</f>
        <v>39968</v>
      </c>
      <c r="B1155" s="21">
        <f>'Page 233'!G1156</f>
        <v>44.76</v>
      </c>
      <c r="C1155" s="22">
        <f t="shared" si="18"/>
        <v>4.5305931807566591E-2</v>
      </c>
    </row>
    <row r="1156" spans="1:3">
      <c r="A1156" s="47">
        <f>'Page 233'!A1157</f>
        <v>39967</v>
      </c>
      <c r="B1156" s="21">
        <f>'Page 233'!G1157</f>
        <v>42.82</v>
      </c>
      <c r="C1156" s="22">
        <f t="shared" ref="C1156:C1219" si="19">B1156/B1157-1</f>
        <v>-1.6762342135476338E-2</v>
      </c>
    </row>
    <row r="1157" spans="1:3">
      <c r="A1157" s="47">
        <f>'Page 233'!A1158</f>
        <v>39966</v>
      </c>
      <c r="B1157" s="21">
        <f>'Page 233'!G1158</f>
        <v>43.55</v>
      </c>
      <c r="C1157" s="22">
        <f t="shared" si="19"/>
        <v>3.1501657981999109E-2</v>
      </c>
    </row>
    <row r="1158" spans="1:3">
      <c r="A1158" s="47">
        <f>'Page 233'!A1159</f>
        <v>39965</v>
      </c>
      <c r="B1158" s="21">
        <f>'Page 233'!G1159</f>
        <v>42.22</v>
      </c>
      <c r="C1158" s="22">
        <f t="shared" si="19"/>
        <v>6.3476070528967199E-2</v>
      </c>
    </row>
    <row r="1159" spans="1:3">
      <c r="A1159" s="47">
        <f>'Page 233'!A1160</f>
        <v>39962</v>
      </c>
      <c r="B1159" s="21">
        <f>'Page 233'!G1160</f>
        <v>39.700000000000003</v>
      </c>
      <c r="C1159" s="22">
        <f t="shared" si="19"/>
        <v>1.1980627071119132E-2</v>
      </c>
    </row>
    <row r="1160" spans="1:3">
      <c r="A1160" s="47">
        <f>'Page 233'!A1161</f>
        <v>39961</v>
      </c>
      <c r="B1160" s="21">
        <f>'Page 233'!G1161</f>
        <v>39.229999999999997</v>
      </c>
      <c r="C1160" s="22">
        <f t="shared" si="19"/>
        <v>1.7111744879439783E-2</v>
      </c>
    </row>
    <row r="1161" spans="1:3">
      <c r="A1161" s="47">
        <f>'Page 233'!A1162</f>
        <v>39960</v>
      </c>
      <c r="B1161" s="21">
        <f>'Page 233'!G1162</f>
        <v>38.57</v>
      </c>
      <c r="C1161" s="22">
        <f t="shared" si="19"/>
        <v>-1.3302634944998837E-2</v>
      </c>
    </row>
    <row r="1162" spans="1:3">
      <c r="A1162" s="47">
        <f>'Page 233'!A1163</f>
        <v>39959</v>
      </c>
      <c r="B1162" s="21">
        <f>'Page 233'!G1163</f>
        <v>39.090000000000003</v>
      </c>
      <c r="C1162" s="22">
        <f t="shared" si="19"/>
        <v>2.8413575374901523E-2</v>
      </c>
    </row>
    <row r="1163" spans="1:3">
      <c r="A1163" s="47">
        <f>'Page 233'!A1164</f>
        <v>39955</v>
      </c>
      <c r="B1163" s="21">
        <f>'Page 233'!G1164</f>
        <v>38.01</v>
      </c>
      <c r="C1163" s="22">
        <f t="shared" si="19"/>
        <v>-8.0897703549061006E-3</v>
      </c>
    </row>
    <row r="1164" spans="1:3">
      <c r="A1164" s="47">
        <f>'Page 233'!A1165</f>
        <v>39954</v>
      </c>
      <c r="B1164" s="21">
        <f>'Page 233'!G1165</f>
        <v>38.32</v>
      </c>
      <c r="C1164" s="22">
        <f t="shared" si="19"/>
        <v>-2.8890015205271125E-2</v>
      </c>
    </row>
    <row r="1165" spans="1:3">
      <c r="A1165" s="47">
        <f>'Page 233'!A1166</f>
        <v>39953</v>
      </c>
      <c r="B1165" s="21">
        <f>'Page 233'!G1166</f>
        <v>39.46</v>
      </c>
      <c r="C1165" s="22">
        <f t="shared" si="19"/>
        <v>-1.0126582278481289E-3</v>
      </c>
    </row>
    <row r="1166" spans="1:3">
      <c r="A1166" s="47">
        <f>'Page 233'!A1167</f>
        <v>39952</v>
      </c>
      <c r="B1166" s="21">
        <f>'Page 233'!G1167</f>
        <v>39.5</v>
      </c>
      <c r="C1166" s="22">
        <f t="shared" si="19"/>
        <v>5.6008146639510148E-3</v>
      </c>
    </row>
    <row r="1167" spans="1:3">
      <c r="A1167" s="47">
        <f>'Page 233'!A1168</f>
        <v>39951</v>
      </c>
      <c r="B1167" s="21">
        <f>'Page 233'!G1168</f>
        <v>39.28</v>
      </c>
      <c r="C1167" s="22">
        <f t="shared" si="19"/>
        <v>3.2054650551760266E-2</v>
      </c>
    </row>
    <row r="1168" spans="1:3">
      <c r="A1168" s="47">
        <f>'Page 233'!A1169</f>
        <v>39948</v>
      </c>
      <c r="B1168" s="21">
        <f>'Page 233'!G1169</f>
        <v>38.06</v>
      </c>
      <c r="C1168" s="22">
        <f t="shared" si="19"/>
        <v>-1.0143042912873823E-2</v>
      </c>
    </row>
    <row r="1169" spans="1:3">
      <c r="A1169" s="47">
        <f>'Page 233'!A1170</f>
        <v>39947</v>
      </c>
      <c r="B1169" s="21">
        <f>'Page 233'!G1170</f>
        <v>38.450000000000003</v>
      </c>
      <c r="C1169" s="22">
        <f t="shared" si="19"/>
        <v>1.1309836927932748E-2</v>
      </c>
    </row>
    <row r="1170" spans="1:3">
      <c r="A1170" s="47">
        <f>'Page 233'!A1171</f>
        <v>39946</v>
      </c>
      <c r="B1170" s="21">
        <f>'Page 233'!G1171</f>
        <v>38.020000000000003</v>
      </c>
      <c r="C1170" s="22">
        <f t="shared" si="19"/>
        <v>-2.6127049180327822E-2</v>
      </c>
    </row>
    <row r="1171" spans="1:3">
      <c r="A1171" s="47">
        <f>'Page 233'!A1172</f>
        <v>39945</v>
      </c>
      <c r="B1171" s="21">
        <f>'Page 233'!G1172</f>
        <v>39.04</v>
      </c>
      <c r="C1171" s="22">
        <f t="shared" si="19"/>
        <v>-1.3892397069967255E-2</v>
      </c>
    </row>
    <row r="1172" spans="1:3">
      <c r="A1172" s="47">
        <f>'Page 233'!A1173</f>
        <v>39944</v>
      </c>
      <c r="B1172" s="21">
        <f>'Page 233'!G1173</f>
        <v>39.590000000000003</v>
      </c>
      <c r="C1172" s="22">
        <f t="shared" si="19"/>
        <v>-2.4155780133103155E-2</v>
      </c>
    </row>
    <row r="1173" spans="1:3">
      <c r="A1173" s="47">
        <f>'Page 233'!A1174</f>
        <v>39941</v>
      </c>
      <c r="B1173" s="21">
        <f>'Page 233'!G1174</f>
        <v>40.57</v>
      </c>
      <c r="C1173" s="22">
        <f t="shared" si="19"/>
        <v>5.294575655333511E-2</v>
      </c>
    </row>
    <row r="1174" spans="1:3">
      <c r="A1174" s="47">
        <f>'Page 233'!A1175</f>
        <v>39940</v>
      </c>
      <c r="B1174" s="21">
        <f>'Page 233'!G1175</f>
        <v>38.53</v>
      </c>
      <c r="C1174" s="22">
        <f t="shared" si="19"/>
        <v>-1.5333503705596718E-2</v>
      </c>
    </row>
    <row r="1175" spans="1:3">
      <c r="A1175" s="47">
        <f>'Page 233'!A1176</f>
        <v>39939</v>
      </c>
      <c r="B1175" s="21">
        <f>'Page 233'!G1176</f>
        <v>39.130000000000003</v>
      </c>
      <c r="C1175" s="22">
        <f t="shared" si="19"/>
        <v>3.4637757800105806E-2</v>
      </c>
    </row>
    <row r="1176" spans="1:3">
      <c r="A1176" s="47">
        <f>'Page 233'!A1177</f>
        <v>39938</v>
      </c>
      <c r="B1176" s="21">
        <f>'Page 233'!G1177</f>
        <v>37.82</v>
      </c>
      <c r="C1176" s="22">
        <f t="shared" si="19"/>
        <v>2.2991614822829298E-2</v>
      </c>
    </row>
    <row r="1177" spans="1:3">
      <c r="A1177" s="47">
        <f>'Page 233'!A1178</f>
        <v>39937</v>
      </c>
      <c r="B1177" s="21">
        <f>'Page 233'!G1178</f>
        <v>36.97</v>
      </c>
      <c r="C1177" s="22">
        <f t="shared" si="19"/>
        <v>2.3532668881506069E-2</v>
      </c>
    </row>
    <row r="1178" spans="1:3">
      <c r="A1178" s="47">
        <f>'Page 233'!A1179</f>
        <v>39934</v>
      </c>
      <c r="B1178" s="21">
        <f>'Page 233'!G1179</f>
        <v>36.119999999999997</v>
      </c>
      <c r="C1178" s="22">
        <f t="shared" si="19"/>
        <v>2.8766733124465871E-2</v>
      </c>
    </row>
    <row r="1179" spans="1:3">
      <c r="A1179" s="47">
        <f>'Page 233'!A1180</f>
        <v>39933</v>
      </c>
      <c r="B1179" s="21">
        <f>'Page 233'!G1180</f>
        <v>35.11</v>
      </c>
      <c r="C1179" s="22">
        <f t="shared" si="19"/>
        <v>-1.2376933895921205E-2</v>
      </c>
    </row>
    <row r="1180" spans="1:3">
      <c r="A1180" s="47">
        <f>'Page 233'!A1181</f>
        <v>39932</v>
      </c>
      <c r="B1180" s="21">
        <f>'Page 233'!G1181</f>
        <v>35.549999999999997</v>
      </c>
      <c r="C1180" s="22">
        <f t="shared" si="19"/>
        <v>4.3746330005871803E-2</v>
      </c>
    </row>
    <row r="1181" spans="1:3">
      <c r="A1181" s="47">
        <f>'Page 233'!A1182</f>
        <v>39931</v>
      </c>
      <c r="B1181" s="21">
        <f>'Page 233'!G1182</f>
        <v>34.06</v>
      </c>
      <c r="C1181" s="22">
        <f t="shared" si="19"/>
        <v>-1.5606936416184936E-2</v>
      </c>
    </row>
    <row r="1182" spans="1:3">
      <c r="A1182" s="47">
        <f>'Page 233'!A1183</f>
        <v>39930</v>
      </c>
      <c r="B1182" s="21">
        <f>'Page 233'!G1183</f>
        <v>34.6</v>
      </c>
      <c r="C1182" s="22">
        <f t="shared" si="19"/>
        <v>1.9446081319976605E-2</v>
      </c>
    </row>
    <row r="1183" spans="1:3">
      <c r="A1183" s="47">
        <f>'Page 233'!A1184</f>
        <v>39927</v>
      </c>
      <c r="B1183" s="21">
        <f>'Page 233'!G1184</f>
        <v>33.94</v>
      </c>
      <c r="C1183" s="22">
        <f t="shared" si="19"/>
        <v>2.0751879699248077E-2</v>
      </c>
    </row>
    <row r="1184" spans="1:3">
      <c r="A1184" s="47">
        <f>'Page 233'!A1185</f>
        <v>39926</v>
      </c>
      <c r="B1184" s="21">
        <f>'Page 233'!G1185</f>
        <v>33.25</v>
      </c>
      <c r="C1184" s="22">
        <f t="shared" si="19"/>
        <v>1.6819571865443361E-2</v>
      </c>
    </row>
    <row r="1185" spans="1:3">
      <c r="A1185" s="47">
        <f>'Page 233'!A1186</f>
        <v>39925</v>
      </c>
      <c r="B1185" s="21">
        <f>'Page 233'!G1186</f>
        <v>32.700000000000003</v>
      </c>
      <c r="C1185" s="22">
        <f t="shared" si="19"/>
        <v>1.7740429505135324E-2</v>
      </c>
    </row>
    <row r="1186" spans="1:3">
      <c r="A1186" s="47">
        <f>'Page 233'!A1187</f>
        <v>39924</v>
      </c>
      <c r="B1186" s="21">
        <f>'Page 233'!G1187</f>
        <v>32.130000000000003</v>
      </c>
      <c r="C1186" s="22">
        <f t="shared" si="19"/>
        <v>4.6904315196998336E-3</v>
      </c>
    </row>
    <row r="1187" spans="1:3">
      <c r="A1187" s="47">
        <f>'Page 233'!A1188</f>
        <v>39923</v>
      </c>
      <c r="B1187" s="21">
        <f>'Page 233'!G1188</f>
        <v>31.98</v>
      </c>
      <c r="C1187" s="22">
        <f t="shared" si="19"/>
        <v>-4.7930931824948009E-2</v>
      </c>
    </row>
    <row r="1188" spans="1:3">
      <c r="A1188" s="47">
        <f>'Page 233'!A1189</f>
        <v>39920</v>
      </c>
      <c r="B1188" s="21">
        <f>'Page 233'!G1189</f>
        <v>33.590000000000003</v>
      </c>
      <c r="C1188" s="22">
        <f t="shared" si="19"/>
        <v>-1.7830609212480253E-3</v>
      </c>
    </row>
    <row r="1189" spans="1:3">
      <c r="A1189" s="47">
        <f>'Page 233'!A1190</f>
        <v>39919</v>
      </c>
      <c r="B1189" s="21">
        <f>'Page 233'!G1190</f>
        <v>33.65</v>
      </c>
      <c r="C1189" s="22">
        <f t="shared" si="19"/>
        <v>2.1864561190403808E-2</v>
      </c>
    </row>
    <row r="1190" spans="1:3">
      <c r="A1190" s="47">
        <f>'Page 233'!A1191</f>
        <v>39918</v>
      </c>
      <c r="B1190" s="21">
        <f>'Page 233'!G1191</f>
        <v>32.93</v>
      </c>
      <c r="C1190" s="22">
        <f t="shared" si="19"/>
        <v>1.4166923313828184E-2</v>
      </c>
    </row>
    <row r="1191" spans="1:3">
      <c r="A1191" s="47">
        <f>'Page 233'!A1192</f>
        <v>39917</v>
      </c>
      <c r="B1191" s="21">
        <f>'Page 233'!G1192</f>
        <v>32.47</v>
      </c>
      <c r="C1191" s="22">
        <f t="shared" si="19"/>
        <v>-2.7641277641278217E-3</v>
      </c>
    </row>
    <row r="1192" spans="1:3">
      <c r="A1192" s="47">
        <f>'Page 233'!A1193</f>
        <v>39916</v>
      </c>
      <c r="B1192" s="21">
        <f>'Page 233'!G1193</f>
        <v>32.56</v>
      </c>
      <c r="C1192" s="22">
        <f t="shared" si="19"/>
        <v>-5.1282051282051211E-2</v>
      </c>
    </row>
    <row r="1193" spans="1:3">
      <c r="A1193" s="47">
        <f>'Page 233'!A1194</f>
        <v>39912</v>
      </c>
      <c r="B1193" s="21">
        <f>'Page 233'!G1194</f>
        <v>34.32</v>
      </c>
      <c r="C1193" s="22">
        <f t="shared" si="19"/>
        <v>6.1881188118811936E-2</v>
      </c>
    </row>
    <row r="1194" spans="1:3">
      <c r="A1194" s="47">
        <f>'Page 233'!A1195</f>
        <v>39911</v>
      </c>
      <c r="B1194" s="21">
        <f>'Page 233'!G1195</f>
        <v>32.32</v>
      </c>
      <c r="C1194" s="22">
        <f t="shared" si="19"/>
        <v>6.2266500622665255E-3</v>
      </c>
    </row>
    <row r="1195" spans="1:3">
      <c r="A1195" s="47">
        <f>'Page 233'!A1196</f>
        <v>39910</v>
      </c>
      <c r="B1195" s="21">
        <f>'Page 233'!G1196</f>
        <v>32.119999999999997</v>
      </c>
      <c r="C1195" s="22">
        <f t="shared" si="19"/>
        <v>-3.976083707025424E-2</v>
      </c>
    </row>
    <row r="1196" spans="1:3">
      <c r="A1196" s="47">
        <f>'Page 233'!A1197</f>
        <v>39909</v>
      </c>
      <c r="B1196" s="21">
        <f>'Page 233'!G1197</f>
        <v>33.450000000000003</v>
      </c>
      <c r="C1196" s="22">
        <f t="shared" si="19"/>
        <v>1.2409200968523049E-2</v>
      </c>
    </row>
    <row r="1197" spans="1:3">
      <c r="A1197" s="47">
        <f>'Page 233'!A1198</f>
        <v>39906</v>
      </c>
      <c r="B1197" s="21">
        <f>'Page 233'!G1198</f>
        <v>33.04</v>
      </c>
      <c r="C1197" s="22">
        <f t="shared" si="19"/>
        <v>1.3186139221097903E-2</v>
      </c>
    </row>
    <row r="1198" spans="1:3">
      <c r="A1198" s="47">
        <f>'Page 233'!A1199</f>
        <v>39905</v>
      </c>
      <c r="B1198" s="21">
        <f>'Page 233'!G1199</f>
        <v>32.61</v>
      </c>
      <c r="C1198" s="22">
        <f t="shared" si="19"/>
        <v>4.9565497264242087E-2</v>
      </c>
    </row>
    <row r="1199" spans="1:3">
      <c r="A1199" s="47">
        <f>'Page 233'!A1200</f>
        <v>39904</v>
      </c>
      <c r="B1199" s="21">
        <f>'Page 233'!G1200</f>
        <v>31.07</v>
      </c>
      <c r="C1199" s="22">
        <f t="shared" si="19"/>
        <v>-3.8473869830073504E-3</v>
      </c>
    </row>
    <row r="1200" spans="1:3">
      <c r="A1200" s="47">
        <f>'Page 233'!A1201</f>
        <v>39903</v>
      </c>
      <c r="B1200" s="21">
        <f>'Page 233'!G1201</f>
        <v>31.19</v>
      </c>
      <c r="C1200" s="22">
        <f t="shared" si="19"/>
        <v>1.6056518946692133E-3</v>
      </c>
    </row>
    <row r="1201" spans="1:3">
      <c r="A1201" s="47">
        <f>'Page 233'!A1202</f>
        <v>39902</v>
      </c>
      <c r="B1201" s="21">
        <f>'Page 233'!G1202</f>
        <v>31.14</v>
      </c>
      <c r="C1201" s="22">
        <f t="shared" si="19"/>
        <v>-5.3495440729483201E-2</v>
      </c>
    </row>
    <row r="1202" spans="1:3">
      <c r="A1202" s="47">
        <f>'Page 233'!A1203</f>
        <v>39899</v>
      </c>
      <c r="B1202" s="21">
        <f>'Page 233'!G1203</f>
        <v>32.9</v>
      </c>
      <c r="C1202" s="22">
        <f t="shared" si="19"/>
        <v>-2.9212156978459802E-2</v>
      </c>
    </row>
    <row r="1203" spans="1:3">
      <c r="A1203" s="47">
        <f>'Page 233'!A1204</f>
        <v>39898</v>
      </c>
      <c r="B1203" s="21">
        <f>'Page 233'!G1204</f>
        <v>33.89</v>
      </c>
      <c r="C1203" s="22">
        <f t="shared" si="19"/>
        <v>4.3090181594336752E-2</v>
      </c>
    </row>
    <row r="1204" spans="1:3">
      <c r="A1204" s="47">
        <f>'Page 233'!A1205</f>
        <v>39897</v>
      </c>
      <c r="B1204" s="21">
        <f>'Page 233'!G1205</f>
        <v>32.49</v>
      </c>
      <c r="C1204" s="22">
        <f t="shared" si="19"/>
        <v>2.6864728192161902E-2</v>
      </c>
    </row>
    <row r="1205" spans="1:3">
      <c r="A1205" s="47">
        <f>'Page 233'!A1206</f>
        <v>39896</v>
      </c>
      <c r="B1205" s="21">
        <f>'Page 233'!G1206</f>
        <v>31.64</v>
      </c>
      <c r="C1205" s="22">
        <f t="shared" si="19"/>
        <v>1.6709511568123281E-2</v>
      </c>
    </row>
    <row r="1206" spans="1:3">
      <c r="A1206" s="47">
        <f>'Page 233'!A1207</f>
        <v>39895</v>
      </c>
      <c r="B1206" s="21">
        <f>'Page 233'!G1207</f>
        <v>31.12</v>
      </c>
      <c r="C1206" s="22">
        <f t="shared" si="19"/>
        <v>9.0781633368384185E-2</v>
      </c>
    </row>
    <row r="1207" spans="1:3">
      <c r="A1207" s="47">
        <f>'Page 233'!A1208</f>
        <v>39892</v>
      </c>
      <c r="B1207" s="21">
        <f>'Page 233'!G1208</f>
        <v>28.53</v>
      </c>
      <c r="C1207" s="22">
        <f t="shared" si="19"/>
        <v>-1.925060158129932E-2</v>
      </c>
    </row>
    <row r="1208" spans="1:3">
      <c r="A1208" s="47">
        <f>'Page 233'!A1209</f>
        <v>39891</v>
      </c>
      <c r="B1208" s="21">
        <f>'Page 233'!G1209</f>
        <v>29.09</v>
      </c>
      <c r="C1208" s="22">
        <f t="shared" si="19"/>
        <v>-1.6565246788370458E-2</v>
      </c>
    </row>
    <row r="1209" spans="1:3">
      <c r="A1209" s="47">
        <f>'Page 233'!A1210</f>
        <v>39890</v>
      </c>
      <c r="B1209" s="21">
        <f>'Page 233'!G1210</f>
        <v>29.58</v>
      </c>
      <c r="C1209" s="22">
        <f t="shared" si="19"/>
        <v>-2.0205366015236925E-2</v>
      </c>
    </row>
    <row r="1210" spans="1:3">
      <c r="A1210" s="47">
        <f>'Page 233'!A1211</f>
        <v>39889</v>
      </c>
      <c r="B1210" s="21">
        <f>'Page 233'!G1211</f>
        <v>30.19</v>
      </c>
      <c r="C1210" s="22">
        <f t="shared" si="19"/>
        <v>1.821247892074207E-2</v>
      </c>
    </row>
    <row r="1211" spans="1:3">
      <c r="A1211" s="47">
        <f>'Page 233'!A1212</f>
        <v>39888</v>
      </c>
      <c r="B1211" s="21">
        <f>'Page 233'!G1212</f>
        <v>29.65</v>
      </c>
      <c r="C1211" s="22">
        <f t="shared" si="19"/>
        <v>1.2636612021857729E-2</v>
      </c>
    </row>
    <row r="1212" spans="1:3">
      <c r="A1212" s="47">
        <f>'Page 233'!A1213</f>
        <v>39885</v>
      </c>
      <c r="B1212" s="21">
        <f>'Page 233'!G1213</f>
        <v>29.28</v>
      </c>
      <c r="C1212" s="22">
        <f t="shared" si="19"/>
        <v>-6.7842605156037683E-3</v>
      </c>
    </row>
    <row r="1213" spans="1:3">
      <c r="A1213" s="47">
        <f>'Page 233'!A1214</f>
        <v>39884</v>
      </c>
      <c r="B1213" s="21">
        <f>'Page 233'!G1214</f>
        <v>29.48</v>
      </c>
      <c r="C1213" s="22">
        <f t="shared" si="19"/>
        <v>1.0973936899862924E-2</v>
      </c>
    </row>
    <row r="1214" spans="1:3">
      <c r="A1214" s="47">
        <f>'Page 233'!A1215</f>
        <v>39883</v>
      </c>
      <c r="B1214" s="21">
        <f>'Page 233'!G1215</f>
        <v>29.16</v>
      </c>
      <c r="C1214" s="22">
        <f t="shared" si="19"/>
        <v>7.6019350380096551E-3</v>
      </c>
    </row>
    <row r="1215" spans="1:3">
      <c r="A1215" s="47">
        <f>'Page 233'!A1216</f>
        <v>39882</v>
      </c>
      <c r="B1215" s="21">
        <f>'Page 233'!G1216</f>
        <v>28.94</v>
      </c>
      <c r="C1215" s="22">
        <f t="shared" si="19"/>
        <v>6.5145380934854558E-2</v>
      </c>
    </row>
    <row r="1216" spans="1:3">
      <c r="A1216" s="47">
        <f>'Page 233'!A1217</f>
        <v>39881</v>
      </c>
      <c r="B1216" s="21">
        <f>'Page 233'!G1217</f>
        <v>27.17</v>
      </c>
      <c r="C1216" s="22">
        <f t="shared" si="19"/>
        <v>2.9556650246305383E-2</v>
      </c>
    </row>
    <row r="1217" spans="1:3">
      <c r="A1217" s="47">
        <f>'Page 233'!A1218</f>
        <v>39878</v>
      </c>
      <c r="B1217" s="21">
        <f>'Page 233'!G1218</f>
        <v>26.39</v>
      </c>
      <c r="C1217" s="22">
        <f t="shared" si="19"/>
        <v>2.4456521739130377E-2</v>
      </c>
    </row>
    <row r="1218" spans="1:3">
      <c r="A1218" s="47">
        <f>'Page 233'!A1219</f>
        <v>39877</v>
      </c>
      <c r="B1218" s="21">
        <f>'Page 233'!G1219</f>
        <v>25.76</v>
      </c>
      <c r="C1218" s="22">
        <f t="shared" si="19"/>
        <v>-3.0485509973654401E-2</v>
      </c>
    </row>
    <row r="1219" spans="1:3">
      <c r="A1219" s="47">
        <f>'Page 233'!A1220</f>
        <v>39876</v>
      </c>
      <c r="B1219" s="21">
        <f>'Page 233'!G1220</f>
        <v>26.57</v>
      </c>
      <c r="C1219" s="22">
        <f t="shared" si="19"/>
        <v>3.2245532245532393E-2</v>
      </c>
    </row>
    <row r="1220" spans="1:3">
      <c r="A1220" s="47">
        <f>'Page 233'!A1221</f>
        <v>39875</v>
      </c>
      <c r="B1220" s="21">
        <f>'Page 233'!G1221</f>
        <v>25.74</v>
      </c>
      <c r="C1220" s="22">
        <f t="shared" ref="C1220:C1283" si="20">B1220/B1221-1</f>
        <v>-5.0251256281408363E-3</v>
      </c>
    </row>
    <row r="1221" spans="1:3">
      <c r="A1221" s="47">
        <f>'Page 233'!A1222</f>
        <v>39874</v>
      </c>
      <c r="B1221" s="21">
        <f>'Page 233'!G1222</f>
        <v>25.87</v>
      </c>
      <c r="C1221" s="22">
        <f t="shared" si="20"/>
        <v>-6.1320754716981063E-2</v>
      </c>
    </row>
    <row r="1222" spans="1:3">
      <c r="A1222" s="47">
        <f>'Page 233'!A1223</f>
        <v>39871</v>
      </c>
      <c r="B1222" s="21">
        <f>'Page 233'!G1223</f>
        <v>27.56</v>
      </c>
      <c r="C1222" s="22">
        <f t="shared" si="20"/>
        <v>-3.8716428322288166E-2</v>
      </c>
    </row>
    <row r="1223" spans="1:3">
      <c r="A1223" s="47">
        <f>'Page 233'!A1224</f>
        <v>39870</v>
      </c>
      <c r="B1223" s="21">
        <f>'Page 233'!G1224</f>
        <v>28.67</v>
      </c>
      <c r="C1223" s="22">
        <f t="shared" si="20"/>
        <v>-3.5329744279946063E-2</v>
      </c>
    </row>
    <row r="1224" spans="1:3">
      <c r="A1224" s="47">
        <f>'Page 233'!A1225</f>
        <v>39869</v>
      </c>
      <c r="B1224" s="21">
        <f>'Page 233'!G1225</f>
        <v>29.72</v>
      </c>
      <c r="C1224" s="22">
        <f t="shared" si="20"/>
        <v>-4.3450273575796672E-2</v>
      </c>
    </row>
    <row r="1225" spans="1:3">
      <c r="A1225" s="47">
        <f>'Page 233'!A1226</f>
        <v>39868</v>
      </c>
      <c r="B1225" s="21">
        <f>'Page 233'!G1226</f>
        <v>31.07</v>
      </c>
      <c r="C1225" s="22">
        <f t="shared" si="20"/>
        <v>2.8467394902350174E-2</v>
      </c>
    </row>
    <row r="1226" spans="1:3">
      <c r="A1226" s="47">
        <f>'Page 233'!A1227</f>
        <v>39867</v>
      </c>
      <c r="B1226" s="21">
        <f>'Page 233'!G1227</f>
        <v>30.21</v>
      </c>
      <c r="C1226" s="22">
        <f t="shared" si="20"/>
        <v>-5.0895381715362786E-2</v>
      </c>
    </row>
    <row r="1227" spans="1:3">
      <c r="A1227" s="47">
        <f>'Page 233'!A1228</f>
        <v>39864</v>
      </c>
      <c r="B1227" s="21">
        <f>'Page 233'!G1228</f>
        <v>31.83</v>
      </c>
      <c r="C1227" s="22">
        <f t="shared" si="20"/>
        <v>-3.340419070756151E-2</v>
      </c>
    </row>
    <row r="1228" spans="1:3">
      <c r="A1228" s="47">
        <f>'Page 233'!A1229</f>
        <v>39863</v>
      </c>
      <c r="B1228" s="21">
        <f>'Page 233'!G1229</f>
        <v>32.93</v>
      </c>
      <c r="C1228" s="22">
        <f t="shared" si="20"/>
        <v>-1.0814058275758431E-2</v>
      </c>
    </row>
    <row r="1229" spans="1:3">
      <c r="A1229" s="47">
        <f>'Page 233'!A1230</f>
        <v>39862</v>
      </c>
      <c r="B1229" s="21">
        <f>'Page 233'!G1230</f>
        <v>33.29</v>
      </c>
      <c r="C1229" s="22">
        <f t="shared" si="20"/>
        <v>-1.187295933511423E-2</v>
      </c>
    </row>
    <row r="1230" spans="1:3">
      <c r="A1230" s="47">
        <f>'Page 233'!A1231</f>
        <v>39861</v>
      </c>
      <c r="B1230" s="21">
        <f>'Page 233'!G1231</f>
        <v>33.69</v>
      </c>
      <c r="C1230" s="22">
        <f t="shared" si="20"/>
        <v>-5.0450958286358483E-2</v>
      </c>
    </row>
    <row r="1231" spans="1:3">
      <c r="A1231" s="47">
        <f>'Page 233'!A1232</f>
        <v>39857</v>
      </c>
      <c r="B1231" s="21">
        <f>'Page 233'!G1232</f>
        <v>35.479999999999997</v>
      </c>
      <c r="C1231" s="22">
        <f t="shared" si="20"/>
        <v>1.5455065827132186E-2</v>
      </c>
    </row>
    <row r="1232" spans="1:3">
      <c r="A1232" s="47">
        <f>'Page 233'!A1233</f>
        <v>39856</v>
      </c>
      <c r="B1232" s="21">
        <f>'Page 233'!G1233</f>
        <v>34.94</v>
      </c>
      <c r="C1232" s="22">
        <f t="shared" si="20"/>
        <v>-1.1598302687411688E-2</v>
      </c>
    </row>
    <row r="1233" spans="1:3">
      <c r="A1233" s="47">
        <f>'Page 233'!A1234</f>
        <v>39855</v>
      </c>
      <c r="B1233" s="21">
        <f>'Page 233'!G1234</f>
        <v>35.35</v>
      </c>
      <c r="C1233" s="22">
        <f t="shared" si="20"/>
        <v>2.8368794326241176E-3</v>
      </c>
    </row>
    <row r="1234" spans="1:3">
      <c r="A1234" s="47">
        <f>'Page 233'!A1235</f>
        <v>39854</v>
      </c>
      <c r="B1234" s="21">
        <f>'Page 233'!G1235</f>
        <v>35.25</v>
      </c>
      <c r="C1234" s="22">
        <f t="shared" si="20"/>
        <v>-6.0501066098081147E-2</v>
      </c>
    </row>
    <row r="1235" spans="1:3">
      <c r="A1235" s="47">
        <f>'Page 233'!A1236</f>
        <v>39853</v>
      </c>
      <c r="B1235" s="21">
        <f>'Page 233'!G1236</f>
        <v>37.520000000000003</v>
      </c>
      <c r="C1235" s="22">
        <f t="shared" si="20"/>
        <v>-2.6581605528972485E-3</v>
      </c>
    </row>
    <row r="1236" spans="1:3">
      <c r="A1236" s="47">
        <f>'Page 233'!A1237</f>
        <v>39850</v>
      </c>
      <c r="B1236" s="21">
        <f>'Page 233'!G1237</f>
        <v>37.619999999999997</v>
      </c>
      <c r="C1236" s="22">
        <f t="shared" si="20"/>
        <v>4.5393858477968951E-3</v>
      </c>
    </row>
    <row r="1237" spans="1:3">
      <c r="A1237" s="47">
        <f>'Page 233'!A1238</f>
        <v>39849</v>
      </c>
      <c r="B1237" s="21">
        <f>'Page 233'!G1238</f>
        <v>37.450000000000003</v>
      </c>
      <c r="C1237" s="22">
        <f t="shared" si="20"/>
        <v>1.7939657515629426E-2</v>
      </c>
    </row>
    <row r="1238" spans="1:3">
      <c r="A1238" s="47">
        <f>'Page 233'!A1239</f>
        <v>39848</v>
      </c>
      <c r="B1238" s="21">
        <f>'Page 233'!G1239</f>
        <v>36.79</v>
      </c>
      <c r="C1238" s="22">
        <f t="shared" si="20"/>
        <v>7.1174377224199059E-3</v>
      </c>
    </row>
    <row r="1239" spans="1:3">
      <c r="A1239" s="47">
        <f>'Page 233'!A1240</f>
        <v>39847</v>
      </c>
      <c r="B1239" s="21">
        <f>'Page 233'!G1240</f>
        <v>36.53</v>
      </c>
      <c r="C1239" s="22">
        <f t="shared" si="20"/>
        <v>3.1629483196837116E-2</v>
      </c>
    </row>
    <row r="1240" spans="1:3">
      <c r="A1240" s="47">
        <f>'Page 233'!A1241</f>
        <v>39846</v>
      </c>
      <c r="B1240" s="21">
        <f>'Page 233'!G1241</f>
        <v>35.409999999999997</v>
      </c>
      <c r="C1240" s="22">
        <f t="shared" si="20"/>
        <v>-3.5675381263616579E-2</v>
      </c>
    </row>
    <row r="1241" spans="1:3">
      <c r="A1241" s="47">
        <f>'Page 233'!A1242</f>
        <v>39843</v>
      </c>
      <c r="B1241" s="21">
        <f>'Page 233'!G1242</f>
        <v>36.72</v>
      </c>
      <c r="C1241" s="22">
        <f t="shared" si="20"/>
        <v>3.9343334276818576E-2</v>
      </c>
    </row>
    <row r="1242" spans="1:3">
      <c r="A1242" s="47">
        <f>'Page 233'!A1243</f>
        <v>39842</v>
      </c>
      <c r="B1242" s="21">
        <f>'Page 233'!G1243</f>
        <v>35.33</v>
      </c>
      <c r="C1242" s="22">
        <f t="shared" si="20"/>
        <v>-5.8619770849986708E-2</v>
      </c>
    </row>
    <row r="1243" spans="1:3">
      <c r="A1243" s="47">
        <f>'Page 233'!A1244</f>
        <v>39841</v>
      </c>
      <c r="B1243" s="21">
        <f>'Page 233'!G1244</f>
        <v>37.53</v>
      </c>
      <c r="C1243" s="22">
        <f t="shared" si="20"/>
        <v>5.3319114902694587E-4</v>
      </c>
    </row>
    <row r="1244" spans="1:3">
      <c r="A1244" s="47">
        <f>'Page 233'!A1245</f>
        <v>39840</v>
      </c>
      <c r="B1244" s="21">
        <f>'Page 233'!G1245</f>
        <v>37.51</v>
      </c>
      <c r="C1244" s="22">
        <f t="shared" si="20"/>
        <v>4.8218590945618978E-3</v>
      </c>
    </row>
    <row r="1245" spans="1:3">
      <c r="A1245" s="47">
        <f>'Page 233'!A1246</f>
        <v>39839</v>
      </c>
      <c r="B1245" s="21">
        <f>'Page 233'!G1246</f>
        <v>37.33</v>
      </c>
      <c r="C1245" s="22">
        <f t="shared" si="20"/>
        <v>2.4704913532802575E-2</v>
      </c>
    </row>
    <row r="1246" spans="1:3">
      <c r="A1246" s="47">
        <f>'Page 233'!A1247</f>
        <v>39836</v>
      </c>
      <c r="B1246" s="21">
        <f>'Page 233'!G1247</f>
        <v>36.43</v>
      </c>
      <c r="C1246" s="22">
        <f t="shared" si="20"/>
        <v>-6.5448595582220381E-3</v>
      </c>
    </row>
    <row r="1247" spans="1:3">
      <c r="A1247" s="47">
        <f>'Page 233'!A1248</f>
        <v>39835</v>
      </c>
      <c r="B1247" s="21">
        <f>'Page 233'!G1248</f>
        <v>36.67</v>
      </c>
      <c r="C1247" s="22">
        <f t="shared" si="20"/>
        <v>-2.7262813522355156E-4</v>
      </c>
    </row>
    <row r="1248" spans="1:3">
      <c r="A1248" s="47">
        <f>'Page 233'!A1249</f>
        <v>39834</v>
      </c>
      <c r="B1248" s="21">
        <f>'Page 233'!G1249</f>
        <v>36.68</v>
      </c>
      <c r="C1248" s="22">
        <f t="shared" si="20"/>
        <v>4.7102483585498067E-2</v>
      </c>
    </row>
    <row r="1249" spans="1:3">
      <c r="A1249" s="47">
        <f>'Page 233'!A1250</f>
        <v>39833</v>
      </c>
      <c r="B1249" s="21">
        <f>'Page 233'!G1250</f>
        <v>35.03</v>
      </c>
      <c r="C1249" s="22">
        <f t="shared" si="20"/>
        <v>-4.9389416553595633E-2</v>
      </c>
    </row>
    <row r="1250" spans="1:3">
      <c r="A1250" s="47">
        <f>'Page 233'!A1251</f>
        <v>39829</v>
      </c>
      <c r="B1250" s="21">
        <f>'Page 233'!G1251</f>
        <v>36.85</v>
      </c>
      <c r="C1250" s="22">
        <f t="shared" si="20"/>
        <v>3.6568213783403802E-2</v>
      </c>
    </row>
    <row r="1251" spans="1:3">
      <c r="A1251" s="47">
        <f>'Page 233'!A1252</f>
        <v>39828</v>
      </c>
      <c r="B1251" s="21">
        <f>'Page 233'!G1252</f>
        <v>35.549999999999997</v>
      </c>
      <c r="C1251" s="22">
        <f t="shared" si="20"/>
        <v>-5.5944055944057158E-3</v>
      </c>
    </row>
    <row r="1252" spans="1:3">
      <c r="A1252" s="47">
        <f>'Page 233'!A1253</f>
        <v>39827</v>
      </c>
      <c r="B1252" s="21">
        <f>'Page 233'!G1253</f>
        <v>35.75</v>
      </c>
      <c r="C1252" s="22">
        <f t="shared" si="20"/>
        <v>-2.9850746268656803E-2</v>
      </c>
    </row>
    <row r="1253" spans="1:3">
      <c r="A1253" s="47">
        <f>'Page 233'!A1254</f>
        <v>39826</v>
      </c>
      <c r="B1253" s="21">
        <f>'Page 233'!G1254</f>
        <v>36.85</v>
      </c>
      <c r="C1253" s="22">
        <f t="shared" si="20"/>
        <v>-2.9241306638566944E-2</v>
      </c>
    </row>
    <row r="1254" spans="1:3">
      <c r="A1254" s="47">
        <f>'Page 233'!A1255</f>
        <v>39825</v>
      </c>
      <c r="B1254" s="21">
        <f>'Page 233'!G1255</f>
        <v>37.96</v>
      </c>
      <c r="C1254" s="22">
        <f t="shared" si="20"/>
        <v>-1.6070502851218138E-2</v>
      </c>
    </row>
    <row r="1255" spans="1:3">
      <c r="A1255" s="47">
        <f>'Page 233'!A1256</f>
        <v>39822</v>
      </c>
      <c r="B1255" s="21">
        <f>'Page 233'!G1256</f>
        <v>38.58</v>
      </c>
      <c r="C1255" s="22">
        <f t="shared" si="20"/>
        <v>-7.4607666580910337E-3</v>
      </c>
    </row>
    <row r="1256" spans="1:3">
      <c r="A1256" s="47">
        <f>'Page 233'!A1257</f>
        <v>39821</v>
      </c>
      <c r="B1256" s="21">
        <f>'Page 233'!G1257</f>
        <v>38.869999999999997</v>
      </c>
      <c r="C1256" s="22">
        <f t="shared" si="20"/>
        <v>7.7239958805330744E-4</v>
      </c>
    </row>
    <row r="1257" spans="1:3">
      <c r="A1257" s="47">
        <f>'Page 233'!A1258</f>
        <v>39820</v>
      </c>
      <c r="B1257" s="21">
        <f>'Page 233'!G1258</f>
        <v>38.840000000000003</v>
      </c>
      <c r="C1257" s="22">
        <f t="shared" si="20"/>
        <v>-3.3590445384423795E-2</v>
      </c>
    </row>
    <row r="1258" spans="1:3">
      <c r="A1258" s="47">
        <f>'Page 233'!A1259</f>
        <v>39819</v>
      </c>
      <c r="B1258" s="21">
        <f>'Page 233'!G1259</f>
        <v>40.19</v>
      </c>
      <c r="C1258" s="22">
        <f t="shared" si="20"/>
        <v>2.9947591714498678E-3</v>
      </c>
    </row>
    <row r="1259" spans="1:3">
      <c r="A1259" s="47">
        <f>'Page 233'!A1260</f>
        <v>39818</v>
      </c>
      <c r="B1259" s="21">
        <f>'Page 233'!G1260</f>
        <v>40.07</v>
      </c>
      <c r="C1259" s="22">
        <f t="shared" si="20"/>
        <v>2.0371785077667459E-2</v>
      </c>
    </row>
    <row r="1260" spans="1:3">
      <c r="A1260" s="47">
        <f>'Page 233'!A1261</f>
        <v>39815</v>
      </c>
      <c r="B1260" s="21">
        <f>'Page 233'!G1261</f>
        <v>39.270000000000003</v>
      </c>
      <c r="C1260" s="22">
        <f t="shared" si="20"/>
        <v>6.0491493383743045E-2</v>
      </c>
    </row>
    <row r="1261" spans="1:3">
      <c r="A1261" s="47">
        <f>'Page 233'!A1262</f>
        <v>39813</v>
      </c>
      <c r="B1261" s="21">
        <f>'Page 233'!G1262</f>
        <v>37.03</v>
      </c>
      <c r="C1261" s="22">
        <f t="shared" si="20"/>
        <v>3.4357541899441513E-2</v>
      </c>
    </row>
    <row r="1262" spans="1:3">
      <c r="A1262" s="47">
        <f>'Page 233'!A1263</f>
        <v>39812</v>
      </c>
      <c r="B1262" s="21">
        <f>'Page 233'!G1263</f>
        <v>35.799999999999997</v>
      </c>
      <c r="C1262" s="22">
        <f t="shared" si="20"/>
        <v>3.170028818443793E-2</v>
      </c>
    </row>
    <row r="1263" spans="1:3">
      <c r="A1263" s="47">
        <f>'Page 233'!A1264</f>
        <v>39811</v>
      </c>
      <c r="B1263" s="21">
        <f>'Page 233'!G1264</f>
        <v>34.700000000000003</v>
      </c>
      <c r="C1263" s="22">
        <f t="shared" si="20"/>
        <v>-1.3363662212112604E-2</v>
      </c>
    </row>
    <row r="1264" spans="1:3">
      <c r="A1264" s="47">
        <f>'Page 233'!A1265</f>
        <v>39808</v>
      </c>
      <c r="B1264" s="21">
        <f>'Page 233'!G1265</f>
        <v>35.17</v>
      </c>
      <c r="C1264" s="22">
        <f t="shared" si="20"/>
        <v>1.0051694428489411E-2</v>
      </c>
    </row>
    <row r="1265" spans="1:3">
      <c r="A1265" s="47">
        <f>'Page 233'!A1266</f>
        <v>39806</v>
      </c>
      <c r="B1265" s="21">
        <f>'Page 233'!G1266</f>
        <v>34.82</v>
      </c>
      <c r="C1265" s="22">
        <f t="shared" si="20"/>
        <v>-5.7405281285882737E-4</v>
      </c>
    </row>
    <row r="1266" spans="1:3">
      <c r="A1266" s="47">
        <f>'Page 233'!A1267</f>
        <v>39805</v>
      </c>
      <c r="B1266" s="21">
        <f>'Page 233'!G1267</f>
        <v>34.840000000000003</v>
      </c>
      <c r="C1266" s="22">
        <f t="shared" si="20"/>
        <v>-2.3816195012608454E-2</v>
      </c>
    </row>
    <row r="1267" spans="1:3">
      <c r="A1267" s="47">
        <f>'Page 233'!A1268</f>
        <v>39804</v>
      </c>
      <c r="B1267" s="21">
        <f>'Page 233'!G1268</f>
        <v>35.69</v>
      </c>
      <c r="C1267" s="22">
        <f t="shared" si="20"/>
        <v>-2.7940765576977E-3</v>
      </c>
    </row>
    <row r="1268" spans="1:3">
      <c r="A1268" s="47">
        <f>'Page 233'!A1269</f>
        <v>39801</v>
      </c>
      <c r="B1268" s="21">
        <f>'Page 233'!G1269</f>
        <v>35.79</v>
      </c>
      <c r="C1268" s="22">
        <f t="shared" si="20"/>
        <v>4.2087542087541063E-3</v>
      </c>
    </row>
    <row r="1269" spans="1:3">
      <c r="A1269" s="47">
        <f>'Page 233'!A1270</f>
        <v>39800</v>
      </c>
      <c r="B1269" s="21">
        <f>'Page 233'!G1270</f>
        <v>35.64</v>
      </c>
      <c r="C1269" s="22">
        <f t="shared" si="20"/>
        <v>1.1235955056179137E-3</v>
      </c>
    </row>
    <row r="1270" spans="1:3">
      <c r="A1270" s="47">
        <f>'Page 233'!A1271</f>
        <v>39799</v>
      </c>
      <c r="B1270" s="21">
        <f>'Page 233'!G1271</f>
        <v>35.6</v>
      </c>
      <c r="C1270" s="22">
        <f t="shared" si="20"/>
        <v>-2.0902090209020896E-2</v>
      </c>
    </row>
    <row r="1271" spans="1:3">
      <c r="A1271" s="47">
        <f>'Page 233'!A1272</f>
        <v>39798</v>
      </c>
      <c r="B1271" s="21">
        <f>'Page 233'!G1272</f>
        <v>36.36</v>
      </c>
      <c r="C1271" s="22">
        <f t="shared" si="20"/>
        <v>8.1499107674003701E-2</v>
      </c>
    </row>
    <row r="1272" spans="1:3">
      <c r="A1272" s="47">
        <f>'Page 233'!A1273</f>
        <v>39797</v>
      </c>
      <c r="B1272" s="21">
        <f>'Page 233'!G1273</f>
        <v>33.619999999999997</v>
      </c>
      <c r="C1272" s="22">
        <f t="shared" si="20"/>
        <v>-1.1757789535567498E-2</v>
      </c>
    </row>
    <row r="1273" spans="1:3">
      <c r="A1273" s="47">
        <f>'Page 233'!A1274</f>
        <v>39794</v>
      </c>
      <c r="B1273" s="21">
        <f>'Page 233'!G1274</f>
        <v>34.020000000000003</v>
      </c>
      <c r="C1273" s="22">
        <f t="shared" si="20"/>
        <v>-2.6609442060085864E-2</v>
      </c>
    </row>
    <row r="1274" spans="1:3">
      <c r="A1274" s="47">
        <f>'Page 233'!A1275</f>
        <v>39793</v>
      </c>
      <c r="B1274" s="21">
        <f>'Page 233'!G1275</f>
        <v>34.950000000000003</v>
      </c>
      <c r="C1274" s="22">
        <f t="shared" si="20"/>
        <v>-3.3729610174177416E-2</v>
      </c>
    </row>
    <row r="1275" spans="1:3">
      <c r="A1275" s="47">
        <f>'Page 233'!A1276</f>
        <v>39792</v>
      </c>
      <c r="B1275" s="21">
        <f>'Page 233'!G1276</f>
        <v>36.17</v>
      </c>
      <c r="C1275" s="22">
        <f t="shared" si="20"/>
        <v>2.1174477696216831E-2</v>
      </c>
    </row>
    <row r="1276" spans="1:3">
      <c r="A1276" s="47">
        <f>'Page 233'!A1277</f>
        <v>39791</v>
      </c>
      <c r="B1276" s="21">
        <f>'Page 233'!G1277</f>
        <v>35.42</v>
      </c>
      <c r="C1276" s="22">
        <f t="shared" si="20"/>
        <v>-4.7593439096531243E-2</v>
      </c>
    </row>
    <row r="1277" spans="1:3">
      <c r="A1277" s="47">
        <f>'Page 233'!A1278</f>
        <v>39790</v>
      </c>
      <c r="B1277" s="21">
        <f>'Page 233'!G1278</f>
        <v>37.19</v>
      </c>
      <c r="C1277" s="22">
        <f t="shared" si="20"/>
        <v>8.3940542116001104E-2</v>
      </c>
    </row>
    <row r="1278" spans="1:3">
      <c r="A1278" s="47">
        <f>'Page 233'!A1279</f>
        <v>39787</v>
      </c>
      <c r="B1278" s="21">
        <f>'Page 233'!G1279</f>
        <v>34.31</v>
      </c>
      <c r="C1278" s="22">
        <f t="shared" si="20"/>
        <v>8.820935019112186E-3</v>
      </c>
    </row>
    <row r="1279" spans="1:3">
      <c r="A1279" s="47">
        <f>'Page 233'!A1280</f>
        <v>39786</v>
      </c>
      <c r="B1279" s="21">
        <f>'Page 233'!G1280</f>
        <v>34.01</v>
      </c>
      <c r="C1279" s="22">
        <f t="shared" si="20"/>
        <v>-3.160592255125283E-2</v>
      </c>
    </row>
    <row r="1280" spans="1:3">
      <c r="A1280" s="47">
        <f>'Page 233'!A1281</f>
        <v>39785</v>
      </c>
      <c r="B1280" s="21">
        <f>'Page 233'!G1281</f>
        <v>35.119999999999997</v>
      </c>
      <c r="C1280" s="22">
        <f t="shared" si="20"/>
        <v>-5.6625141562854919E-3</v>
      </c>
    </row>
    <row r="1281" spans="1:3">
      <c r="A1281" s="47">
        <f>'Page 233'!A1282</f>
        <v>39784</v>
      </c>
      <c r="B1281" s="21">
        <f>'Page 233'!G1282</f>
        <v>35.32</v>
      </c>
      <c r="C1281" s="22">
        <f t="shared" si="20"/>
        <v>2.0514302224790448E-2</v>
      </c>
    </row>
    <row r="1282" spans="1:3">
      <c r="A1282" s="47">
        <f>'Page 233'!A1283</f>
        <v>39783</v>
      </c>
      <c r="B1282" s="21">
        <f>'Page 233'!G1283</f>
        <v>34.61</v>
      </c>
      <c r="C1282" s="22">
        <f t="shared" si="20"/>
        <v>-6.4594594594594601E-2</v>
      </c>
    </row>
    <row r="1283" spans="1:3">
      <c r="A1283" s="47">
        <f>'Page 233'!A1284</f>
        <v>39780</v>
      </c>
      <c r="B1283" s="21">
        <f>'Page 233'!G1284</f>
        <v>37</v>
      </c>
      <c r="C1283" s="22">
        <f t="shared" si="20"/>
        <v>3.2942490228922372E-2</v>
      </c>
    </row>
    <row r="1284" spans="1:3">
      <c r="A1284" s="47">
        <f>'Page 233'!A1285</f>
        <v>39778</v>
      </c>
      <c r="B1284" s="21">
        <f>'Page 233'!G1285</f>
        <v>35.82</v>
      </c>
      <c r="C1284" s="22">
        <f t="shared" ref="C1284:C1347" si="21">B1284/B1285-1</f>
        <v>2.7244049326068387E-2</v>
      </c>
    </row>
    <row r="1285" spans="1:3">
      <c r="A1285" s="47">
        <f>'Page 233'!A1286</f>
        <v>39777</v>
      </c>
      <c r="B1285" s="21">
        <f>'Page 233'!G1286</f>
        <v>34.869999999999997</v>
      </c>
      <c r="C1285" s="22">
        <f t="shared" si="21"/>
        <v>-1.3857466063348478E-2</v>
      </c>
    </row>
    <row r="1286" spans="1:3">
      <c r="A1286" s="47">
        <f>'Page 233'!A1287</f>
        <v>39776</v>
      </c>
      <c r="B1286" s="21">
        <f>'Page 233'!G1287</f>
        <v>35.36</v>
      </c>
      <c r="C1286" s="22">
        <f t="shared" si="21"/>
        <v>2.9403202328966538E-2</v>
      </c>
    </row>
    <row r="1287" spans="1:3">
      <c r="A1287" s="47">
        <f>'Page 233'!A1288</f>
        <v>39773</v>
      </c>
      <c r="B1287" s="21">
        <f>'Page 233'!G1288</f>
        <v>34.35</v>
      </c>
      <c r="C1287" s="22">
        <f t="shared" si="21"/>
        <v>6.6438994101210902E-2</v>
      </c>
    </row>
    <row r="1288" spans="1:3">
      <c r="A1288" s="47">
        <f>'Page 233'!A1289</f>
        <v>39772</v>
      </c>
      <c r="B1288" s="21">
        <f>'Page 233'!G1289</f>
        <v>32.21</v>
      </c>
      <c r="C1288" s="22">
        <f t="shared" si="21"/>
        <v>-9.8370734706424434E-3</v>
      </c>
    </row>
    <row r="1289" spans="1:3">
      <c r="A1289" s="47">
        <f>'Page 233'!A1290</f>
        <v>39771</v>
      </c>
      <c r="B1289" s="21">
        <f>'Page 233'!G1290</f>
        <v>32.53</v>
      </c>
      <c r="C1289" s="22">
        <f t="shared" si="21"/>
        <v>-5.2432274978153171E-2</v>
      </c>
    </row>
    <row r="1290" spans="1:3">
      <c r="A1290" s="47">
        <f>'Page 233'!A1291</f>
        <v>39770</v>
      </c>
      <c r="B1290" s="21">
        <f>'Page 233'!G1291</f>
        <v>34.33</v>
      </c>
      <c r="C1290" s="22">
        <f t="shared" si="21"/>
        <v>-3.9451594851706906E-2</v>
      </c>
    </row>
    <row r="1291" spans="1:3">
      <c r="A1291" s="47">
        <f>'Page 233'!A1292</f>
        <v>39769</v>
      </c>
      <c r="B1291" s="21">
        <f>'Page 233'!G1292</f>
        <v>35.74</v>
      </c>
      <c r="C1291" s="22">
        <f t="shared" si="21"/>
        <v>3.3688938798428492E-3</v>
      </c>
    </row>
    <row r="1292" spans="1:3">
      <c r="A1292" s="47">
        <f>'Page 233'!A1293</f>
        <v>39766</v>
      </c>
      <c r="B1292" s="21">
        <f>'Page 233'!G1293</f>
        <v>35.619999999999997</v>
      </c>
      <c r="C1292" s="22">
        <f t="shared" si="21"/>
        <v>-4.911906033101987E-2</v>
      </c>
    </row>
    <row r="1293" spans="1:3">
      <c r="A1293" s="47">
        <f>'Page 233'!A1294</f>
        <v>39765</v>
      </c>
      <c r="B1293" s="21">
        <f>'Page 233'!G1294</f>
        <v>37.46</v>
      </c>
      <c r="C1293" s="22">
        <f t="shared" si="21"/>
        <v>1.5176151761517653E-2</v>
      </c>
    </row>
    <row r="1294" spans="1:3">
      <c r="A1294" s="47">
        <f>'Page 233'!A1295</f>
        <v>39764</v>
      </c>
      <c r="B1294" s="21">
        <f>'Page 233'!G1295</f>
        <v>36.9</v>
      </c>
      <c r="C1294" s="22">
        <f t="shared" si="21"/>
        <v>-3.3018867924528239E-2</v>
      </c>
    </row>
    <row r="1295" spans="1:3">
      <c r="A1295" s="47">
        <f>'Page 233'!A1296</f>
        <v>39763</v>
      </c>
      <c r="B1295" s="21">
        <f>'Page 233'!G1296</f>
        <v>38.159999999999997</v>
      </c>
      <c r="C1295" s="22">
        <f t="shared" si="21"/>
        <v>-4.6953046953047028E-2</v>
      </c>
    </row>
    <row r="1296" spans="1:3">
      <c r="A1296" s="47">
        <f>'Page 233'!A1297</f>
        <v>39762</v>
      </c>
      <c r="B1296" s="21">
        <f>'Page 233'!G1297</f>
        <v>40.04</v>
      </c>
      <c r="C1296" s="22">
        <f t="shared" si="21"/>
        <v>-9.401286491835803E-3</v>
      </c>
    </row>
    <row r="1297" spans="1:3">
      <c r="A1297" s="47">
        <f>'Page 233'!A1298</f>
        <v>39759</v>
      </c>
      <c r="B1297" s="21">
        <f>'Page 233'!G1298</f>
        <v>40.42</v>
      </c>
      <c r="C1297" s="22">
        <f t="shared" si="21"/>
        <v>1.8649193548387233E-2</v>
      </c>
    </row>
    <row r="1298" spans="1:3">
      <c r="A1298" s="47">
        <f>'Page 233'!A1299</f>
        <v>39758</v>
      </c>
      <c r="B1298" s="21">
        <f>'Page 233'!G1299</f>
        <v>39.68</v>
      </c>
      <c r="C1298" s="22">
        <f t="shared" si="21"/>
        <v>-7.720930232558143E-2</v>
      </c>
    </row>
    <row r="1299" spans="1:3">
      <c r="A1299" s="47">
        <f>'Page 233'!A1300</f>
        <v>39757</v>
      </c>
      <c r="B1299" s="21">
        <f>'Page 233'!G1300</f>
        <v>43</v>
      </c>
      <c r="C1299" s="22">
        <f t="shared" si="21"/>
        <v>-6.9062567655336582E-2</v>
      </c>
    </row>
    <row r="1300" spans="1:3">
      <c r="A1300" s="47">
        <f>'Page 233'!A1301</f>
        <v>39756</v>
      </c>
      <c r="B1300" s="21">
        <f>'Page 233'!G1301</f>
        <v>46.19</v>
      </c>
      <c r="C1300" s="22">
        <f t="shared" si="21"/>
        <v>1.4718804920913708E-2</v>
      </c>
    </row>
    <row r="1301" spans="1:3">
      <c r="A1301" s="47">
        <f>'Page 233'!A1302</f>
        <v>39755</v>
      </c>
      <c r="B1301" s="21">
        <f>'Page 233'!G1302</f>
        <v>45.52</v>
      </c>
      <c r="C1301" s="22">
        <f t="shared" si="21"/>
        <v>8.1949058693244758E-3</v>
      </c>
    </row>
    <row r="1302" spans="1:3">
      <c r="A1302" s="47">
        <f>'Page 233'!A1303</f>
        <v>39752</v>
      </c>
      <c r="B1302" s="21">
        <f>'Page 233'!G1303</f>
        <v>45.15</v>
      </c>
      <c r="C1302" s="22">
        <f t="shared" si="21"/>
        <v>3.3890542706663584E-2</v>
      </c>
    </row>
    <row r="1303" spans="1:3">
      <c r="A1303" s="47">
        <f>'Page 233'!A1304</f>
        <v>39751</v>
      </c>
      <c r="B1303" s="21">
        <f>'Page 233'!G1304</f>
        <v>43.67</v>
      </c>
      <c r="C1303" s="22">
        <f t="shared" si="21"/>
        <v>1.7948717948718107E-2</v>
      </c>
    </row>
    <row r="1304" spans="1:3">
      <c r="A1304" s="47">
        <f>'Page 233'!A1305</f>
        <v>39750</v>
      </c>
      <c r="B1304" s="21">
        <f>'Page 233'!G1305</f>
        <v>42.9</v>
      </c>
      <c r="C1304" s="22">
        <f t="shared" si="21"/>
        <v>1.8276762402088753E-2</v>
      </c>
    </row>
    <row r="1305" spans="1:3">
      <c r="A1305" s="47">
        <f>'Page 233'!A1306</f>
        <v>39749</v>
      </c>
      <c r="B1305" s="21">
        <f>'Page 233'!G1306</f>
        <v>42.13</v>
      </c>
      <c r="C1305" s="22">
        <f t="shared" si="21"/>
        <v>0.15456289394354616</v>
      </c>
    </row>
    <row r="1306" spans="1:3">
      <c r="A1306" s="47">
        <f>'Page 233'!A1307</f>
        <v>39748</v>
      </c>
      <c r="B1306" s="21">
        <f>'Page 233'!G1307</f>
        <v>36.49</v>
      </c>
      <c r="C1306" s="22">
        <f t="shared" si="21"/>
        <v>-6.3638696433153674E-2</v>
      </c>
    </row>
    <row r="1307" spans="1:3">
      <c r="A1307" s="47">
        <f>'Page 233'!A1308</f>
        <v>39745</v>
      </c>
      <c r="B1307" s="21">
        <f>'Page 233'!G1308</f>
        <v>38.97</v>
      </c>
      <c r="C1307" s="22">
        <f t="shared" si="21"/>
        <v>-2.7451959071624676E-2</v>
      </c>
    </row>
    <row r="1308" spans="1:3">
      <c r="A1308" s="47">
        <f>'Page 233'!A1309</f>
        <v>39744</v>
      </c>
      <c r="B1308" s="21">
        <f>'Page 233'!G1309</f>
        <v>40.07</v>
      </c>
      <c r="C1308" s="22">
        <f t="shared" si="21"/>
        <v>8.4145021645021689E-2</v>
      </c>
    </row>
    <row r="1309" spans="1:3">
      <c r="A1309" s="47">
        <f>'Page 233'!A1310</f>
        <v>39743</v>
      </c>
      <c r="B1309" s="21">
        <f>'Page 233'!G1310</f>
        <v>36.96</v>
      </c>
      <c r="C1309" s="22">
        <f t="shared" si="21"/>
        <v>-7.5306479859894915E-2</v>
      </c>
    </row>
    <row r="1310" spans="1:3">
      <c r="A1310" s="47">
        <f>'Page 233'!A1311</f>
        <v>39742</v>
      </c>
      <c r="B1310" s="21">
        <f>'Page 233'!G1311</f>
        <v>39.97</v>
      </c>
      <c r="C1310" s="22">
        <f t="shared" si="21"/>
        <v>-6.4628386776037772E-3</v>
      </c>
    </row>
    <row r="1311" spans="1:3">
      <c r="A1311" s="47">
        <f>'Page 233'!A1312</f>
        <v>39741</v>
      </c>
      <c r="B1311" s="21">
        <f>'Page 233'!G1312</f>
        <v>40.229999999999997</v>
      </c>
      <c r="C1311" s="22">
        <f t="shared" si="21"/>
        <v>4.8475371383893684E-2</v>
      </c>
    </row>
    <row r="1312" spans="1:3">
      <c r="A1312" s="47">
        <f>'Page 233'!A1313</f>
        <v>39738</v>
      </c>
      <c r="B1312" s="21">
        <f>'Page 233'!G1313</f>
        <v>38.369999999999997</v>
      </c>
      <c r="C1312" s="22">
        <f t="shared" si="21"/>
        <v>-5.4432348367029482E-3</v>
      </c>
    </row>
    <row r="1313" spans="1:3">
      <c r="A1313" s="47">
        <f>'Page 233'!A1314</f>
        <v>39737</v>
      </c>
      <c r="B1313" s="21">
        <f>'Page 233'!G1314</f>
        <v>38.58</v>
      </c>
      <c r="C1313" s="22">
        <f t="shared" si="21"/>
        <v>5.8145913329676224E-2</v>
      </c>
    </row>
    <row r="1314" spans="1:3">
      <c r="A1314" s="47">
        <f>'Page 233'!A1315</f>
        <v>39736</v>
      </c>
      <c r="B1314" s="21">
        <f>'Page 233'!G1315</f>
        <v>36.46</v>
      </c>
      <c r="C1314" s="22">
        <f t="shared" si="21"/>
        <v>-6.0793405461102457E-2</v>
      </c>
    </row>
    <row r="1315" spans="1:3">
      <c r="A1315" s="47">
        <f>'Page 233'!A1316</f>
        <v>39735</v>
      </c>
      <c r="B1315" s="21">
        <f>'Page 233'!G1316</f>
        <v>38.82</v>
      </c>
      <c r="C1315" s="22">
        <f t="shared" si="21"/>
        <v>-4.2663378545006125E-2</v>
      </c>
    </row>
    <row r="1316" spans="1:3">
      <c r="A1316" s="47">
        <f>'Page 233'!A1317</f>
        <v>39734</v>
      </c>
      <c r="B1316" s="21">
        <f>'Page 233'!G1317</f>
        <v>40.549999999999997</v>
      </c>
      <c r="C1316" s="22">
        <f t="shared" si="21"/>
        <v>0.12638888888888888</v>
      </c>
    </row>
    <row r="1317" spans="1:3">
      <c r="A1317" s="47">
        <f>'Page 233'!A1318</f>
        <v>39731</v>
      </c>
      <c r="B1317" s="21">
        <f>'Page 233'!G1318</f>
        <v>36</v>
      </c>
      <c r="C1317" s="22">
        <f t="shared" si="21"/>
        <v>-5.8823529411764719E-2</v>
      </c>
    </row>
    <row r="1318" spans="1:3">
      <c r="A1318" s="47">
        <f>'Page 233'!A1319</f>
        <v>39730</v>
      </c>
      <c r="B1318" s="21">
        <f>'Page 233'!G1319</f>
        <v>38.25</v>
      </c>
      <c r="C1318" s="22">
        <f t="shared" si="21"/>
        <v>-6.9116573375517243E-2</v>
      </c>
    </row>
    <row r="1319" spans="1:3">
      <c r="A1319" s="47">
        <f>'Page 233'!A1320</f>
        <v>39729</v>
      </c>
      <c r="B1319" s="21">
        <f>'Page 233'!G1320</f>
        <v>41.09</v>
      </c>
      <c r="C1319" s="22">
        <f t="shared" si="21"/>
        <v>-3.2037691401649027E-2</v>
      </c>
    </row>
    <row r="1320" spans="1:3">
      <c r="A1320" s="47">
        <f>'Page 233'!A1321</f>
        <v>39728</v>
      </c>
      <c r="B1320" s="21">
        <f>'Page 233'!G1321</f>
        <v>42.45</v>
      </c>
      <c r="C1320" s="22">
        <f t="shared" si="21"/>
        <v>-3.9157990040742385E-2</v>
      </c>
    </row>
    <row r="1321" spans="1:3">
      <c r="A1321" s="47">
        <f>'Page 233'!A1322</f>
        <v>39727</v>
      </c>
      <c r="B1321" s="21">
        <f>'Page 233'!G1322</f>
        <v>44.18</v>
      </c>
      <c r="C1321" s="22">
        <f t="shared" si="21"/>
        <v>-4.7228811731722997E-2</v>
      </c>
    </row>
    <row r="1322" spans="1:3">
      <c r="A1322" s="47">
        <f>'Page 233'!A1323</f>
        <v>39724</v>
      </c>
      <c r="B1322" s="21">
        <f>'Page 233'!G1323</f>
        <v>46.37</v>
      </c>
      <c r="C1322" s="22">
        <f t="shared" si="21"/>
        <v>4.7670639219934419E-3</v>
      </c>
    </row>
    <row r="1323" spans="1:3">
      <c r="A1323" s="47">
        <f>'Page 233'!A1324</f>
        <v>39723</v>
      </c>
      <c r="B1323" s="21">
        <f>'Page 233'!G1324</f>
        <v>46.15</v>
      </c>
      <c r="C1323" s="22">
        <f t="shared" si="21"/>
        <v>-5.3721550133278728E-2</v>
      </c>
    </row>
    <row r="1324" spans="1:3">
      <c r="A1324" s="47">
        <f>'Page 233'!A1325</f>
        <v>39722</v>
      </c>
      <c r="B1324" s="21">
        <f>'Page 233'!G1325</f>
        <v>48.77</v>
      </c>
      <c r="C1324" s="22">
        <f t="shared" si="21"/>
        <v>-1.2753036437246901E-2</v>
      </c>
    </row>
    <row r="1325" spans="1:3">
      <c r="A1325" s="47">
        <f>'Page 233'!A1326</f>
        <v>39721</v>
      </c>
      <c r="B1325" s="21">
        <f>'Page 233'!G1326</f>
        <v>49.4</v>
      </c>
      <c r="C1325" s="22">
        <f t="shared" si="21"/>
        <v>3.3905399748848764E-2</v>
      </c>
    </row>
    <row r="1326" spans="1:3">
      <c r="A1326" s="47">
        <f>'Page 233'!A1327</f>
        <v>39720</v>
      </c>
      <c r="B1326" s="21">
        <f>'Page 233'!G1327</f>
        <v>47.78</v>
      </c>
      <c r="C1326" s="22">
        <f t="shared" si="21"/>
        <v>-4.877563209237501E-2</v>
      </c>
    </row>
    <row r="1327" spans="1:3">
      <c r="A1327" s="47">
        <f>'Page 233'!A1328</f>
        <v>39717</v>
      </c>
      <c r="B1327" s="21">
        <f>'Page 233'!G1328</f>
        <v>50.23</v>
      </c>
      <c r="C1327" s="22">
        <f t="shared" si="21"/>
        <v>1.5568135867367383E-2</v>
      </c>
    </row>
    <row r="1328" spans="1:3">
      <c r="A1328" s="47">
        <f>'Page 233'!A1329</f>
        <v>39716</v>
      </c>
      <c r="B1328" s="21">
        <f>'Page 233'!G1329</f>
        <v>49.46</v>
      </c>
      <c r="C1328" s="22">
        <f t="shared" si="21"/>
        <v>1.0119409026514425E-3</v>
      </c>
    </row>
    <row r="1329" spans="1:3">
      <c r="A1329" s="47">
        <f>'Page 233'!A1330</f>
        <v>39715</v>
      </c>
      <c r="B1329" s="21">
        <f>'Page 233'!G1330</f>
        <v>49.41</v>
      </c>
      <c r="C1329" s="22">
        <f t="shared" si="21"/>
        <v>1.0129659643436373E-3</v>
      </c>
    </row>
    <row r="1330" spans="1:3">
      <c r="A1330" s="47">
        <f>'Page 233'!A1331</f>
        <v>39714</v>
      </c>
      <c r="B1330" s="21">
        <f>'Page 233'!G1331</f>
        <v>49.36</v>
      </c>
      <c r="C1330" s="22">
        <f t="shared" si="21"/>
        <v>-2.5661271219897253E-2</v>
      </c>
    </row>
    <row r="1331" spans="1:3">
      <c r="A1331" s="47">
        <f>'Page 233'!A1332</f>
        <v>39713</v>
      </c>
      <c r="B1331" s="21">
        <f>'Page 233'!G1332</f>
        <v>50.66</v>
      </c>
      <c r="C1331" s="22">
        <f t="shared" si="21"/>
        <v>-1.5737322712259583E-2</v>
      </c>
    </row>
    <row r="1332" spans="1:3">
      <c r="A1332" s="47">
        <f>'Page 233'!A1333</f>
        <v>39710</v>
      </c>
      <c r="B1332" s="21">
        <f>'Page 233'!G1333</f>
        <v>51.47</v>
      </c>
      <c r="C1332" s="22">
        <f t="shared" si="21"/>
        <v>2.8371628371628432E-2</v>
      </c>
    </row>
    <row r="1333" spans="1:3">
      <c r="A1333" s="47">
        <f>'Page 233'!A1334</f>
        <v>39709</v>
      </c>
      <c r="B1333" s="21">
        <f>'Page 233'!G1334</f>
        <v>50.05</v>
      </c>
      <c r="C1333" s="22">
        <f t="shared" si="21"/>
        <v>1.9348268839103788E-2</v>
      </c>
    </row>
    <row r="1334" spans="1:3">
      <c r="A1334" s="47">
        <f>'Page 233'!A1335</f>
        <v>39708</v>
      </c>
      <c r="B1334" s="21">
        <f>'Page 233'!G1335</f>
        <v>49.1</v>
      </c>
      <c r="C1334" s="22">
        <f t="shared" si="21"/>
        <v>-7.6373212942061564E-2</v>
      </c>
    </row>
    <row r="1335" spans="1:3">
      <c r="A1335" s="47">
        <f>'Page 233'!A1336</f>
        <v>39707</v>
      </c>
      <c r="B1335" s="21">
        <f>'Page 233'!G1336</f>
        <v>53.16</v>
      </c>
      <c r="C1335" s="22">
        <f t="shared" si="21"/>
        <v>-8.578888474449875E-3</v>
      </c>
    </row>
    <row r="1336" spans="1:3">
      <c r="A1336" s="47">
        <f>'Page 233'!A1337</f>
        <v>39706</v>
      </c>
      <c r="B1336" s="21">
        <f>'Page 233'!G1337</f>
        <v>53.62</v>
      </c>
      <c r="C1336" s="22">
        <f t="shared" si="21"/>
        <v>-1.6507703595011081E-2</v>
      </c>
    </row>
    <row r="1337" spans="1:3">
      <c r="A1337" s="47">
        <f>'Page 233'!A1338</f>
        <v>39703</v>
      </c>
      <c r="B1337" s="21">
        <f>'Page 233'!G1338</f>
        <v>54.52</v>
      </c>
      <c r="C1337" s="22">
        <f t="shared" si="21"/>
        <v>1.1502782931354538E-2</v>
      </c>
    </row>
    <row r="1338" spans="1:3">
      <c r="A1338" s="47">
        <f>'Page 233'!A1339</f>
        <v>39702</v>
      </c>
      <c r="B1338" s="21">
        <f>'Page 233'!G1339</f>
        <v>53.9</v>
      </c>
      <c r="C1338" s="22">
        <f t="shared" si="21"/>
        <v>1.4111006585136421E-2</v>
      </c>
    </row>
    <row r="1339" spans="1:3">
      <c r="A1339" s="47">
        <f>'Page 233'!A1340</f>
        <v>39701</v>
      </c>
      <c r="B1339" s="21">
        <f>'Page 233'!G1340</f>
        <v>53.15</v>
      </c>
      <c r="C1339" s="22">
        <f t="shared" si="21"/>
        <v>-3.6089952847297768E-2</v>
      </c>
    </row>
    <row r="1340" spans="1:3">
      <c r="A1340" s="47">
        <f>'Page 233'!A1341</f>
        <v>39700</v>
      </c>
      <c r="B1340" s="21">
        <f>'Page 233'!G1341</f>
        <v>55.14</v>
      </c>
      <c r="C1340" s="22">
        <f t="shared" si="21"/>
        <v>1.6348773841963204E-3</v>
      </c>
    </row>
    <row r="1341" spans="1:3">
      <c r="A1341" s="47">
        <f>'Page 233'!A1342</f>
        <v>39699</v>
      </c>
      <c r="B1341" s="21">
        <f>'Page 233'!G1342</f>
        <v>55.05</v>
      </c>
      <c r="C1341" s="22">
        <f t="shared" si="21"/>
        <v>1.624515414436023E-2</v>
      </c>
    </row>
    <row r="1342" spans="1:3">
      <c r="A1342" s="47">
        <f>'Page 233'!A1343</f>
        <v>39696</v>
      </c>
      <c r="B1342" s="21">
        <f>'Page 233'!G1343</f>
        <v>54.17</v>
      </c>
      <c r="C1342" s="22">
        <f t="shared" si="21"/>
        <v>-2.2103518143303802E-3</v>
      </c>
    </row>
    <row r="1343" spans="1:3">
      <c r="A1343" s="47">
        <f>'Page 233'!A1344</f>
        <v>39695</v>
      </c>
      <c r="B1343" s="21">
        <f>'Page 233'!G1344</f>
        <v>54.29</v>
      </c>
      <c r="C1343" s="22">
        <f t="shared" si="21"/>
        <v>-4.6037603233175184E-2</v>
      </c>
    </row>
    <row r="1344" spans="1:3">
      <c r="A1344" s="47">
        <f>'Page 233'!A1345</f>
        <v>39694</v>
      </c>
      <c r="B1344" s="21">
        <f>'Page 233'!G1345</f>
        <v>56.91</v>
      </c>
      <c r="C1344" s="22">
        <f t="shared" si="21"/>
        <v>2.9961226647865491E-3</v>
      </c>
    </row>
    <row r="1345" spans="1:3">
      <c r="A1345" s="47">
        <f>'Page 233'!A1346</f>
        <v>39693</v>
      </c>
      <c r="B1345" s="21">
        <f>'Page 233'!G1346</f>
        <v>56.74</v>
      </c>
      <c r="C1345" s="22">
        <f t="shared" si="21"/>
        <v>4.7812998052063627E-3</v>
      </c>
    </row>
    <row r="1346" spans="1:3">
      <c r="A1346" s="47">
        <f>'Page 233'!A1347</f>
        <v>39689</v>
      </c>
      <c r="B1346" s="21">
        <f>'Page 233'!G1347</f>
        <v>56.47</v>
      </c>
      <c r="C1346" s="22">
        <f t="shared" si="21"/>
        <v>-1.1725586279313971E-2</v>
      </c>
    </row>
    <row r="1347" spans="1:3">
      <c r="A1347" s="47">
        <f>'Page 233'!A1348</f>
        <v>39688</v>
      </c>
      <c r="B1347" s="21">
        <f>'Page 233'!G1348</f>
        <v>57.14</v>
      </c>
      <c r="C1347" s="22">
        <f t="shared" si="21"/>
        <v>2.8252654309879333E-2</v>
      </c>
    </row>
    <row r="1348" spans="1:3">
      <c r="A1348" s="47">
        <f>'Page 233'!A1349</f>
        <v>39687</v>
      </c>
      <c r="B1348" s="21">
        <f>'Page 233'!G1349</f>
        <v>55.57</v>
      </c>
      <c r="C1348" s="22">
        <f t="shared" ref="C1348:C1411" si="22">B1348/B1349-1</f>
        <v>1.664837175265288E-2</v>
      </c>
    </row>
    <row r="1349" spans="1:3">
      <c r="A1349" s="47">
        <f>'Page 233'!A1350</f>
        <v>39686</v>
      </c>
      <c r="B1349" s="21">
        <f>'Page 233'!G1350</f>
        <v>54.66</v>
      </c>
      <c r="C1349" s="22">
        <f t="shared" si="22"/>
        <v>-9.6031889835115347E-3</v>
      </c>
    </row>
    <row r="1350" spans="1:3">
      <c r="A1350" s="47">
        <f>'Page 233'!A1351</f>
        <v>39685</v>
      </c>
      <c r="B1350" s="21">
        <f>'Page 233'!G1351</f>
        <v>55.19</v>
      </c>
      <c r="C1350" s="22">
        <f t="shared" si="22"/>
        <v>-2.2493800921006057E-2</v>
      </c>
    </row>
    <row r="1351" spans="1:3">
      <c r="A1351" s="47">
        <f>'Page 233'!A1352</f>
        <v>39682</v>
      </c>
      <c r="B1351" s="21">
        <f>'Page 233'!G1352</f>
        <v>56.46</v>
      </c>
      <c r="C1351" s="22">
        <f t="shared" si="22"/>
        <v>3.1421264157837081E-2</v>
      </c>
    </row>
    <row r="1352" spans="1:3">
      <c r="A1352" s="47">
        <f>'Page 233'!A1353</f>
        <v>39681</v>
      </c>
      <c r="B1352" s="21">
        <f>'Page 233'!G1353</f>
        <v>54.74</v>
      </c>
      <c r="C1352" s="22">
        <f t="shared" si="22"/>
        <v>5.3259871441688755E-3</v>
      </c>
    </row>
    <row r="1353" spans="1:3">
      <c r="A1353" s="47">
        <f>'Page 233'!A1354</f>
        <v>39680</v>
      </c>
      <c r="B1353" s="21">
        <f>'Page 233'!G1354</f>
        <v>54.45</v>
      </c>
      <c r="C1353" s="22">
        <f t="shared" si="22"/>
        <v>4.2419771302102394E-3</v>
      </c>
    </row>
    <row r="1354" spans="1:3">
      <c r="A1354" s="47">
        <f>'Page 233'!A1355</f>
        <v>39679</v>
      </c>
      <c r="B1354" s="21">
        <f>'Page 233'!G1355</f>
        <v>54.22</v>
      </c>
      <c r="C1354" s="22">
        <f t="shared" si="22"/>
        <v>-1.094491061656333E-2</v>
      </c>
    </row>
    <row r="1355" spans="1:3">
      <c r="A1355" s="47">
        <f>'Page 233'!A1356</f>
        <v>39678</v>
      </c>
      <c r="B1355" s="21">
        <f>'Page 233'!G1356</f>
        <v>54.82</v>
      </c>
      <c r="C1355" s="22">
        <f t="shared" si="22"/>
        <v>-1.2430192758061565E-2</v>
      </c>
    </row>
    <row r="1356" spans="1:3">
      <c r="A1356" s="47">
        <f>'Page 233'!A1357</f>
        <v>39675</v>
      </c>
      <c r="B1356" s="21">
        <f>'Page 233'!G1357</f>
        <v>55.51</v>
      </c>
      <c r="C1356" s="22">
        <f t="shared" si="22"/>
        <v>-5.0188205771644068E-3</v>
      </c>
    </row>
    <row r="1357" spans="1:3">
      <c r="A1357" s="47">
        <f>'Page 233'!A1358</f>
        <v>39674</v>
      </c>
      <c r="B1357" s="21">
        <f>'Page 233'!G1358</f>
        <v>55.79</v>
      </c>
      <c r="C1357" s="22">
        <f t="shared" si="22"/>
        <v>7.9494128274615328E-3</v>
      </c>
    </row>
    <row r="1358" spans="1:3">
      <c r="A1358" s="47">
        <f>'Page 233'!A1359</f>
        <v>39673</v>
      </c>
      <c r="B1358" s="21">
        <f>'Page 233'!G1359</f>
        <v>55.35</v>
      </c>
      <c r="C1358" s="22">
        <f t="shared" si="22"/>
        <v>-2.5356576862123559E-2</v>
      </c>
    </row>
    <row r="1359" spans="1:3">
      <c r="A1359" s="47">
        <f>'Page 233'!A1360</f>
        <v>39672</v>
      </c>
      <c r="B1359" s="21">
        <f>'Page 233'!G1360</f>
        <v>56.79</v>
      </c>
      <c r="C1359" s="22">
        <f t="shared" si="22"/>
        <v>-1.0282328337399838E-2</v>
      </c>
    </row>
    <row r="1360" spans="1:3">
      <c r="A1360" s="47">
        <f>'Page 233'!A1361</f>
        <v>39671</v>
      </c>
      <c r="B1360" s="21">
        <f>'Page 233'!G1361</f>
        <v>57.38</v>
      </c>
      <c r="C1360" s="22">
        <f t="shared" si="22"/>
        <v>-1.8306244653550019E-2</v>
      </c>
    </row>
    <row r="1361" spans="1:3">
      <c r="A1361" s="47">
        <f>'Page 233'!A1362</f>
        <v>39668</v>
      </c>
      <c r="B1361" s="21">
        <f>'Page 233'!G1362</f>
        <v>58.45</v>
      </c>
      <c r="C1361" s="22">
        <f t="shared" si="22"/>
        <v>4.8994974874371877E-2</v>
      </c>
    </row>
    <row r="1362" spans="1:3">
      <c r="A1362" s="47">
        <f>'Page 233'!A1363</f>
        <v>39667</v>
      </c>
      <c r="B1362" s="21">
        <f>'Page 233'!G1363</f>
        <v>55.72</v>
      </c>
      <c r="C1362" s="22">
        <f t="shared" si="22"/>
        <v>-1.0829043138647299E-2</v>
      </c>
    </row>
    <row r="1363" spans="1:3">
      <c r="A1363" s="47">
        <f>'Page 233'!A1364</f>
        <v>39666</v>
      </c>
      <c r="B1363" s="21">
        <f>'Page 233'!G1364</f>
        <v>56.33</v>
      </c>
      <c r="C1363" s="22">
        <f t="shared" si="22"/>
        <v>9.1365102113938335E-3</v>
      </c>
    </row>
    <row r="1364" spans="1:3">
      <c r="A1364" s="47">
        <f>'Page 233'!A1365</f>
        <v>39665</v>
      </c>
      <c r="B1364" s="21">
        <f>'Page 233'!G1365</f>
        <v>55.82</v>
      </c>
      <c r="C1364" s="22">
        <f t="shared" si="22"/>
        <v>6.2630877593755852E-2</v>
      </c>
    </row>
    <row r="1365" spans="1:3">
      <c r="A1365" s="47">
        <f>'Page 233'!A1366</f>
        <v>39664</v>
      </c>
      <c r="B1365" s="21">
        <f>'Page 233'!G1366</f>
        <v>52.53</v>
      </c>
      <c r="C1365" s="22">
        <f t="shared" si="22"/>
        <v>-1.0548125824072385E-2</v>
      </c>
    </row>
    <row r="1366" spans="1:3">
      <c r="A1366" s="47">
        <f>'Page 233'!A1367</f>
        <v>39661</v>
      </c>
      <c r="B1366" s="21">
        <f>'Page 233'!G1367</f>
        <v>53.09</v>
      </c>
      <c r="C1366" s="22">
        <f t="shared" si="22"/>
        <v>1.4911106862932622E-2</v>
      </c>
    </row>
    <row r="1367" spans="1:3">
      <c r="A1367" s="47">
        <f>'Page 233'!A1368</f>
        <v>39660</v>
      </c>
      <c r="B1367" s="21">
        <f>'Page 233'!G1368</f>
        <v>52.31</v>
      </c>
      <c r="C1367" s="22">
        <f t="shared" si="22"/>
        <v>-4.2467508694856271E-2</v>
      </c>
    </row>
    <row r="1368" spans="1:3">
      <c r="A1368" s="47">
        <f>'Page 233'!A1369</f>
        <v>39659</v>
      </c>
      <c r="B1368" s="21">
        <f>'Page 233'!G1369</f>
        <v>54.63</v>
      </c>
      <c r="C1368" s="22">
        <f t="shared" si="22"/>
        <v>9.6100535945298216E-3</v>
      </c>
    </row>
    <row r="1369" spans="1:3">
      <c r="A1369" s="47">
        <f>'Page 233'!A1370</f>
        <v>39658</v>
      </c>
      <c r="B1369" s="21">
        <f>'Page 233'!G1370</f>
        <v>54.11</v>
      </c>
      <c r="C1369" s="22">
        <f t="shared" si="22"/>
        <v>1.3865467491099848E-2</v>
      </c>
    </row>
    <row r="1370" spans="1:3">
      <c r="A1370" s="47">
        <f>'Page 233'!A1371</f>
        <v>39657</v>
      </c>
      <c r="B1370" s="21">
        <f>'Page 233'!G1371</f>
        <v>53.37</v>
      </c>
      <c r="C1370" s="22">
        <f t="shared" si="22"/>
        <v>-2.3243045387994155E-2</v>
      </c>
    </row>
    <row r="1371" spans="1:3">
      <c r="A1371" s="47">
        <f>'Page 233'!A1372</f>
        <v>39654</v>
      </c>
      <c r="B1371" s="21">
        <f>'Page 233'!G1372</f>
        <v>54.64</v>
      </c>
      <c r="C1371" s="22">
        <f t="shared" si="22"/>
        <v>2.0736035867737757E-2</v>
      </c>
    </row>
    <row r="1372" spans="1:3">
      <c r="A1372" s="47">
        <f>'Page 233'!A1373</f>
        <v>39653</v>
      </c>
      <c r="B1372" s="21">
        <f>'Page 233'!G1373</f>
        <v>53.53</v>
      </c>
      <c r="C1372" s="22">
        <f t="shared" si="22"/>
        <v>-6.2850140056022297E-2</v>
      </c>
    </row>
    <row r="1373" spans="1:3">
      <c r="A1373" s="47">
        <f>'Page 233'!A1374</f>
        <v>39652</v>
      </c>
      <c r="B1373" s="21">
        <f>'Page 233'!G1374</f>
        <v>57.12</v>
      </c>
      <c r="C1373" s="22">
        <f t="shared" si="22"/>
        <v>-3.6599763872491198E-2</v>
      </c>
    </row>
    <row r="1374" spans="1:3">
      <c r="A1374" s="47">
        <f>'Page 233'!A1375</f>
        <v>39651</v>
      </c>
      <c r="B1374" s="21">
        <f>'Page 233'!G1375</f>
        <v>59.29</v>
      </c>
      <c r="C1374" s="22">
        <f t="shared" si="22"/>
        <v>1.4892160219103001E-2</v>
      </c>
    </row>
    <row r="1375" spans="1:3">
      <c r="A1375" s="47">
        <f>'Page 233'!A1376</f>
        <v>39650</v>
      </c>
      <c r="B1375" s="21">
        <f>'Page 233'!G1376</f>
        <v>58.42</v>
      </c>
      <c r="C1375" s="22">
        <f t="shared" si="22"/>
        <v>1.5429453111606151E-3</v>
      </c>
    </row>
    <row r="1376" spans="1:3">
      <c r="A1376" s="47">
        <f>'Page 233'!A1377</f>
        <v>39647</v>
      </c>
      <c r="B1376" s="21">
        <f>'Page 233'!G1377</f>
        <v>58.33</v>
      </c>
      <c r="C1376" s="22">
        <f t="shared" si="22"/>
        <v>1.8153255367428844E-2</v>
      </c>
    </row>
    <row r="1377" spans="1:3">
      <c r="A1377" s="47">
        <f>'Page 233'!A1378</f>
        <v>39646</v>
      </c>
      <c r="B1377" s="21">
        <f>'Page 233'!G1378</f>
        <v>57.29</v>
      </c>
      <c r="C1377" s="22">
        <f t="shared" si="22"/>
        <v>2.0484503028143974E-2</v>
      </c>
    </row>
    <row r="1378" spans="1:3">
      <c r="A1378" s="47">
        <f>'Page 233'!A1379</f>
        <v>39645</v>
      </c>
      <c r="B1378" s="21">
        <f>'Page 233'!G1379</f>
        <v>56.14</v>
      </c>
      <c r="C1378" s="22">
        <f t="shared" si="22"/>
        <v>2.6513073688060107E-2</v>
      </c>
    </row>
    <row r="1379" spans="1:3">
      <c r="A1379" s="47">
        <f>'Page 233'!A1380</f>
        <v>39644</v>
      </c>
      <c r="B1379" s="21">
        <f>'Page 233'!G1380</f>
        <v>54.69</v>
      </c>
      <c r="C1379" s="22">
        <f t="shared" si="22"/>
        <v>1.0905730129390001E-2</v>
      </c>
    </row>
    <row r="1380" spans="1:3">
      <c r="A1380" s="47">
        <f>'Page 233'!A1381</f>
        <v>39643</v>
      </c>
      <c r="B1380" s="21">
        <f>'Page 233'!G1381</f>
        <v>54.1</v>
      </c>
      <c r="C1380" s="22">
        <f t="shared" si="22"/>
        <v>-1.2922281705741723E-3</v>
      </c>
    </row>
    <row r="1381" spans="1:3">
      <c r="A1381" s="47">
        <f>'Page 233'!A1382</f>
        <v>39640</v>
      </c>
      <c r="B1381" s="21">
        <f>'Page 233'!G1382</f>
        <v>54.17</v>
      </c>
      <c r="C1381" s="22">
        <f t="shared" si="22"/>
        <v>-4.1069215790405345E-2</v>
      </c>
    </row>
    <row r="1382" spans="1:3">
      <c r="A1382" s="47">
        <f>'Page 233'!A1383</f>
        <v>39639</v>
      </c>
      <c r="B1382" s="21">
        <f>'Page 233'!G1383</f>
        <v>56.49</v>
      </c>
      <c r="C1382" s="22">
        <f t="shared" si="22"/>
        <v>6.0552092609083008E-3</v>
      </c>
    </row>
    <row r="1383" spans="1:3">
      <c r="A1383" s="47">
        <f>'Page 233'!A1384</f>
        <v>39638</v>
      </c>
      <c r="B1383" s="21">
        <f>'Page 233'!G1384</f>
        <v>56.15</v>
      </c>
      <c r="C1383" s="22">
        <f t="shared" si="22"/>
        <v>-4.961899698741834E-3</v>
      </c>
    </row>
    <row r="1384" spans="1:3">
      <c r="A1384" s="47">
        <f>'Page 233'!A1385</f>
        <v>39637</v>
      </c>
      <c r="B1384" s="21">
        <f>'Page 233'!G1385</f>
        <v>56.43</v>
      </c>
      <c r="C1384" s="22">
        <f t="shared" si="22"/>
        <v>2.525436046511631E-2</v>
      </c>
    </row>
    <row r="1385" spans="1:3">
      <c r="A1385" s="47">
        <f>'Page 233'!A1386</f>
        <v>39636</v>
      </c>
      <c r="B1385" s="21">
        <f>'Page 233'!G1386</f>
        <v>55.04</v>
      </c>
      <c r="C1385" s="22">
        <f t="shared" si="22"/>
        <v>-2.7178836745787027E-3</v>
      </c>
    </row>
    <row r="1386" spans="1:3">
      <c r="A1386" s="47">
        <f>'Page 233'!A1387</f>
        <v>39632</v>
      </c>
      <c r="B1386" s="21">
        <f>'Page 233'!G1387</f>
        <v>55.19</v>
      </c>
      <c r="C1386" s="22">
        <f t="shared" si="22"/>
        <v>8.9579524680072353E-3</v>
      </c>
    </row>
    <row r="1387" spans="1:3">
      <c r="A1387" s="47">
        <f>'Page 233'!A1388</f>
        <v>39631</v>
      </c>
      <c r="B1387" s="21">
        <f>'Page 233'!G1388</f>
        <v>54.7</v>
      </c>
      <c r="C1387" s="22">
        <f t="shared" si="22"/>
        <v>-2.3737283598072478E-2</v>
      </c>
    </row>
    <row r="1388" spans="1:3">
      <c r="A1388" s="47">
        <f>'Page 233'!A1389</f>
        <v>39630</v>
      </c>
      <c r="B1388" s="21">
        <f>'Page 233'!G1389</f>
        <v>56.03</v>
      </c>
      <c r="C1388" s="22">
        <f t="shared" si="22"/>
        <v>-4.088162104514681E-3</v>
      </c>
    </row>
    <row r="1389" spans="1:3">
      <c r="A1389" s="47">
        <f>'Page 233'!A1390</f>
        <v>39629</v>
      </c>
      <c r="B1389" s="21">
        <f>'Page 233'!G1390</f>
        <v>56.26</v>
      </c>
      <c r="C1389" s="22">
        <f t="shared" si="22"/>
        <v>-1.7978704835049819E-2</v>
      </c>
    </row>
    <row r="1390" spans="1:3">
      <c r="A1390" s="47">
        <f>'Page 233'!A1391</f>
        <v>39626</v>
      </c>
      <c r="B1390" s="21">
        <f>'Page 233'!G1391</f>
        <v>57.29</v>
      </c>
      <c r="C1390" s="22">
        <f t="shared" si="22"/>
        <v>-1.8838842267511535E-2</v>
      </c>
    </row>
    <row r="1391" spans="1:3">
      <c r="A1391" s="47">
        <f>'Page 233'!A1392</f>
        <v>39625</v>
      </c>
      <c r="B1391" s="21">
        <f>'Page 233'!G1392</f>
        <v>58.39</v>
      </c>
      <c r="C1391" s="22">
        <f t="shared" si="22"/>
        <v>-2.0630660852062999E-2</v>
      </c>
    </row>
    <row r="1392" spans="1:3">
      <c r="A1392" s="47">
        <f>'Page 233'!A1393</f>
        <v>39624</v>
      </c>
      <c r="B1392" s="21">
        <f>'Page 233'!G1393</f>
        <v>59.62</v>
      </c>
      <c r="C1392" s="22">
        <f t="shared" si="22"/>
        <v>-6.8873965328752229E-2</v>
      </c>
    </row>
    <row r="1393" spans="1:3">
      <c r="A1393" s="47">
        <f>'Page 233'!A1394</f>
        <v>39623</v>
      </c>
      <c r="B1393" s="21">
        <f>'Page 233'!G1394</f>
        <v>64.03</v>
      </c>
      <c r="C1393" s="22">
        <f t="shared" si="22"/>
        <v>-1.0508422191314981E-2</v>
      </c>
    </row>
    <row r="1394" spans="1:3">
      <c r="A1394" s="47">
        <f>'Page 233'!A1395</f>
        <v>39622</v>
      </c>
      <c r="B1394" s="21">
        <f>'Page 233'!G1395</f>
        <v>64.709999999999994</v>
      </c>
      <c r="C1394" s="22">
        <f t="shared" si="22"/>
        <v>-3.2347504621073053E-3</v>
      </c>
    </row>
    <row r="1395" spans="1:3">
      <c r="A1395" s="47">
        <f>'Page 233'!A1396</f>
        <v>39619</v>
      </c>
      <c r="B1395" s="21">
        <f>'Page 233'!G1396</f>
        <v>64.92</v>
      </c>
      <c r="C1395" s="22">
        <f t="shared" si="22"/>
        <v>-1.4422347047214235E-2</v>
      </c>
    </row>
    <row r="1396" spans="1:3">
      <c r="A1396" s="47">
        <f>'Page 233'!A1397</f>
        <v>39618</v>
      </c>
      <c r="B1396" s="21">
        <f>'Page 233'!G1397</f>
        <v>65.87</v>
      </c>
      <c r="C1396" s="22">
        <f t="shared" si="22"/>
        <v>3.0668127053669281E-2</v>
      </c>
    </row>
    <row r="1397" spans="1:3">
      <c r="A1397" s="47">
        <f>'Page 233'!A1398</f>
        <v>39617</v>
      </c>
      <c r="B1397" s="21">
        <f>'Page 233'!G1398</f>
        <v>63.91</v>
      </c>
      <c r="C1397" s="22">
        <f t="shared" si="22"/>
        <v>3.7694361551749989E-3</v>
      </c>
    </row>
    <row r="1398" spans="1:3">
      <c r="A1398" s="47">
        <f>'Page 233'!A1399</f>
        <v>39616</v>
      </c>
      <c r="B1398" s="21">
        <f>'Page 233'!G1399</f>
        <v>63.67</v>
      </c>
      <c r="C1398" s="22">
        <f t="shared" si="22"/>
        <v>-8.5643101837433733E-3</v>
      </c>
    </row>
    <row r="1399" spans="1:3">
      <c r="A1399" s="47">
        <f>'Page 233'!A1400</f>
        <v>39615</v>
      </c>
      <c r="B1399" s="21">
        <f>'Page 233'!G1400</f>
        <v>64.22</v>
      </c>
      <c r="C1399" s="22">
        <f t="shared" si="22"/>
        <v>-1.399471310838174E-3</v>
      </c>
    </row>
    <row r="1400" spans="1:3">
      <c r="A1400" s="47">
        <f>'Page 233'!A1401</f>
        <v>39612</v>
      </c>
      <c r="B1400" s="21">
        <f>'Page 233'!G1401</f>
        <v>64.31</v>
      </c>
      <c r="C1400" s="22">
        <f t="shared" si="22"/>
        <v>1.3553979511426339E-2</v>
      </c>
    </row>
    <row r="1401" spans="1:3">
      <c r="A1401" s="47">
        <f>'Page 233'!A1402</f>
        <v>39611</v>
      </c>
      <c r="B1401" s="21">
        <f>'Page 233'!G1402</f>
        <v>63.45</v>
      </c>
      <c r="C1401" s="22">
        <f t="shared" si="22"/>
        <v>1.099426386233282E-2</v>
      </c>
    </row>
    <row r="1402" spans="1:3">
      <c r="A1402" s="47">
        <f>'Page 233'!A1403</f>
        <v>39610</v>
      </c>
      <c r="B1402" s="21">
        <f>'Page 233'!G1403</f>
        <v>62.76</v>
      </c>
      <c r="C1402" s="22">
        <f t="shared" si="22"/>
        <v>-4.9151736166165305E-3</v>
      </c>
    </row>
    <row r="1403" spans="1:3">
      <c r="A1403" s="47">
        <f>'Page 233'!A1404</f>
        <v>39609</v>
      </c>
      <c r="B1403" s="21">
        <f>'Page 233'!G1404</f>
        <v>63.07</v>
      </c>
      <c r="C1403" s="22">
        <f t="shared" si="22"/>
        <v>-3.7908703206445127E-3</v>
      </c>
    </row>
    <row r="1404" spans="1:3">
      <c r="A1404" s="47">
        <f>'Page 233'!A1405</f>
        <v>39608</v>
      </c>
      <c r="B1404" s="21">
        <f>'Page 233'!G1405</f>
        <v>63.31</v>
      </c>
      <c r="C1404" s="22">
        <f t="shared" si="22"/>
        <v>1.0857416573527123E-2</v>
      </c>
    </row>
    <row r="1405" spans="1:3">
      <c r="A1405" s="47">
        <f>'Page 233'!A1406</f>
        <v>39605</v>
      </c>
      <c r="B1405" s="21">
        <f>'Page 233'!G1406</f>
        <v>62.63</v>
      </c>
      <c r="C1405" s="22">
        <f t="shared" si="22"/>
        <v>-5.3641583559987938E-2</v>
      </c>
    </row>
    <row r="1406" spans="1:3">
      <c r="A1406" s="47">
        <f>'Page 233'!A1407</f>
        <v>39604</v>
      </c>
      <c r="B1406" s="21">
        <f>'Page 233'!G1407</f>
        <v>66.180000000000007</v>
      </c>
      <c r="C1406" s="22">
        <f t="shared" si="22"/>
        <v>-9.133103758047656E-3</v>
      </c>
    </row>
    <row r="1407" spans="1:3">
      <c r="A1407" s="47">
        <f>'Page 233'!A1408</f>
        <v>39603</v>
      </c>
      <c r="B1407" s="21">
        <f>'Page 233'!G1408</f>
        <v>66.790000000000006</v>
      </c>
      <c r="C1407" s="22">
        <f t="shared" si="22"/>
        <v>-1.3456937799041224E-3</v>
      </c>
    </row>
    <row r="1408" spans="1:3">
      <c r="A1408" s="47">
        <f>'Page 233'!A1409</f>
        <v>39602</v>
      </c>
      <c r="B1408" s="21">
        <f>'Page 233'!G1409</f>
        <v>66.88</v>
      </c>
      <c r="C1408" s="22">
        <f t="shared" si="22"/>
        <v>-3.7282280120915501E-2</v>
      </c>
    </row>
    <row r="1409" spans="1:3">
      <c r="A1409" s="47">
        <f>'Page 233'!A1410</f>
        <v>39601</v>
      </c>
      <c r="B1409" s="21">
        <f>'Page 233'!G1410</f>
        <v>69.47</v>
      </c>
      <c r="C1409" s="22">
        <f t="shared" si="22"/>
        <v>-1.9616144510302025E-2</v>
      </c>
    </row>
    <row r="1410" spans="1:3">
      <c r="A1410" s="47">
        <f>'Page 233'!A1411</f>
        <v>39598</v>
      </c>
      <c r="B1410" s="21">
        <f>'Page 233'!G1411</f>
        <v>70.86</v>
      </c>
      <c r="C1410" s="22">
        <f t="shared" si="22"/>
        <v>8.1092616303883869E-3</v>
      </c>
    </row>
    <row r="1411" spans="1:3">
      <c r="A1411" s="47">
        <f>'Page 233'!A1412</f>
        <v>39597</v>
      </c>
      <c r="B1411" s="21">
        <f>'Page 233'!G1412</f>
        <v>70.290000000000006</v>
      </c>
      <c r="C1411" s="22">
        <f t="shared" si="22"/>
        <v>-2.8445455838421729E-4</v>
      </c>
    </row>
    <row r="1412" spans="1:3">
      <c r="A1412" s="47">
        <f>'Page 233'!A1413</f>
        <v>39596</v>
      </c>
      <c r="B1412" s="21">
        <f>'Page 233'!G1413</f>
        <v>70.31</v>
      </c>
      <c r="C1412" s="22">
        <f t="shared" ref="C1412:C1475" si="23">B1412/B1413-1</f>
        <v>-8.8807442909499823E-3</v>
      </c>
    </row>
    <row r="1413" spans="1:3">
      <c r="A1413" s="47">
        <f>'Page 233'!A1414</f>
        <v>39595</v>
      </c>
      <c r="B1413" s="21">
        <f>'Page 233'!G1414</f>
        <v>70.94</v>
      </c>
      <c r="C1413" s="22">
        <f t="shared" si="23"/>
        <v>1.7060931899641529E-2</v>
      </c>
    </row>
    <row r="1414" spans="1:3">
      <c r="A1414" s="47">
        <f>'Page 233'!A1415</f>
        <v>39591</v>
      </c>
      <c r="B1414" s="21">
        <f>'Page 233'!G1415</f>
        <v>69.75</v>
      </c>
      <c r="C1414" s="22">
        <f t="shared" si="23"/>
        <v>8.6095566078348007E-4</v>
      </c>
    </row>
    <row r="1415" spans="1:3">
      <c r="A1415" s="47">
        <f>'Page 233'!A1416</f>
        <v>39590</v>
      </c>
      <c r="B1415" s="21">
        <f>'Page 233'!G1416</f>
        <v>69.69</v>
      </c>
      <c r="C1415" s="22">
        <f t="shared" si="23"/>
        <v>2.7338129496401464E-3</v>
      </c>
    </row>
    <row r="1416" spans="1:3">
      <c r="A1416" s="47">
        <f>'Page 233'!A1417</f>
        <v>39589</v>
      </c>
      <c r="B1416" s="21">
        <f>'Page 233'!G1417</f>
        <v>69.5</v>
      </c>
      <c r="C1416" s="22">
        <f t="shared" si="23"/>
        <v>-4.650843737138155E-2</v>
      </c>
    </row>
    <row r="1417" spans="1:3">
      <c r="A1417" s="47">
        <f>'Page 233'!A1418</f>
        <v>39588</v>
      </c>
      <c r="B1417" s="21">
        <f>'Page 233'!G1418</f>
        <v>72.89</v>
      </c>
      <c r="C1417" s="22">
        <f t="shared" si="23"/>
        <v>-2.2135766031660897E-2</v>
      </c>
    </row>
    <row r="1418" spans="1:3">
      <c r="A1418" s="47">
        <f>'Page 233'!A1419</f>
        <v>39587</v>
      </c>
      <c r="B1418" s="21">
        <f>'Page 233'!G1419</f>
        <v>74.540000000000006</v>
      </c>
      <c r="C1418" s="22">
        <f t="shared" si="23"/>
        <v>2.2356329721574753E-2</v>
      </c>
    </row>
    <row r="1419" spans="1:3">
      <c r="A1419" s="47">
        <f>'Page 233'!A1420</f>
        <v>39584</v>
      </c>
      <c r="B1419" s="21">
        <f>'Page 233'!G1420</f>
        <v>72.91</v>
      </c>
      <c r="C1419" s="22">
        <f t="shared" si="23"/>
        <v>-4.5057345712724572E-3</v>
      </c>
    </row>
    <row r="1420" spans="1:3">
      <c r="A1420" s="47">
        <f>'Page 233'!A1421</f>
        <v>39583</v>
      </c>
      <c r="B1420" s="21">
        <f>'Page 233'!G1421</f>
        <v>73.239999999999995</v>
      </c>
      <c r="C1420" s="22">
        <f t="shared" si="23"/>
        <v>-1.6357688113414204E-3</v>
      </c>
    </row>
    <row r="1421" spans="1:3">
      <c r="A1421" s="47">
        <f>'Page 233'!A1422</f>
        <v>39582</v>
      </c>
      <c r="B1421" s="21">
        <f>'Page 233'!G1422</f>
        <v>73.36</v>
      </c>
      <c r="C1421" s="22">
        <f t="shared" si="23"/>
        <v>7.2772209254428066E-3</v>
      </c>
    </row>
    <row r="1422" spans="1:3">
      <c r="A1422" s="47">
        <f>'Page 233'!A1423</f>
        <v>39581</v>
      </c>
      <c r="B1422" s="21">
        <f>'Page 233'!G1423</f>
        <v>72.83</v>
      </c>
      <c r="C1422" s="22">
        <f t="shared" si="23"/>
        <v>3.1680440771351126E-3</v>
      </c>
    </row>
    <row r="1423" spans="1:3">
      <c r="A1423" s="47">
        <f>'Page 233'!A1424</f>
        <v>39580</v>
      </c>
      <c r="B1423" s="21">
        <f>'Page 233'!G1424</f>
        <v>72.599999999999994</v>
      </c>
      <c r="C1423" s="22">
        <f t="shared" si="23"/>
        <v>8.8938299055030257E-3</v>
      </c>
    </row>
    <row r="1424" spans="1:3">
      <c r="A1424" s="47">
        <f>'Page 233'!A1425</f>
        <v>39577</v>
      </c>
      <c r="B1424" s="21">
        <f>'Page 233'!G1425</f>
        <v>71.959999999999994</v>
      </c>
      <c r="C1424" s="22">
        <f t="shared" si="23"/>
        <v>-8.2690187431092577E-3</v>
      </c>
    </row>
    <row r="1425" spans="1:3">
      <c r="A1425" s="47">
        <f>'Page 233'!A1426</f>
        <v>39576</v>
      </c>
      <c r="B1425" s="21">
        <f>'Page 233'!G1426</f>
        <v>72.56</v>
      </c>
      <c r="C1425" s="22">
        <f t="shared" si="23"/>
        <v>2.4868748273003671E-3</v>
      </c>
    </row>
    <row r="1426" spans="1:3">
      <c r="A1426" s="47">
        <f>'Page 233'!A1427</f>
        <v>39575</v>
      </c>
      <c r="B1426" s="21">
        <f>'Page 233'!G1427</f>
        <v>72.38</v>
      </c>
      <c r="C1426" s="22">
        <f t="shared" si="23"/>
        <v>-1.4030785996458239E-2</v>
      </c>
    </row>
    <row r="1427" spans="1:3">
      <c r="A1427" s="47">
        <f>'Page 233'!A1428</f>
        <v>39574</v>
      </c>
      <c r="B1427" s="21">
        <f>'Page 233'!G1428</f>
        <v>73.41</v>
      </c>
      <c r="C1427" s="22">
        <f t="shared" si="23"/>
        <v>2.7318672312526271E-3</v>
      </c>
    </row>
    <row r="1428" spans="1:3">
      <c r="A1428" s="47">
        <f>'Page 233'!A1429</f>
        <v>39573</v>
      </c>
      <c r="B1428" s="21">
        <f>'Page 233'!G1429</f>
        <v>73.209999999999994</v>
      </c>
      <c r="C1428" s="22">
        <f t="shared" si="23"/>
        <v>2.6020268419610915E-3</v>
      </c>
    </row>
    <row r="1429" spans="1:3">
      <c r="A1429" s="47">
        <f>'Page 233'!A1430</f>
        <v>39570</v>
      </c>
      <c r="B1429" s="21">
        <f>'Page 233'!G1430</f>
        <v>73.02</v>
      </c>
      <c r="C1429" s="22">
        <f t="shared" si="23"/>
        <v>3.2976092333056872E-3</v>
      </c>
    </row>
    <row r="1430" spans="1:3">
      <c r="A1430" s="47">
        <f>'Page 233'!A1431</f>
        <v>39569</v>
      </c>
      <c r="B1430" s="21">
        <f>'Page 233'!G1431</f>
        <v>72.78</v>
      </c>
      <c r="C1430" s="22">
        <f t="shared" si="23"/>
        <v>6.4997925598118123E-3</v>
      </c>
    </row>
    <row r="1431" spans="1:3">
      <c r="A1431" s="47">
        <f>'Page 233'!A1432</f>
        <v>39568</v>
      </c>
      <c r="B1431" s="21">
        <f>'Page 233'!G1432</f>
        <v>72.31</v>
      </c>
      <c r="C1431" s="22">
        <f t="shared" si="23"/>
        <v>-7.821075740943928E-3</v>
      </c>
    </row>
    <row r="1432" spans="1:3">
      <c r="A1432" s="47">
        <f>'Page 233'!A1433</f>
        <v>39567</v>
      </c>
      <c r="B1432" s="21">
        <f>'Page 233'!G1433</f>
        <v>72.88</v>
      </c>
      <c r="C1432" s="22">
        <f t="shared" si="23"/>
        <v>6.4908161856096491E-3</v>
      </c>
    </row>
    <row r="1433" spans="1:3">
      <c r="A1433" s="47">
        <f>'Page 233'!A1434</f>
        <v>39566</v>
      </c>
      <c r="B1433" s="21">
        <f>'Page 233'!G1434</f>
        <v>72.41</v>
      </c>
      <c r="C1433" s="22">
        <f t="shared" si="23"/>
        <v>1.6599806335590994E-3</v>
      </c>
    </row>
    <row r="1434" spans="1:3">
      <c r="A1434" s="47">
        <f>'Page 233'!A1435</f>
        <v>39563</v>
      </c>
      <c r="B1434" s="21">
        <f>'Page 233'!G1435</f>
        <v>72.290000000000006</v>
      </c>
      <c r="C1434" s="22">
        <f t="shared" si="23"/>
        <v>2.2200226244343924E-2</v>
      </c>
    </row>
    <row r="1435" spans="1:3">
      <c r="A1435" s="47">
        <f>'Page 233'!A1436</f>
        <v>39562</v>
      </c>
      <c r="B1435" s="21">
        <f>'Page 233'!G1436</f>
        <v>70.72</v>
      </c>
      <c r="C1435" s="22">
        <f t="shared" si="23"/>
        <v>1.1007862759113696E-2</v>
      </c>
    </row>
    <row r="1436" spans="1:3">
      <c r="A1436" s="47">
        <f>'Page 233'!A1437</f>
        <v>39561</v>
      </c>
      <c r="B1436" s="21">
        <f>'Page 233'!G1437</f>
        <v>69.95</v>
      </c>
      <c r="C1436" s="22">
        <f t="shared" si="23"/>
        <v>4.4965640872423052E-2</v>
      </c>
    </row>
    <row r="1437" spans="1:3">
      <c r="A1437" s="47">
        <f>'Page 233'!A1438</f>
        <v>39560</v>
      </c>
      <c r="B1437" s="21">
        <f>'Page 233'!G1438</f>
        <v>66.94</v>
      </c>
      <c r="C1437" s="22">
        <f t="shared" si="23"/>
        <v>-6.6775485977148552E-3</v>
      </c>
    </row>
    <row r="1438" spans="1:3">
      <c r="A1438" s="47">
        <f>'Page 233'!A1439</f>
        <v>39559</v>
      </c>
      <c r="B1438" s="21">
        <f>'Page 233'!G1439</f>
        <v>67.39</v>
      </c>
      <c r="C1438" s="22">
        <f t="shared" si="23"/>
        <v>5.3707295240936759E-3</v>
      </c>
    </row>
    <row r="1439" spans="1:3">
      <c r="A1439" s="47">
        <f>'Page 233'!A1440</f>
        <v>39556</v>
      </c>
      <c r="B1439" s="21">
        <f>'Page 233'!G1440</f>
        <v>67.03</v>
      </c>
      <c r="C1439" s="22">
        <f t="shared" si="23"/>
        <v>2.2890279261406965E-2</v>
      </c>
    </row>
    <row r="1440" spans="1:3">
      <c r="A1440" s="47">
        <f>'Page 233'!A1441</f>
        <v>39555</v>
      </c>
      <c r="B1440" s="21">
        <f>'Page 233'!G1441</f>
        <v>65.53</v>
      </c>
      <c r="C1440" s="22">
        <f t="shared" si="23"/>
        <v>3.0613806826880197E-3</v>
      </c>
    </row>
    <row r="1441" spans="1:3">
      <c r="A1441" s="47">
        <f>'Page 233'!A1442</f>
        <v>39554</v>
      </c>
      <c r="B1441" s="21">
        <f>'Page 233'!G1442</f>
        <v>65.33</v>
      </c>
      <c r="C1441" s="22">
        <f t="shared" si="23"/>
        <v>1.2868217054263553E-2</v>
      </c>
    </row>
    <row r="1442" spans="1:3">
      <c r="A1442" s="47">
        <f>'Page 233'!A1443</f>
        <v>39553</v>
      </c>
      <c r="B1442" s="21">
        <f>'Page 233'!G1443</f>
        <v>64.5</v>
      </c>
      <c r="C1442" s="22">
        <f t="shared" si="23"/>
        <v>-1.9756838905775065E-2</v>
      </c>
    </row>
    <row r="1443" spans="1:3">
      <c r="A1443" s="47">
        <f>'Page 233'!A1444</f>
        <v>39552</v>
      </c>
      <c r="B1443" s="21">
        <f>'Page 233'!G1444</f>
        <v>65.8</v>
      </c>
      <c r="C1443" s="22">
        <f t="shared" si="23"/>
        <v>4.7335471064284818E-3</v>
      </c>
    </row>
    <row r="1444" spans="1:3">
      <c r="A1444" s="47">
        <f>'Page 233'!A1445</f>
        <v>39549</v>
      </c>
      <c r="B1444" s="21">
        <f>'Page 233'!G1445</f>
        <v>65.489999999999995</v>
      </c>
      <c r="C1444" s="22">
        <f t="shared" si="23"/>
        <v>-2.0050875355379416E-2</v>
      </c>
    </row>
    <row r="1445" spans="1:3">
      <c r="A1445" s="47">
        <f>'Page 233'!A1446</f>
        <v>39548</v>
      </c>
      <c r="B1445" s="21">
        <f>'Page 233'!G1446</f>
        <v>66.83</v>
      </c>
      <c r="C1445" s="22">
        <f t="shared" si="23"/>
        <v>-2.0904882783335799E-3</v>
      </c>
    </row>
    <row r="1446" spans="1:3">
      <c r="A1446" s="47">
        <f>'Page 233'!A1447</f>
        <v>39547</v>
      </c>
      <c r="B1446" s="21">
        <f>'Page 233'!G1447</f>
        <v>66.97</v>
      </c>
      <c r="C1446" s="22">
        <f t="shared" si="23"/>
        <v>4.7715894868585629E-2</v>
      </c>
    </row>
    <row r="1447" spans="1:3">
      <c r="A1447" s="47">
        <f>'Page 233'!A1448</f>
        <v>39546</v>
      </c>
      <c r="B1447" s="21">
        <f>'Page 233'!G1448</f>
        <v>63.92</v>
      </c>
      <c r="C1447" s="22">
        <f t="shared" si="23"/>
        <v>4.6955705118167934E-4</v>
      </c>
    </row>
    <row r="1448" spans="1:3">
      <c r="A1448" s="47">
        <f>'Page 233'!A1449</f>
        <v>39545</v>
      </c>
      <c r="B1448" s="21">
        <f>'Page 233'!G1449</f>
        <v>63.89</v>
      </c>
      <c r="C1448" s="22">
        <f t="shared" si="23"/>
        <v>-8.8426931430343192E-3</v>
      </c>
    </row>
    <row r="1449" spans="1:3">
      <c r="A1449" s="47">
        <f>'Page 233'!A1450</f>
        <v>39542</v>
      </c>
      <c r="B1449" s="21">
        <f>'Page 233'!G1450</f>
        <v>64.459999999999994</v>
      </c>
      <c r="C1449" s="22">
        <f t="shared" si="23"/>
        <v>-6.4734895191121966E-3</v>
      </c>
    </row>
    <row r="1450" spans="1:3">
      <c r="A1450" s="47">
        <f>'Page 233'!A1451</f>
        <v>39541</v>
      </c>
      <c r="B1450" s="21">
        <f>'Page 233'!G1451</f>
        <v>64.88</v>
      </c>
      <c r="C1450" s="22">
        <f t="shared" si="23"/>
        <v>-9.1631032376299215E-3</v>
      </c>
    </row>
    <row r="1451" spans="1:3">
      <c r="A1451" s="47">
        <f>'Page 233'!A1452</f>
        <v>39540</v>
      </c>
      <c r="B1451" s="21">
        <f>'Page 233'!G1452</f>
        <v>65.48</v>
      </c>
      <c r="C1451" s="22">
        <f t="shared" si="23"/>
        <v>1.2681719764924271E-2</v>
      </c>
    </row>
    <row r="1452" spans="1:3">
      <c r="A1452" s="47">
        <f>'Page 233'!A1453</f>
        <v>39539</v>
      </c>
      <c r="B1452" s="21">
        <f>'Page 233'!G1453</f>
        <v>64.66</v>
      </c>
      <c r="C1452" s="22">
        <f t="shared" si="23"/>
        <v>2.0356635632002407E-2</v>
      </c>
    </row>
    <row r="1453" spans="1:3">
      <c r="A1453" s="47">
        <f>'Page 233'!A1454</f>
        <v>39538</v>
      </c>
      <c r="B1453" s="21">
        <f>'Page 233'!G1454</f>
        <v>63.37</v>
      </c>
      <c r="C1453" s="22">
        <f t="shared" si="23"/>
        <v>1.2300319488817824E-2</v>
      </c>
    </row>
    <row r="1454" spans="1:3">
      <c r="A1454" s="47">
        <f>'Page 233'!A1455</f>
        <v>39535</v>
      </c>
      <c r="B1454" s="21">
        <f>'Page 233'!G1455</f>
        <v>62.6</v>
      </c>
      <c r="C1454" s="22">
        <f t="shared" si="23"/>
        <v>-1.0120177103099315E-2</v>
      </c>
    </row>
    <row r="1455" spans="1:3">
      <c r="A1455" s="47">
        <f>'Page 233'!A1456</f>
        <v>39534</v>
      </c>
      <c r="B1455" s="21">
        <f>'Page 233'!G1456</f>
        <v>63.24</v>
      </c>
      <c r="C1455" s="22">
        <f t="shared" si="23"/>
        <v>-2.7376191940941208E-2</v>
      </c>
    </row>
    <row r="1456" spans="1:3">
      <c r="A1456" s="47">
        <f>'Page 233'!A1457</f>
        <v>39533</v>
      </c>
      <c r="B1456" s="21">
        <f>'Page 233'!G1457</f>
        <v>65.02</v>
      </c>
      <c r="C1456" s="22">
        <f t="shared" si="23"/>
        <v>5.41209216019789E-3</v>
      </c>
    </row>
    <row r="1457" spans="1:3">
      <c r="A1457" s="47">
        <f>'Page 233'!A1458</f>
        <v>39532</v>
      </c>
      <c r="B1457" s="21">
        <f>'Page 233'!G1458</f>
        <v>64.67</v>
      </c>
      <c r="C1457" s="22">
        <f t="shared" si="23"/>
        <v>-5.2299646208275874E-3</v>
      </c>
    </row>
    <row r="1458" spans="1:3">
      <c r="A1458" s="47">
        <f>'Page 233'!A1459</f>
        <v>39531</v>
      </c>
      <c r="B1458" s="21">
        <f>'Page 233'!G1459</f>
        <v>65.010000000000005</v>
      </c>
      <c r="C1458" s="22">
        <f t="shared" si="23"/>
        <v>1.9924694069658022E-2</v>
      </c>
    </row>
    <row r="1459" spans="1:3">
      <c r="A1459" s="47">
        <f>'Page 233'!A1460</f>
        <v>39527</v>
      </c>
      <c r="B1459" s="21">
        <f>'Page 233'!G1460</f>
        <v>63.74</v>
      </c>
      <c r="C1459" s="22">
        <f t="shared" si="23"/>
        <v>1.8373542099376916E-2</v>
      </c>
    </row>
    <row r="1460" spans="1:3">
      <c r="A1460" s="47">
        <f>'Page 233'!A1461</f>
        <v>39526</v>
      </c>
      <c r="B1460" s="21">
        <f>'Page 233'!G1461</f>
        <v>62.59</v>
      </c>
      <c r="C1460" s="22">
        <f t="shared" si="23"/>
        <v>-4.0177886827173603E-2</v>
      </c>
    </row>
    <row r="1461" spans="1:3">
      <c r="A1461" s="47">
        <f>'Page 233'!A1462</f>
        <v>39525</v>
      </c>
      <c r="B1461" s="21">
        <f>'Page 233'!G1462</f>
        <v>65.209999999999994</v>
      </c>
      <c r="C1461" s="22">
        <f t="shared" si="23"/>
        <v>1.3837064676616828E-2</v>
      </c>
    </row>
    <row r="1462" spans="1:3">
      <c r="A1462" s="47">
        <f>'Page 233'!A1463</f>
        <v>39524</v>
      </c>
      <c r="B1462" s="21">
        <f>'Page 233'!G1463</f>
        <v>64.319999999999993</v>
      </c>
      <c r="C1462" s="22">
        <f t="shared" si="23"/>
        <v>-9.8522167487684609E-3</v>
      </c>
    </row>
    <row r="1463" spans="1:3">
      <c r="A1463" s="47">
        <f>'Page 233'!A1464</f>
        <v>39521</v>
      </c>
      <c r="B1463" s="21">
        <f>'Page 233'!G1464</f>
        <v>64.959999999999994</v>
      </c>
      <c r="C1463" s="22">
        <f t="shared" si="23"/>
        <v>2.7685492801771794E-2</v>
      </c>
    </row>
    <row r="1464" spans="1:3">
      <c r="A1464" s="47">
        <f>'Page 233'!A1465</f>
        <v>39520</v>
      </c>
      <c r="B1464" s="21">
        <f>'Page 233'!G1465</f>
        <v>63.21</v>
      </c>
      <c r="C1464" s="22">
        <f t="shared" si="23"/>
        <v>2.3975376640207324E-2</v>
      </c>
    </row>
    <row r="1465" spans="1:3">
      <c r="A1465" s="47">
        <f>'Page 233'!A1466</f>
        <v>39519</v>
      </c>
      <c r="B1465" s="21">
        <f>'Page 233'!G1466</f>
        <v>61.73</v>
      </c>
      <c r="C1465" s="22">
        <f t="shared" si="23"/>
        <v>-1.2951710905020786E-2</v>
      </c>
    </row>
    <row r="1466" spans="1:3">
      <c r="A1466" s="47">
        <f>'Page 233'!A1467</f>
        <v>39518</v>
      </c>
      <c r="B1466" s="21">
        <f>'Page 233'!G1467</f>
        <v>62.54</v>
      </c>
      <c r="C1466" s="22">
        <f t="shared" si="23"/>
        <v>-1.3253392237298933E-2</v>
      </c>
    </row>
    <row r="1467" spans="1:3">
      <c r="A1467" s="47">
        <f>'Page 233'!A1468</f>
        <v>39517</v>
      </c>
      <c r="B1467" s="21">
        <f>'Page 233'!G1468</f>
        <v>63.38</v>
      </c>
      <c r="C1467" s="22">
        <f t="shared" si="23"/>
        <v>-2.8956641642408409E-2</v>
      </c>
    </row>
    <row r="1468" spans="1:3">
      <c r="A1468" s="47">
        <f>'Page 233'!A1469</f>
        <v>39514</v>
      </c>
      <c r="B1468" s="21">
        <f>'Page 233'!G1469</f>
        <v>65.27</v>
      </c>
      <c r="C1468" s="22">
        <f t="shared" si="23"/>
        <v>-3.6605166051660532E-2</v>
      </c>
    </row>
    <row r="1469" spans="1:3">
      <c r="A1469" s="47">
        <f>'Page 233'!A1470</f>
        <v>39513</v>
      </c>
      <c r="B1469" s="21">
        <f>'Page 233'!G1470</f>
        <v>67.75</v>
      </c>
      <c r="C1469" s="22">
        <f t="shared" si="23"/>
        <v>-1.4832048858513858E-2</v>
      </c>
    </row>
    <row r="1470" spans="1:3">
      <c r="A1470" s="47">
        <f>'Page 233'!A1471</f>
        <v>39512</v>
      </c>
      <c r="B1470" s="21">
        <f>'Page 233'!G1471</f>
        <v>68.77</v>
      </c>
      <c r="C1470" s="22">
        <f t="shared" si="23"/>
        <v>1.370872641509413E-2</v>
      </c>
    </row>
    <row r="1471" spans="1:3">
      <c r="A1471" s="47">
        <f>'Page 233'!A1472</f>
        <v>39511</v>
      </c>
      <c r="B1471" s="21">
        <f>'Page 233'!G1472</f>
        <v>67.84</v>
      </c>
      <c r="C1471" s="22">
        <f t="shared" si="23"/>
        <v>-1.3092813500145351E-2</v>
      </c>
    </row>
    <row r="1472" spans="1:3">
      <c r="A1472" s="47">
        <f>'Page 233'!A1473</f>
        <v>39510</v>
      </c>
      <c r="B1472" s="21">
        <f>'Page 233'!G1473</f>
        <v>68.739999999999995</v>
      </c>
      <c r="C1472" s="22">
        <f t="shared" si="23"/>
        <v>-2.5655563430191375E-2</v>
      </c>
    </row>
    <row r="1473" spans="1:3">
      <c r="A1473" s="47">
        <f>'Page 233'!A1474</f>
        <v>39507</v>
      </c>
      <c r="B1473" s="21">
        <f>'Page 233'!G1474</f>
        <v>70.55</v>
      </c>
      <c r="C1473" s="22">
        <f t="shared" si="23"/>
        <v>-2.36645446996957E-2</v>
      </c>
    </row>
    <row r="1474" spans="1:3">
      <c r="A1474" s="47">
        <f>'Page 233'!A1475</f>
        <v>39506</v>
      </c>
      <c r="B1474" s="21">
        <f>'Page 233'!G1475</f>
        <v>72.260000000000005</v>
      </c>
      <c r="C1474" s="22">
        <f t="shared" si="23"/>
        <v>1.0205508178386724E-2</v>
      </c>
    </row>
    <row r="1475" spans="1:3">
      <c r="A1475" s="47">
        <f>'Page 233'!A1476</f>
        <v>39505</v>
      </c>
      <c r="B1475" s="21">
        <f>'Page 233'!G1476</f>
        <v>71.53</v>
      </c>
      <c r="C1475" s="22">
        <f t="shared" si="23"/>
        <v>-7.3549819594782573E-3</v>
      </c>
    </row>
    <row r="1476" spans="1:3">
      <c r="A1476" s="47">
        <f>'Page 233'!A1477</f>
        <v>39504</v>
      </c>
      <c r="B1476" s="21">
        <f>'Page 233'!G1477</f>
        <v>72.06</v>
      </c>
      <c r="C1476" s="22">
        <f t="shared" ref="C1476:C1539" si="24">B1476/B1477-1</f>
        <v>-1.1089548100914337E-3</v>
      </c>
    </row>
    <row r="1477" spans="1:3">
      <c r="A1477" s="47">
        <f>'Page 233'!A1478</f>
        <v>39503</v>
      </c>
      <c r="B1477" s="21">
        <f>'Page 233'!G1478</f>
        <v>72.14</v>
      </c>
      <c r="C1477" s="22">
        <f t="shared" si="24"/>
        <v>1.9502543810062223E-2</v>
      </c>
    </row>
    <row r="1478" spans="1:3">
      <c r="A1478" s="47">
        <f>'Page 233'!A1479</f>
        <v>39500</v>
      </c>
      <c r="B1478" s="21">
        <f>'Page 233'!G1479</f>
        <v>70.760000000000005</v>
      </c>
      <c r="C1478" s="22">
        <f t="shared" si="24"/>
        <v>1.2593016599885765E-2</v>
      </c>
    </row>
    <row r="1479" spans="1:3">
      <c r="A1479" s="47">
        <f>'Page 233'!A1480</f>
        <v>39499</v>
      </c>
      <c r="B1479" s="21">
        <f>'Page 233'!G1480</f>
        <v>69.88</v>
      </c>
      <c r="C1479" s="22">
        <f t="shared" si="24"/>
        <v>-2.3749650740430339E-2</v>
      </c>
    </row>
    <row r="1480" spans="1:3">
      <c r="A1480" s="47">
        <f>'Page 233'!A1481</f>
        <v>39498</v>
      </c>
      <c r="B1480" s="21">
        <f>'Page 233'!G1481</f>
        <v>71.58</v>
      </c>
      <c r="C1480" s="22">
        <f t="shared" si="24"/>
        <v>-1.594720923838322E-2</v>
      </c>
    </row>
    <row r="1481" spans="1:3">
      <c r="A1481" s="47">
        <f>'Page 233'!A1482</f>
        <v>39497</v>
      </c>
      <c r="B1481" s="21">
        <f>'Page 233'!G1482</f>
        <v>72.739999999999995</v>
      </c>
      <c r="C1481" s="22">
        <f t="shared" si="24"/>
        <v>2.2044640396803317E-3</v>
      </c>
    </row>
    <row r="1482" spans="1:3">
      <c r="A1482" s="47">
        <f>'Page 233'!A1483</f>
        <v>39493</v>
      </c>
      <c r="B1482" s="21">
        <f>'Page 233'!G1483</f>
        <v>72.58</v>
      </c>
      <c r="C1482" s="22">
        <f t="shared" si="24"/>
        <v>-5.5081244836141519E-4</v>
      </c>
    </row>
    <row r="1483" spans="1:3">
      <c r="A1483" s="47">
        <f>'Page 233'!A1484</f>
        <v>39492</v>
      </c>
      <c r="B1483" s="21">
        <f>'Page 233'!G1484</f>
        <v>72.62</v>
      </c>
      <c r="C1483" s="22">
        <f t="shared" si="24"/>
        <v>-3.0203185063152338E-3</v>
      </c>
    </row>
    <row r="1484" spans="1:3">
      <c r="A1484" s="47">
        <f>'Page 233'!A1485</f>
        <v>39491</v>
      </c>
      <c r="B1484" s="21">
        <f>'Page 233'!G1485</f>
        <v>72.84</v>
      </c>
      <c r="C1484" s="22">
        <f t="shared" si="24"/>
        <v>2.3033707865168562E-2</v>
      </c>
    </row>
    <row r="1485" spans="1:3">
      <c r="A1485" s="47">
        <f>'Page 233'!A1486</f>
        <v>39490</v>
      </c>
      <c r="B1485" s="21">
        <f>'Page 233'!G1486</f>
        <v>71.2</v>
      </c>
      <c r="C1485" s="22">
        <f t="shared" si="24"/>
        <v>2.9943584550846447E-2</v>
      </c>
    </row>
    <row r="1486" spans="1:3">
      <c r="A1486" s="47">
        <f>'Page 233'!A1487</f>
        <v>39489</v>
      </c>
      <c r="B1486" s="21">
        <f>'Page 233'!G1487</f>
        <v>69.13</v>
      </c>
      <c r="C1486" s="22">
        <f t="shared" si="24"/>
        <v>2.2633136094674544E-2</v>
      </c>
    </row>
    <row r="1487" spans="1:3">
      <c r="A1487" s="47">
        <f>'Page 233'!A1488</f>
        <v>39486</v>
      </c>
      <c r="B1487" s="21">
        <f>'Page 233'!G1488</f>
        <v>67.599999999999994</v>
      </c>
      <c r="C1487" s="22">
        <f t="shared" si="24"/>
        <v>-5.1508462104490338E-3</v>
      </c>
    </row>
    <row r="1488" spans="1:3">
      <c r="A1488" s="47">
        <f>'Page 233'!A1489</f>
        <v>39485</v>
      </c>
      <c r="B1488" s="21">
        <f>'Page 233'!G1489</f>
        <v>67.95</v>
      </c>
      <c r="C1488" s="22">
        <f t="shared" si="24"/>
        <v>-2.0561022176530663E-3</v>
      </c>
    </row>
    <row r="1489" spans="1:3">
      <c r="A1489" s="47">
        <f>'Page 233'!A1490</f>
        <v>39484</v>
      </c>
      <c r="B1489" s="21">
        <f>'Page 233'!G1490</f>
        <v>68.09</v>
      </c>
      <c r="C1489" s="22">
        <f t="shared" si="24"/>
        <v>-1.7034791395986626E-2</v>
      </c>
    </row>
    <row r="1490" spans="1:3">
      <c r="A1490" s="47">
        <f>'Page 233'!A1491</f>
        <v>39483</v>
      </c>
      <c r="B1490" s="21">
        <f>'Page 233'!G1491</f>
        <v>69.27</v>
      </c>
      <c r="C1490" s="22">
        <f t="shared" si="24"/>
        <v>-1.4511310285958312E-2</v>
      </c>
    </row>
    <row r="1491" spans="1:3">
      <c r="A1491" s="47">
        <f>'Page 233'!A1492</f>
        <v>39482</v>
      </c>
      <c r="B1491" s="21">
        <f>'Page 233'!G1492</f>
        <v>70.290000000000006</v>
      </c>
      <c r="C1491" s="22">
        <f t="shared" si="24"/>
        <v>1.7101325352715246E-3</v>
      </c>
    </row>
    <row r="1492" spans="1:3">
      <c r="A1492" s="47">
        <f>'Page 233'!A1493</f>
        <v>39479</v>
      </c>
      <c r="B1492" s="21">
        <f>'Page 233'!G1493</f>
        <v>70.17</v>
      </c>
      <c r="C1492" s="22">
        <f t="shared" si="24"/>
        <v>-5.1042109740535579E-3</v>
      </c>
    </row>
    <row r="1493" spans="1:3">
      <c r="A1493" s="47">
        <f>'Page 233'!A1494</f>
        <v>39478</v>
      </c>
      <c r="B1493" s="21">
        <f>'Page 233'!G1494</f>
        <v>70.53</v>
      </c>
      <c r="C1493" s="22">
        <f t="shared" si="24"/>
        <v>3.7000142308241113E-3</v>
      </c>
    </row>
    <row r="1494" spans="1:3">
      <c r="A1494" s="47">
        <f>'Page 233'!A1495</f>
        <v>39477</v>
      </c>
      <c r="B1494" s="21">
        <f>'Page 233'!G1495</f>
        <v>70.27</v>
      </c>
      <c r="C1494" s="22">
        <f t="shared" si="24"/>
        <v>2.3597960670065365E-2</v>
      </c>
    </row>
    <row r="1495" spans="1:3">
      <c r="A1495" s="47">
        <f>'Page 233'!A1496</f>
        <v>39476</v>
      </c>
      <c r="B1495" s="21">
        <f>'Page 233'!G1496</f>
        <v>68.650000000000006</v>
      </c>
      <c r="C1495" s="22">
        <f t="shared" si="24"/>
        <v>4.3313069908814672E-2</v>
      </c>
    </row>
    <row r="1496" spans="1:3">
      <c r="A1496" s="47">
        <f>'Page 233'!A1497</f>
        <v>39475</v>
      </c>
      <c r="B1496" s="21">
        <f>'Page 233'!G1497</f>
        <v>65.8</v>
      </c>
      <c r="C1496" s="22">
        <f t="shared" si="24"/>
        <v>7.3484384568280881E-3</v>
      </c>
    </row>
    <row r="1497" spans="1:3">
      <c r="A1497" s="47">
        <f>'Page 233'!A1498</f>
        <v>39472</v>
      </c>
      <c r="B1497" s="21">
        <f>'Page 233'!G1498</f>
        <v>65.319999999999993</v>
      </c>
      <c r="C1497" s="22">
        <f t="shared" si="24"/>
        <v>-7.596475235490785E-3</v>
      </c>
    </row>
    <row r="1498" spans="1:3">
      <c r="A1498" s="47">
        <f>'Page 233'!A1499</f>
        <v>39471</v>
      </c>
      <c r="B1498" s="21">
        <f>'Page 233'!G1499</f>
        <v>65.819999999999993</v>
      </c>
      <c r="C1498" s="22">
        <f t="shared" si="24"/>
        <v>1.3707069151393636E-2</v>
      </c>
    </row>
    <row r="1499" spans="1:3">
      <c r="A1499" s="47">
        <f>'Page 233'!A1500</f>
        <v>39470</v>
      </c>
      <c r="B1499" s="21">
        <f>'Page 233'!G1500</f>
        <v>64.930000000000007</v>
      </c>
      <c r="C1499" s="22">
        <f t="shared" si="24"/>
        <v>-1.3221884498480052E-2</v>
      </c>
    </row>
    <row r="1500" spans="1:3">
      <c r="A1500" s="47">
        <f>'Page 233'!A1501</f>
        <v>39469</v>
      </c>
      <c r="B1500" s="21">
        <f>'Page 233'!G1501</f>
        <v>65.8</v>
      </c>
      <c r="C1500" s="22">
        <f t="shared" si="24"/>
        <v>-1.0228640192539218E-2</v>
      </c>
    </row>
    <row r="1501" spans="1:3">
      <c r="A1501" s="47">
        <f>'Page 233'!A1502</f>
        <v>39465</v>
      </c>
      <c r="B1501" s="21">
        <f>'Page 233'!G1502</f>
        <v>66.48</v>
      </c>
      <c r="C1501" s="22">
        <f t="shared" si="24"/>
        <v>-1.4088684561767817E-2</v>
      </c>
    </row>
    <row r="1502" spans="1:3">
      <c r="A1502" s="47">
        <f>'Page 233'!A1503</f>
        <v>39464</v>
      </c>
      <c r="B1502" s="21">
        <f>'Page 233'!G1503</f>
        <v>67.430000000000007</v>
      </c>
      <c r="C1502" s="22">
        <f t="shared" si="24"/>
        <v>-4.2823390431185882E-3</v>
      </c>
    </row>
    <row r="1503" spans="1:3">
      <c r="A1503" s="47">
        <f>'Page 233'!A1504</f>
        <v>39463</v>
      </c>
      <c r="B1503" s="21">
        <f>'Page 233'!G1504</f>
        <v>67.72</v>
      </c>
      <c r="C1503" s="22">
        <f t="shared" si="24"/>
        <v>2.574977279612245E-2</v>
      </c>
    </row>
    <row r="1504" spans="1:3">
      <c r="A1504" s="47">
        <f>'Page 233'!A1505</f>
        <v>39462</v>
      </c>
      <c r="B1504" s="21">
        <f>'Page 233'!G1505</f>
        <v>66.02</v>
      </c>
      <c r="C1504" s="22">
        <f t="shared" si="24"/>
        <v>-4.6642599277978425E-2</v>
      </c>
    </row>
    <row r="1505" spans="1:3">
      <c r="A1505" s="47">
        <f>'Page 233'!A1506</f>
        <v>39461</v>
      </c>
      <c r="B1505" s="21">
        <f>'Page 233'!G1506</f>
        <v>69.25</v>
      </c>
      <c r="C1505" s="22">
        <f t="shared" si="24"/>
        <v>1.4206209724663132E-2</v>
      </c>
    </row>
    <row r="1506" spans="1:3">
      <c r="A1506" s="47">
        <f>'Page 233'!A1507</f>
        <v>39458</v>
      </c>
      <c r="B1506" s="21">
        <f>'Page 233'!G1507</f>
        <v>68.28</v>
      </c>
      <c r="C1506" s="22">
        <f t="shared" si="24"/>
        <v>-2.2336769759450203E-2</v>
      </c>
    </row>
    <row r="1507" spans="1:3">
      <c r="A1507" s="47">
        <f>'Page 233'!A1508</f>
        <v>39457</v>
      </c>
      <c r="B1507" s="21">
        <f>'Page 233'!G1508</f>
        <v>69.84</v>
      </c>
      <c r="C1507" s="22">
        <f t="shared" si="24"/>
        <v>2.5701277720663773E-2</v>
      </c>
    </row>
    <row r="1508" spans="1:3">
      <c r="A1508" s="47">
        <f>'Page 233'!A1509</f>
        <v>39456</v>
      </c>
      <c r="B1508" s="21">
        <f>'Page 233'!G1509</f>
        <v>68.09</v>
      </c>
      <c r="C1508" s="22">
        <f t="shared" si="24"/>
        <v>4.8701298701299134E-3</v>
      </c>
    </row>
    <row r="1509" spans="1:3">
      <c r="A1509" s="47">
        <f>'Page 233'!A1510</f>
        <v>39455</v>
      </c>
      <c r="B1509" s="21">
        <f>'Page 233'!G1510</f>
        <v>67.760000000000005</v>
      </c>
      <c r="C1509" s="22">
        <f t="shared" si="24"/>
        <v>-3.5719368151415853E-2</v>
      </c>
    </row>
    <row r="1510" spans="1:3">
      <c r="A1510" s="47">
        <f>'Page 233'!A1511</f>
        <v>39454</v>
      </c>
      <c r="B1510" s="21">
        <f>'Page 233'!G1511</f>
        <v>70.27</v>
      </c>
      <c r="C1510" s="22">
        <f t="shared" si="24"/>
        <v>-3.4354816545279609E-2</v>
      </c>
    </row>
    <row r="1511" spans="1:3">
      <c r="A1511" s="47">
        <f>'Page 233'!A1512</f>
        <v>39451</v>
      </c>
      <c r="B1511" s="21">
        <f>'Page 233'!G1512</f>
        <v>72.77</v>
      </c>
      <c r="C1511" s="22">
        <f t="shared" si="24"/>
        <v>-1.3288135593220396E-2</v>
      </c>
    </row>
    <row r="1512" spans="1:3">
      <c r="A1512" s="47">
        <f>'Page 233'!A1513</f>
        <v>39450</v>
      </c>
      <c r="B1512" s="21">
        <f>'Page 233'!G1513</f>
        <v>73.75</v>
      </c>
      <c r="C1512" s="22">
        <f t="shared" si="24"/>
        <v>4.0844111640572223E-3</v>
      </c>
    </row>
    <row r="1513" spans="1:3">
      <c r="A1513" s="47">
        <f>'Page 233'!A1514</f>
        <v>39449</v>
      </c>
      <c r="B1513" s="21">
        <f>'Page 233'!G1514</f>
        <v>73.45</v>
      </c>
      <c r="C1513" s="22">
        <f t="shared" si="24"/>
        <v>-9.5738942826321116E-3</v>
      </c>
    </row>
    <row r="1514" spans="1:3">
      <c r="A1514" s="47">
        <f>'Page 233'!A1515</f>
        <v>39447</v>
      </c>
      <c r="B1514" s="21">
        <f>'Page 233'!G1515</f>
        <v>74.16</v>
      </c>
      <c r="C1514" s="22">
        <f t="shared" si="24"/>
        <v>-8.9536282239743858E-3</v>
      </c>
    </row>
    <row r="1515" spans="1:3">
      <c r="A1515" s="47">
        <f>'Page 233'!A1516</f>
        <v>39444</v>
      </c>
      <c r="B1515" s="21">
        <f>'Page 233'!G1516</f>
        <v>74.83</v>
      </c>
      <c r="C1515" s="22">
        <f t="shared" si="24"/>
        <v>-7.0329087048832672E-3</v>
      </c>
    </row>
    <row r="1516" spans="1:3">
      <c r="A1516" s="47">
        <f>'Page 233'!A1517</f>
        <v>39443</v>
      </c>
      <c r="B1516" s="21">
        <f>'Page 233'!G1517</f>
        <v>75.36</v>
      </c>
      <c r="C1516" s="22">
        <f t="shared" si="24"/>
        <v>-1.2449220285676854E-2</v>
      </c>
    </row>
    <row r="1517" spans="1:3">
      <c r="A1517" s="47">
        <f>'Page 233'!A1518</f>
        <v>39442</v>
      </c>
      <c r="B1517" s="21">
        <f>'Page 233'!G1518</f>
        <v>76.31</v>
      </c>
      <c r="C1517" s="22">
        <f t="shared" si="24"/>
        <v>-2.620201755534346E-4</v>
      </c>
    </row>
    <row r="1518" spans="1:3">
      <c r="A1518" s="47">
        <f>'Page 233'!A1519</f>
        <v>39440</v>
      </c>
      <c r="B1518" s="21">
        <f>'Page 233'!G1519</f>
        <v>76.33</v>
      </c>
      <c r="C1518" s="22">
        <f t="shared" si="24"/>
        <v>1.0725635593220373E-2</v>
      </c>
    </row>
    <row r="1519" spans="1:3">
      <c r="A1519" s="47">
        <f>'Page 233'!A1520</f>
        <v>39437</v>
      </c>
      <c r="B1519" s="21">
        <f>'Page 233'!G1520</f>
        <v>75.52</v>
      </c>
      <c r="C1519" s="22">
        <f t="shared" si="24"/>
        <v>2.1506830785878339E-2</v>
      </c>
    </row>
    <row r="1520" spans="1:3">
      <c r="A1520" s="47">
        <f>'Page 233'!A1521</f>
        <v>39436</v>
      </c>
      <c r="B1520" s="21">
        <f>'Page 233'!G1521</f>
        <v>73.930000000000007</v>
      </c>
      <c r="C1520" s="22">
        <f t="shared" si="24"/>
        <v>6.5350578624916444E-3</v>
      </c>
    </row>
    <row r="1521" spans="1:3">
      <c r="A1521" s="47">
        <f>'Page 233'!A1522</f>
        <v>39435</v>
      </c>
      <c r="B1521" s="21">
        <f>'Page 233'!G1522</f>
        <v>73.45</v>
      </c>
      <c r="C1521" s="22">
        <f t="shared" si="24"/>
        <v>-6.2237856852928042E-3</v>
      </c>
    </row>
    <row r="1522" spans="1:3">
      <c r="A1522" s="47">
        <f>'Page 233'!A1523</f>
        <v>39434</v>
      </c>
      <c r="B1522" s="21">
        <f>'Page 233'!G1523</f>
        <v>73.91</v>
      </c>
      <c r="C1522" s="22">
        <f t="shared" si="24"/>
        <v>-2.6986911347997022E-3</v>
      </c>
    </row>
    <row r="1523" spans="1:3">
      <c r="A1523" s="47">
        <f>'Page 233'!A1524</f>
        <v>39433</v>
      </c>
      <c r="B1523" s="21">
        <f>'Page 233'!G1524</f>
        <v>74.11</v>
      </c>
      <c r="C1523" s="22">
        <f t="shared" si="24"/>
        <v>-1.1471255168734151E-2</v>
      </c>
    </row>
    <row r="1524" spans="1:3">
      <c r="A1524" s="47">
        <f>'Page 233'!A1525</f>
        <v>39430</v>
      </c>
      <c r="B1524" s="21">
        <f>'Page 233'!G1525</f>
        <v>74.97</v>
      </c>
      <c r="C1524" s="22">
        <f t="shared" si="24"/>
        <v>-1.46510388918486E-3</v>
      </c>
    </row>
    <row r="1525" spans="1:3">
      <c r="A1525" s="47">
        <f>'Page 233'!A1526</f>
        <v>39429</v>
      </c>
      <c r="B1525" s="21">
        <f>'Page 233'!G1526</f>
        <v>75.08</v>
      </c>
      <c r="C1525" s="22">
        <f t="shared" si="24"/>
        <v>1.8724559023066467E-2</v>
      </c>
    </row>
    <row r="1526" spans="1:3">
      <c r="A1526" s="47">
        <f>'Page 233'!A1527</f>
        <v>39428</v>
      </c>
      <c r="B1526" s="21">
        <f>'Page 233'!G1527</f>
        <v>73.7</v>
      </c>
      <c r="C1526" s="22">
        <f t="shared" si="24"/>
        <v>-2.0077117404600386E-2</v>
      </c>
    </row>
    <row r="1527" spans="1:3">
      <c r="A1527" s="47">
        <f>'Page 233'!A1528</f>
        <v>39427</v>
      </c>
      <c r="B1527" s="21">
        <f>'Page 233'!G1528</f>
        <v>75.209999999999994</v>
      </c>
      <c r="C1527" s="22">
        <f t="shared" si="24"/>
        <v>-4.2520687460216422E-2</v>
      </c>
    </row>
    <row r="1528" spans="1:3">
      <c r="A1528" s="47">
        <f>'Page 233'!A1529</f>
        <v>39426</v>
      </c>
      <c r="B1528" s="21">
        <f>'Page 233'!G1529</f>
        <v>78.55</v>
      </c>
      <c r="C1528" s="22">
        <f t="shared" si="24"/>
        <v>-5.5703253576401268E-3</v>
      </c>
    </row>
    <row r="1529" spans="1:3">
      <c r="A1529" s="47">
        <f>'Page 233'!A1530</f>
        <v>39423</v>
      </c>
      <c r="B1529" s="21">
        <f>'Page 233'!G1530</f>
        <v>78.989999999999995</v>
      </c>
      <c r="C1529" s="22">
        <f t="shared" si="24"/>
        <v>1.5034695451040969E-2</v>
      </c>
    </row>
    <row r="1530" spans="1:3">
      <c r="A1530" s="47">
        <f>'Page 233'!A1531</f>
        <v>39422</v>
      </c>
      <c r="B1530" s="21">
        <f>'Page 233'!G1531</f>
        <v>77.819999999999993</v>
      </c>
      <c r="C1530" s="22">
        <f t="shared" si="24"/>
        <v>1.1832011441945012E-2</v>
      </c>
    </row>
    <row r="1531" spans="1:3">
      <c r="A1531" s="47">
        <f>'Page 233'!A1532</f>
        <v>39421</v>
      </c>
      <c r="B1531" s="21">
        <f>'Page 233'!G1532</f>
        <v>76.91</v>
      </c>
      <c r="C1531" s="22">
        <f t="shared" si="24"/>
        <v>7.9947575360419521E-3</v>
      </c>
    </row>
    <row r="1532" spans="1:3">
      <c r="A1532" s="47">
        <f>'Page 233'!A1533</f>
        <v>39420</v>
      </c>
      <c r="B1532" s="21">
        <f>'Page 233'!G1533</f>
        <v>76.3</v>
      </c>
      <c r="C1532" s="22">
        <f t="shared" si="24"/>
        <v>-1.9658229474495692E-2</v>
      </c>
    </row>
    <row r="1533" spans="1:3">
      <c r="A1533" s="47">
        <f>'Page 233'!A1534</f>
        <v>39419</v>
      </c>
      <c r="B1533" s="21">
        <f>'Page 233'!G1534</f>
        <v>77.83</v>
      </c>
      <c r="C1533" s="22">
        <f t="shared" si="24"/>
        <v>-8.1559831782846981E-3</v>
      </c>
    </row>
    <row r="1534" spans="1:3">
      <c r="A1534" s="47">
        <f>'Page 233'!A1535</f>
        <v>39416</v>
      </c>
      <c r="B1534" s="21">
        <f>'Page 233'!G1535</f>
        <v>78.47</v>
      </c>
      <c r="C1534" s="22">
        <f t="shared" si="24"/>
        <v>-7.2115384615385469E-3</v>
      </c>
    </row>
    <row r="1535" spans="1:3">
      <c r="A1535" s="47">
        <f>'Page 233'!A1536</f>
        <v>39415</v>
      </c>
      <c r="B1535" s="21">
        <f>'Page 233'!G1536</f>
        <v>79.040000000000006</v>
      </c>
      <c r="C1535" s="22">
        <f t="shared" si="24"/>
        <v>-4.15774221998233E-3</v>
      </c>
    </row>
    <row r="1536" spans="1:3">
      <c r="A1536" s="47">
        <f>'Page 233'!A1537</f>
        <v>39414</v>
      </c>
      <c r="B1536" s="21">
        <f>'Page 233'!G1537</f>
        <v>79.37</v>
      </c>
      <c r="C1536" s="22">
        <f t="shared" si="24"/>
        <v>2.0442273077912132E-2</v>
      </c>
    </row>
    <row r="1537" spans="1:3">
      <c r="A1537" s="47">
        <f>'Page 233'!A1538</f>
        <v>39413</v>
      </c>
      <c r="B1537" s="21">
        <f>'Page 233'!G1538</f>
        <v>77.78</v>
      </c>
      <c r="C1537" s="22">
        <f t="shared" si="24"/>
        <v>2.0065573770491785E-2</v>
      </c>
    </row>
    <row r="1538" spans="1:3">
      <c r="A1538" s="47">
        <f>'Page 233'!A1539</f>
        <v>39412</v>
      </c>
      <c r="B1538" s="21">
        <f>'Page 233'!G1539</f>
        <v>76.25</v>
      </c>
      <c r="C1538" s="22">
        <f t="shared" si="24"/>
        <v>4.3466807165437604E-3</v>
      </c>
    </row>
    <row r="1539" spans="1:3">
      <c r="A1539" s="47">
        <f>'Page 233'!A1540</f>
        <v>39409</v>
      </c>
      <c r="B1539" s="21">
        <f>'Page 233'!G1540</f>
        <v>75.92</v>
      </c>
      <c r="C1539" s="22">
        <f t="shared" si="24"/>
        <v>2.4284943335132203E-2</v>
      </c>
    </row>
    <row r="1540" spans="1:3">
      <c r="A1540" s="47">
        <f>'Page 233'!A1541</f>
        <v>39407</v>
      </c>
      <c r="B1540" s="21">
        <f>'Page 233'!G1541</f>
        <v>74.12</v>
      </c>
      <c r="C1540" s="22">
        <f t="shared" ref="C1540:C1603" si="25">B1540/B1541-1</f>
        <v>-5.1006711409394834E-3</v>
      </c>
    </row>
    <row r="1541" spans="1:3">
      <c r="A1541" s="47">
        <f>'Page 233'!A1542</f>
        <v>39406</v>
      </c>
      <c r="B1541" s="21">
        <f>'Page 233'!G1542</f>
        <v>74.5</v>
      </c>
      <c r="C1541" s="22">
        <f t="shared" si="25"/>
        <v>-4.676018704074747E-3</v>
      </c>
    </row>
    <row r="1542" spans="1:3">
      <c r="A1542" s="47">
        <f>'Page 233'!A1543</f>
        <v>39405</v>
      </c>
      <c r="B1542" s="21">
        <f>'Page 233'!G1543</f>
        <v>74.849999999999994</v>
      </c>
      <c r="C1542" s="22">
        <f t="shared" si="25"/>
        <v>-1.9003931847968558E-2</v>
      </c>
    </row>
    <row r="1543" spans="1:3">
      <c r="A1543" s="47">
        <f>'Page 233'!A1544</f>
        <v>39402</v>
      </c>
      <c r="B1543" s="21">
        <f>'Page 233'!G1544</f>
        <v>76.3</v>
      </c>
      <c r="C1543" s="22">
        <f t="shared" si="25"/>
        <v>-1.4848289218850952E-2</v>
      </c>
    </row>
    <row r="1544" spans="1:3">
      <c r="A1544" s="47">
        <f>'Page 233'!A1545</f>
        <v>39401</v>
      </c>
      <c r="B1544" s="21">
        <f>'Page 233'!G1545</f>
        <v>77.45</v>
      </c>
      <c r="C1544" s="22">
        <f t="shared" si="25"/>
        <v>-1.563294356888667E-2</v>
      </c>
    </row>
    <row r="1545" spans="1:3">
      <c r="A1545" s="47">
        <f>'Page 233'!A1546</f>
        <v>39400</v>
      </c>
      <c r="B1545" s="21">
        <f>'Page 233'!G1546</f>
        <v>78.680000000000007</v>
      </c>
      <c r="C1545" s="22">
        <f t="shared" si="25"/>
        <v>-9.6916299559470787E-3</v>
      </c>
    </row>
    <row r="1546" spans="1:3">
      <c r="A1546" s="47">
        <f>'Page 233'!A1547</f>
        <v>39399</v>
      </c>
      <c r="B1546" s="21">
        <f>'Page 233'!G1547</f>
        <v>79.45</v>
      </c>
      <c r="C1546" s="22">
        <f t="shared" si="25"/>
        <v>9.017018034036095E-3</v>
      </c>
    </row>
    <row r="1547" spans="1:3">
      <c r="A1547" s="47">
        <f>'Page 233'!A1548</f>
        <v>39398</v>
      </c>
      <c r="B1547" s="21">
        <f>'Page 233'!G1548</f>
        <v>78.739999999999995</v>
      </c>
      <c r="C1547" s="22">
        <f t="shared" si="25"/>
        <v>-1.427140711066599E-2</v>
      </c>
    </row>
    <row r="1548" spans="1:3">
      <c r="A1548" s="47">
        <f>'Page 233'!A1549</f>
        <v>39395</v>
      </c>
      <c r="B1548" s="21">
        <f>'Page 233'!G1549</f>
        <v>79.88</v>
      </c>
      <c r="C1548" s="22">
        <f t="shared" si="25"/>
        <v>-2.1558059774620331E-2</v>
      </c>
    </row>
    <row r="1549" spans="1:3">
      <c r="A1549" s="47">
        <f>'Page 233'!A1550</f>
        <v>39394</v>
      </c>
      <c r="B1549" s="21">
        <f>'Page 233'!G1550</f>
        <v>81.64</v>
      </c>
      <c r="C1549" s="22">
        <f t="shared" si="25"/>
        <v>-6.3291139240505556E-3</v>
      </c>
    </row>
    <row r="1550" spans="1:3">
      <c r="A1550" s="47">
        <f>'Page 233'!A1551</f>
        <v>39393</v>
      </c>
      <c r="B1550" s="21">
        <f>'Page 233'!G1551</f>
        <v>82.16</v>
      </c>
      <c r="C1550" s="22">
        <f t="shared" si="25"/>
        <v>-4.7244094488189115E-3</v>
      </c>
    </row>
    <row r="1551" spans="1:3">
      <c r="A1551" s="47">
        <f>'Page 233'!A1552</f>
        <v>39392</v>
      </c>
      <c r="B1551" s="21">
        <f>'Page 233'!G1552</f>
        <v>82.55</v>
      </c>
      <c r="C1551" s="22">
        <f t="shared" si="25"/>
        <v>-2.6579678627521863E-3</v>
      </c>
    </row>
    <row r="1552" spans="1:3">
      <c r="A1552" s="47">
        <f>'Page 233'!A1553</f>
        <v>39391</v>
      </c>
      <c r="B1552" s="21">
        <f>'Page 233'!G1553</f>
        <v>82.77</v>
      </c>
      <c r="C1552" s="22">
        <f t="shared" si="25"/>
        <v>2.0581113801452222E-3</v>
      </c>
    </row>
    <row r="1553" spans="1:3">
      <c r="A1553" s="47">
        <f>'Page 233'!A1554</f>
        <v>39388</v>
      </c>
      <c r="B1553" s="21">
        <f>'Page 233'!G1554</f>
        <v>82.6</v>
      </c>
      <c r="C1553" s="22">
        <f t="shared" si="25"/>
        <v>1.2006861063464713E-2</v>
      </c>
    </row>
    <row r="1554" spans="1:3">
      <c r="A1554" s="47">
        <f>'Page 233'!A1555</f>
        <v>39387</v>
      </c>
      <c r="B1554" s="21">
        <f>'Page 233'!G1555</f>
        <v>81.62</v>
      </c>
      <c r="C1554" s="22">
        <f t="shared" si="25"/>
        <v>-2.0168067226890685E-2</v>
      </c>
    </row>
    <row r="1555" spans="1:3">
      <c r="A1555" s="47">
        <f>'Page 233'!A1556</f>
        <v>39386</v>
      </c>
      <c r="B1555" s="21">
        <f>'Page 233'!G1556</f>
        <v>83.3</v>
      </c>
      <c r="C1555" s="22">
        <f t="shared" si="25"/>
        <v>1.3012282621914117E-2</v>
      </c>
    </row>
    <row r="1556" spans="1:3">
      <c r="A1556" s="47">
        <f>'Page 233'!A1557</f>
        <v>39385</v>
      </c>
      <c r="B1556" s="21">
        <f>'Page 233'!G1557</f>
        <v>82.23</v>
      </c>
      <c r="C1556" s="22">
        <f t="shared" si="25"/>
        <v>3.4167175106771808E-3</v>
      </c>
    </row>
    <row r="1557" spans="1:3">
      <c r="A1557" s="47">
        <f>'Page 233'!A1558</f>
        <v>39384</v>
      </c>
      <c r="B1557" s="21">
        <f>'Page 233'!G1558</f>
        <v>81.95</v>
      </c>
      <c r="C1557" s="22">
        <f t="shared" si="25"/>
        <v>1.0107235301368256E-2</v>
      </c>
    </row>
    <row r="1558" spans="1:3">
      <c r="A1558" s="47">
        <f>'Page 233'!A1559</f>
        <v>39381</v>
      </c>
      <c r="B1558" s="21">
        <f>'Page 233'!G1559</f>
        <v>81.13</v>
      </c>
      <c r="C1558" s="22">
        <f t="shared" si="25"/>
        <v>2.4657872025635186E-4</v>
      </c>
    </row>
    <row r="1559" spans="1:3">
      <c r="A1559" s="47">
        <f>'Page 233'!A1560</f>
        <v>39380</v>
      </c>
      <c r="B1559" s="21">
        <f>'Page 233'!G1560</f>
        <v>81.11</v>
      </c>
      <c r="C1559" s="22">
        <f t="shared" si="25"/>
        <v>1.8458061275740789E-2</v>
      </c>
    </row>
    <row r="1560" spans="1:3">
      <c r="A1560" s="47">
        <f>'Page 233'!A1561</f>
        <v>39379</v>
      </c>
      <c r="B1560" s="21">
        <f>'Page 233'!G1561</f>
        <v>79.64</v>
      </c>
      <c r="C1560" s="22">
        <f t="shared" si="25"/>
        <v>-7.2301171777611195E-3</v>
      </c>
    </row>
    <row r="1561" spans="1:3">
      <c r="A1561" s="47">
        <f>'Page 233'!A1562</f>
        <v>39378</v>
      </c>
      <c r="B1561" s="21">
        <f>'Page 233'!G1562</f>
        <v>80.22</v>
      </c>
      <c r="C1561" s="22">
        <f t="shared" si="25"/>
        <v>1.2467273407312796E-4</v>
      </c>
    </row>
    <row r="1562" spans="1:3">
      <c r="A1562" s="47">
        <f>'Page 233'!A1563</f>
        <v>39377</v>
      </c>
      <c r="B1562" s="21">
        <f>'Page 233'!G1563</f>
        <v>80.209999999999994</v>
      </c>
      <c r="C1562" s="22">
        <f t="shared" si="25"/>
        <v>1.0965465086967274E-2</v>
      </c>
    </row>
    <row r="1563" spans="1:3">
      <c r="A1563" s="47">
        <f>'Page 233'!A1564</f>
        <v>39374</v>
      </c>
      <c r="B1563" s="21">
        <f>'Page 233'!G1564</f>
        <v>79.34</v>
      </c>
      <c r="C1563" s="22">
        <f t="shared" si="25"/>
        <v>-3.1257631257631258E-2</v>
      </c>
    </row>
    <row r="1564" spans="1:3">
      <c r="A1564" s="47">
        <f>'Page 233'!A1565</f>
        <v>39373</v>
      </c>
      <c r="B1564" s="21">
        <f>'Page 233'!G1565</f>
        <v>81.900000000000006</v>
      </c>
      <c r="C1564" s="22">
        <f t="shared" si="25"/>
        <v>1.4115898959881079E-2</v>
      </c>
    </row>
    <row r="1565" spans="1:3">
      <c r="A1565" s="47">
        <f>'Page 233'!A1566</f>
        <v>39372</v>
      </c>
      <c r="B1565" s="21">
        <f>'Page 233'!G1566</f>
        <v>80.760000000000005</v>
      </c>
      <c r="C1565" s="22">
        <f t="shared" si="25"/>
        <v>-3.7009622501850137E-3</v>
      </c>
    </row>
    <row r="1566" spans="1:3">
      <c r="A1566" s="47">
        <f>'Page 233'!A1567</f>
        <v>39371</v>
      </c>
      <c r="B1566" s="21">
        <f>'Page 233'!G1567</f>
        <v>81.06</v>
      </c>
      <c r="C1566" s="22">
        <f t="shared" si="25"/>
        <v>1.1732401397903214E-2</v>
      </c>
    </row>
    <row r="1567" spans="1:3">
      <c r="A1567" s="47">
        <f>'Page 233'!A1568</f>
        <v>39370</v>
      </c>
      <c r="B1567" s="21">
        <f>'Page 233'!G1568</f>
        <v>80.12</v>
      </c>
      <c r="C1567" s="22">
        <f t="shared" si="25"/>
        <v>-1.9218998653445896E-2</v>
      </c>
    </row>
    <row r="1568" spans="1:3">
      <c r="A1568" s="47">
        <f>'Page 233'!A1569</f>
        <v>39367</v>
      </c>
      <c r="B1568" s="21">
        <f>'Page 233'!G1569</f>
        <v>81.69</v>
      </c>
      <c r="C1568" s="22">
        <f t="shared" si="25"/>
        <v>4.4264109184801725E-3</v>
      </c>
    </row>
    <row r="1569" spans="1:3">
      <c r="A1569" s="47">
        <f>'Page 233'!A1570</f>
        <v>39366</v>
      </c>
      <c r="B1569" s="21">
        <f>'Page 233'!G1570</f>
        <v>81.33</v>
      </c>
      <c r="C1569" s="22">
        <f t="shared" si="25"/>
        <v>-2.4469233537243729E-2</v>
      </c>
    </row>
    <row r="1570" spans="1:3">
      <c r="A1570" s="47">
        <f>'Page 233'!A1571</f>
        <v>39365</v>
      </c>
      <c r="B1570" s="21">
        <f>'Page 233'!G1571</f>
        <v>83.37</v>
      </c>
      <c r="C1570" s="22">
        <f t="shared" si="25"/>
        <v>-2.7301365068253314E-2</v>
      </c>
    </row>
    <row r="1571" spans="1:3">
      <c r="A1571" s="47">
        <f>'Page 233'!A1572</f>
        <v>39364</v>
      </c>
      <c r="B1571" s="21">
        <f>'Page 233'!G1572</f>
        <v>85.71</v>
      </c>
      <c r="C1571" s="22">
        <f t="shared" si="25"/>
        <v>3.7475114181988456E-3</v>
      </c>
    </row>
    <row r="1572" spans="1:3">
      <c r="A1572" s="47">
        <f>'Page 233'!A1573</f>
        <v>39363</v>
      </c>
      <c r="B1572" s="21">
        <f>'Page 233'!G1573</f>
        <v>85.39</v>
      </c>
      <c r="C1572" s="22">
        <f t="shared" si="25"/>
        <v>-1.15754138210441E-2</v>
      </c>
    </row>
    <row r="1573" spans="1:3">
      <c r="A1573" s="47">
        <f>'Page 233'!A1574</f>
        <v>39360</v>
      </c>
      <c r="B1573" s="21">
        <f>'Page 233'!G1574</f>
        <v>86.39</v>
      </c>
      <c r="C1573" s="22">
        <f t="shared" si="25"/>
        <v>-2.1519990938951294E-2</v>
      </c>
    </row>
    <row r="1574" spans="1:3">
      <c r="A1574" s="47">
        <f>'Page 233'!A1575</f>
        <v>39359</v>
      </c>
      <c r="B1574" s="21">
        <f>'Page 233'!G1575</f>
        <v>88.29</v>
      </c>
      <c r="C1574" s="22">
        <f t="shared" si="25"/>
        <v>-2.1473779385171587E-3</v>
      </c>
    </row>
    <row r="1575" spans="1:3">
      <c r="A1575" s="47">
        <f>'Page 233'!A1576</f>
        <v>39358</v>
      </c>
      <c r="B1575" s="21">
        <f>'Page 233'!G1576</f>
        <v>88.48</v>
      </c>
      <c r="C1575" s="22">
        <f t="shared" si="25"/>
        <v>-1.1396648044692648E-2</v>
      </c>
    </row>
    <row r="1576" spans="1:3">
      <c r="A1576" s="47">
        <f>'Page 233'!A1577</f>
        <v>39357</v>
      </c>
      <c r="B1576" s="21">
        <f>'Page 233'!G1577</f>
        <v>89.5</v>
      </c>
      <c r="C1576" s="22">
        <f t="shared" si="25"/>
        <v>-6.7695039396293843E-3</v>
      </c>
    </row>
    <row r="1577" spans="1:3">
      <c r="A1577" s="47">
        <f>'Page 233'!A1578</f>
        <v>39356</v>
      </c>
      <c r="B1577" s="21">
        <f>'Page 233'!G1578</f>
        <v>90.11</v>
      </c>
      <c r="C1577" s="22">
        <f t="shared" si="25"/>
        <v>1.589627959413753E-2</v>
      </c>
    </row>
    <row r="1578" spans="1:3">
      <c r="A1578" s="47">
        <f>'Page 233'!A1579</f>
        <v>39353</v>
      </c>
      <c r="B1578" s="21">
        <f>'Page 233'!G1579</f>
        <v>88.7</v>
      </c>
      <c r="C1578" s="22">
        <f t="shared" si="25"/>
        <v>-4.4893378226710245E-3</v>
      </c>
    </row>
    <row r="1579" spans="1:3">
      <c r="A1579" s="47">
        <f>'Page 233'!A1580</f>
        <v>39352</v>
      </c>
      <c r="B1579" s="21">
        <f>'Page 233'!G1580</f>
        <v>89.1</v>
      </c>
      <c r="C1579" s="22">
        <f t="shared" si="25"/>
        <v>9.6317280453257492E-3</v>
      </c>
    </row>
    <row r="1580" spans="1:3">
      <c r="A1580" s="47">
        <f>'Page 233'!A1581</f>
        <v>39351</v>
      </c>
      <c r="B1580" s="21">
        <f>'Page 233'!G1581</f>
        <v>88.25</v>
      </c>
      <c r="C1580" s="22">
        <f t="shared" si="25"/>
        <v>-4.5121263395375699E-3</v>
      </c>
    </row>
    <row r="1581" spans="1:3">
      <c r="A1581" s="47">
        <f>'Page 233'!A1582</f>
        <v>39350</v>
      </c>
      <c r="B1581" s="21">
        <f>'Page 233'!G1582</f>
        <v>88.65</v>
      </c>
      <c r="C1581" s="22">
        <f t="shared" si="25"/>
        <v>1.8146319053635063E-2</v>
      </c>
    </row>
    <row r="1582" spans="1:3">
      <c r="A1582" s="47">
        <f>'Page 233'!A1583</f>
        <v>39349</v>
      </c>
      <c r="B1582" s="21">
        <f>'Page 233'!G1583</f>
        <v>87.07</v>
      </c>
      <c r="C1582" s="22">
        <f t="shared" si="25"/>
        <v>4.4993077988000341E-3</v>
      </c>
    </row>
    <row r="1583" spans="1:3">
      <c r="A1583" s="47">
        <f>'Page 233'!A1584</f>
        <v>39346</v>
      </c>
      <c r="B1583" s="21">
        <f>'Page 233'!G1584</f>
        <v>86.68</v>
      </c>
      <c r="C1583" s="22">
        <f t="shared" si="25"/>
        <v>1.3327098433481455E-2</v>
      </c>
    </row>
    <row r="1584" spans="1:3">
      <c r="A1584" s="47">
        <f>'Page 233'!A1585</f>
        <v>39345</v>
      </c>
      <c r="B1584" s="21">
        <f>'Page 233'!G1585</f>
        <v>85.54</v>
      </c>
      <c r="C1584" s="22">
        <f t="shared" si="25"/>
        <v>1.2187906756596867E-2</v>
      </c>
    </row>
    <row r="1585" spans="1:3">
      <c r="A1585" s="47">
        <f>'Page 233'!A1586</f>
        <v>39344</v>
      </c>
      <c r="B1585" s="21">
        <f>'Page 233'!G1586</f>
        <v>84.51</v>
      </c>
      <c r="C1585" s="22">
        <f t="shared" si="25"/>
        <v>1.5745192307692335E-2</v>
      </c>
    </row>
    <row r="1586" spans="1:3">
      <c r="A1586" s="47">
        <f>'Page 233'!A1587</f>
        <v>39343</v>
      </c>
      <c r="B1586" s="21">
        <f>'Page 233'!G1587</f>
        <v>83.2</v>
      </c>
      <c r="C1586" s="22">
        <f t="shared" si="25"/>
        <v>-1.6798656107511745E-3</v>
      </c>
    </row>
    <row r="1587" spans="1:3">
      <c r="A1587" s="47">
        <f>'Page 233'!A1588</f>
        <v>39342</v>
      </c>
      <c r="B1587" s="21">
        <f>'Page 233'!G1588</f>
        <v>83.34</v>
      </c>
      <c r="C1587" s="22">
        <f t="shared" si="25"/>
        <v>-7.1479628305932685E-3</v>
      </c>
    </row>
    <row r="1588" spans="1:3">
      <c r="A1588" s="47">
        <f>'Page 233'!A1589</f>
        <v>39339</v>
      </c>
      <c r="B1588" s="21">
        <f>'Page 233'!G1589</f>
        <v>83.94</v>
      </c>
      <c r="C1588" s="22">
        <f t="shared" si="25"/>
        <v>4.0669856459329967E-3</v>
      </c>
    </row>
    <row r="1589" spans="1:3">
      <c r="A1589" s="47">
        <f>'Page 233'!A1590</f>
        <v>39338</v>
      </c>
      <c r="B1589" s="21">
        <f>'Page 233'!G1590</f>
        <v>83.6</v>
      </c>
      <c r="C1589" s="22">
        <f t="shared" si="25"/>
        <v>6.38016130973873E-3</v>
      </c>
    </row>
    <row r="1590" spans="1:3">
      <c r="A1590" s="47">
        <f>'Page 233'!A1591</f>
        <v>39337</v>
      </c>
      <c r="B1590" s="21">
        <f>'Page 233'!G1591</f>
        <v>83.07</v>
      </c>
      <c r="C1590" s="22">
        <f t="shared" si="25"/>
        <v>8.9882181464835398E-3</v>
      </c>
    </row>
    <row r="1591" spans="1:3">
      <c r="A1591" s="47">
        <f>'Page 233'!A1592</f>
        <v>39336</v>
      </c>
      <c r="B1591" s="21">
        <f>'Page 233'!G1592</f>
        <v>82.33</v>
      </c>
      <c r="C1591" s="22">
        <f t="shared" si="25"/>
        <v>2.2224981375713826E-2</v>
      </c>
    </row>
    <row r="1592" spans="1:3">
      <c r="A1592" s="47">
        <f>'Page 233'!A1593</f>
        <v>39335</v>
      </c>
      <c r="B1592" s="21">
        <f>'Page 233'!G1593</f>
        <v>80.540000000000006</v>
      </c>
      <c r="C1592" s="22">
        <f t="shared" si="25"/>
        <v>5.1166853862474326E-3</v>
      </c>
    </row>
    <row r="1593" spans="1:3">
      <c r="A1593" s="47">
        <f>'Page 233'!A1594</f>
        <v>39332</v>
      </c>
      <c r="B1593" s="21">
        <f>'Page 233'!G1594</f>
        <v>80.13</v>
      </c>
      <c r="C1593" s="22">
        <f t="shared" si="25"/>
        <v>-1.4148622047244208E-2</v>
      </c>
    </row>
    <row r="1594" spans="1:3">
      <c r="A1594" s="47">
        <f>'Page 233'!A1595</f>
        <v>39331</v>
      </c>
      <c r="B1594" s="21">
        <f>'Page 233'!G1595</f>
        <v>81.28</v>
      </c>
      <c r="C1594" s="22">
        <f t="shared" si="25"/>
        <v>3.8285784858589356E-3</v>
      </c>
    </row>
    <row r="1595" spans="1:3">
      <c r="A1595" s="47">
        <f>'Page 233'!A1596</f>
        <v>39330</v>
      </c>
      <c r="B1595" s="21">
        <f>'Page 233'!G1596</f>
        <v>80.97</v>
      </c>
      <c r="C1595" s="22">
        <f t="shared" si="25"/>
        <v>-8.6377097729528618E-4</v>
      </c>
    </row>
    <row r="1596" spans="1:3">
      <c r="A1596" s="47">
        <f>'Page 233'!A1597</f>
        <v>39329</v>
      </c>
      <c r="B1596" s="21">
        <f>'Page 233'!G1597</f>
        <v>81.040000000000006</v>
      </c>
      <c r="C1596" s="22">
        <f t="shared" si="25"/>
        <v>-8.078335373316925E-3</v>
      </c>
    </row>
    <row r="1597" spans="1:3">
      <c r="A1597" s="47">
        <f>'Page 233'!A1598</f>
        <v>39325</v>
      </c>
      <c r="B1597" s="21">
        <f>'Page 233'!G1598</f>
        <v>81.7</v>
      </c>
      <c r="C1597" s="22">
        <f t="shared" si="25"/>
        <v>-1.5886594158620593E-3</v>
      </c>
    </row>
    <row r="1598" spans="1:3">
      <c r="A1598" s="47">
        <f>'Page 233'!A1599</f>
        <v>39324</v>
      </c>
      <c r="B1598" s="21">
        <f>'Page 233'!G1599</f>
        <v>81.83</v>
      </c>
      <c r="C1598" s="22">
        <f t="shared" si="25"/>
        <v>-4.8857945523395063E-4</v>
      </c>
    </row>
    <row r="1599" spans="1:3">
      <c r="A1599" s="47">
        <f>'Page 233'!A1600</f>
        <v>39323</v>
      </c>
      <c r="B1599" s="21">
        <f>'Page 233'!G1600</f>
        <v>81.87</v>
      </c>
      <c r="C1599" s="22">
        <f t="shared" si="25"/>
        <v>1.311718846677401E-2</v>
      </c>
    </row>
    <row r="1600" spans="1:3">
      <c r="A1600" s="47">
        <f>'Page 233'!A1601</f>
        <v>39322</v>
      </c>
      <c r="B1600" s="21">
        <f>'Page 233'!G1601</f>
        <v>80.81</v>
      </c>
      <c r="C1600" s="22">
        <f t="shared" si="25"/>
        <v>-2.9425894787412976E-2</v>
      </c>
    </row>
    <row r="1601" spans="1:3">
      <c r="A1601" s="47">
        <f>'Page 233'!A1602</f>
        <v>39321</v>
      </c>
      <c r="B1601" s="21">
        <f>'Page 233'!G1602</f>
        <v>83.26</v>
      </c>
      <c r="C1601" s="22">
        <f t="shared" si="25"/>
        <v>7.2115384615378808E-4</v>
      </c>
    </row>
    <row r="1602" spans="1:3">
      <c r="A1602" s="47">
        <f>'Page 233'!A1603</f>
        <v>39318</v>
      </c>
      <c r="B1602" s="21">
        <f>'Page 233'!G1603</f>
        <v>83.2</v>
      </c>
      <c r="C1602" s="22">
        <f t="shared" si="25"/>
        <v>1.7986051633427147E-2</v>
      </c>
    </row>
    <row r="1603" spans="1:3">
      <c r="A1603" s="47">
        <f>'Page 233'!A1604</f>
        <v>39317</v>
      </c>
      <c r="B1603" s="21">
        <f>'Page 233'!G1604</f>
        <v>81.73</v>
      </c>
      <c r="C1603" s="22">
        <f t="shared" si="25"/>
        <v>-1.280347868100018E-2</v>
      </c>
    </row>
    <row r="1604" spans="1:3">
      <c r="A1604" s="47">
        <f>'Page 233'!A1605</f>
        <v>39316</v>
      </c>
      <c r="B1604" s="21">
        <f>'Page 233'!G1605</f>
        <v>82.79</v>
      </c>
      <c r="C1604" s="22">
        <f t="shared" ref="C1604:C1667" si="26">B1604/B1605-1</f>
        <v>1.0743498962275888E-2</v>
      </c>
    </row>
    <row r="1605" spans="1:3">
      <c r="A1605" s="47">
        <f>'Page 233'!A1606</f>
        <v>39315</v>
      </c>
      <c r="B1605" s="21">
        <f>'Page 233'!G1606</f>
        <v>81.91</v>
      </c>
      <c r="C1605" s="22">
        <f t="shared" si="26"/>
        <v>-2.6786801412395089E-3</v>
      </c>
    </row>
    <row r="1606" spans="1:3">
      <c r="A1606" s="47">
        <f>'Page 233'!A1607</f>
        <v>39314</v>
      </c>
      <c r="B1606" s="21">
        <f>'Page 233'!G1607</f>
        <v>82.13</v>
      </c>
      <c r="C1606" s="22">
        <f t="shared" si="26"/>
        <v>1.332510795805053E-2</v>
      </c>
    </row>
    <row r="1607" spans="1:3">
      <c r="A1607" s="47">
        <f>'Page 233'!A1608</f>
        <v>39311</v>
      </c>
      <c r="B1607" s="21">
        <f>'Page 233'!G1608</f>
        <v>81.05</v>
      </c>
      <c r="C1607" s="22">
        <f t="shared" si="26"/>
        <v>3.4460753031269942E-2</v>
      </c>
    </row>
    <row r="1608" spans="1:3">
      <c r="A1608" s="47">
        <f>'Page 233'!A1609</f>
        <v>39310</v>
      </c>
      <c r="B1608" s="21">
        <f>'Page 233'!G1609</f>
        <v>78.349999999999994</v>
      </c>
      <c r="C1608" s="22">
        <f t="shared" si="26"/>
        <v>-2.9120198265179753E-2</v>
      </c>
    </row>
    <row r="1609" spans="1:3">
      <c r="A1609" s="47">
        <f>'Page 233'!A1610</f>
        <v>39309</v>
      </c>
      <c r="B1609" s="21">
        <f>'Page 233'!G1610</f>
        <v>80.7</v>
      </c>
      <c r="C1609" s="22">
        <f t="shared" si="26"/>
        <v>-2.1699599951509163E-2</v>
      </c>
    </row>
    <row r="1610" spans="1:3">
      <c r="A1610" s="47">
        <f>'Page 233'!A1611</f>
        <v>39308</v>
      </c>
      <c r="B1610" s="21">
        <f>'Page 233'!G1611</f>
        <v>82.49</v>
      </c>
      <c r="C1610" s="22">
        <f t="shared" si="26"/>
        <v>-2.4133443747781924E-2</v>
      </c>
    </row>
    <row r="1611" spans="1:3">
      <c r="A1611" s="47">
        <f>'Page 233'!A1612</f>
        <v>39307</v>
      </c>
      <c r="B1611" s="21">
        <f>'Page 233'!G1612</f>
        <v>84.53</v>
      </c>
      <c r="C1611" s="22">
        <f t="shared" si="26"/>
        <v>1.6352050018035413E-2</v>
      </c>
    </row>
    <row r="1612" spans="1:3">
      <c r="A1612" s="47">
        <f>'Page 233'!A1613</f>
        <v>39304</v>
      </c>
      <c r="B1612" s="21">
        <f>'Page 233'!G1613</f>
        <v>83.17</v>
      </c>
      <c r="C1612" s="22">
        <f t="shared" si="26"/>
        <v>1.4449127031908038E-3</v>
      </c>
    </row>
    <row r="1613" spans="1:3">
      <c r="A1613" s="47">
        <f>'Page 233'!A1614</f>
        <v>39303</v>
      </c>
      <c r="B1613" s="21">
        <f>'Page 233'!G1614</f>
        <v>83.05</v>
      </c>
      <c r="C1613" s="22">
        <f t="shared" si="26"/>
        <v>-4.3092522179974724E-2</v>
      </c>
    </row>
    <row r="1614" spans="1:3">
      <c r="A1614" s="47">
        <f>'Page 233'!A1615</f>
        <v>39302</v>
      </c>
      <c r="B1614" s="21">
        <f>'Page 233'!G1615</f>
        <v>86.79</v>
      </c>
      <c r="C1614" s="22">
        <f t="shared" si="26"/>
        <v>-1.380738695201833E-3</v>
      </c>
    </row>
    <row r="1615" spans="1:3">
      <c r="A1615" s="47">
        <f>'Page 233'!A1616</f>
        <v>39301</v>
      </c>
      <c r="B1615" s="21">
        <f>'Page 233'!G1616</f>
        <v>86.91</v>
      </c>
      <c r="C1615" s="22">
        <f t="shared" si="26"/>
        <v>-1.081265649897567E-2</v>
      </c>
    </row>
    <row r="1616" spans="1:3">
      <c r="A1616" s="47">
        <f>'Page 233'!A1617</f>
        <v>39300</v>
      </c>
      <c r="B1616" s="21">
        <f>'Page 233'!G1617</f>
        <v>87.86</v>
      </c>
      <c r="C1616" s="22">
        <f t="shared" si="26"/>
        <v>1.0254073145721243E-3</v>
      </c>
    </row>
    <row r="1617" spans="1:3">
      <c r="A1617" s="47">
        <f>'Page 233'!A1618</f>
        <v>39297</v>
      </c>
      <c r="B1617" s="21">
        <f>'Page 233'!G1618</f>
        <v>87.77</v>
      </c>
      <c r="C1617" s="22">
        <f t="shared" si="26"/>
        <v>-1.6031390134529255E-2</v>
      </c>
    </row>
    <row r="1618" spans="1:3">
      <c r="A1618" s="47">
        <f>'Page 233'!A1619</f>
        <v>39296</v>
      </c>
      <c r="B1618" s="21">
        <f>'Page 233'!G1619</f>
        <v>89.2</v>
      </c>
      <c r="C1618" s="22">
        <f t="shared" si="26"/>
        <v>1.3406044080890744E-2</v>
      </c>
    </row>
    <row r="1619" spans="1:3">
      <c r="A1619" s="47">
        <f>'Page 233'!A1620</f>
        <v>39295</v>
      </c>
      <c r="B1619" s="21">
        <f>'Page 233'!G1620</f>
        <v>88.02</v>
      </c>
      <c r="C1619" s="22">
        <f t="shared" si="26"/>
        <v>1.0678608336203821E-2</v>
      </c>
    </row>
    <row r="1620" spans="1:3">
      <c r="A1620" s="47">
        <f>'Page 233'!A1621</f>
        <v>39294</v>
      </c>
      <c r="B1620" s="21">
        <f>'Page 233'!G1621</f>
        <v>87.09</v>
      </c>
      <c r="C1620" s="22">
        <f t="shared" si="26"/>
        <v>-2.0029256216946068E-2</v>
      </c>
    </row>
    <row r="1621" spans="1:3">
      <c r="A1621" s="47">
        <f>'Page 233'!A1622</f>
        <v>39293</v>
      </c>
      <c r="B1621" s="21">
        <f>'Page 233'!G1622</f>
        <v>88.87</v>
      </c>
      <c r="C1621" s="22">
        <f t="shared" si="26"/>
        <v>1.7634260849650918E-2</v>
      </c>
    </row>
    <row r="1622" spans="1:3">
      <c r="A1622" s="47">
        <f>'Page 233'!A1623</f>
        <v>39290</v>
      </c>
      <c r="B1622" s="21">
        <f>'Page 233'!G1623</f>
        <v>87.33</v>
      </c>
      <c r="C1622" s="22">
        <f t="shared" si="26"/>
        <v>1.1452130096212265E-4</v>
      </c>
    </row>
    <row r="1623" spans="1:3">
      <c r="A1623" s="47">
        <f>'Page 233'!A1624</f>
        <v>39289</v>
      </c>
      <c r="B1623" s="21">
        <f>'Page 233'!G1624</f>
        <v>87.32</v>
      </c>
      <c r="C1623" s="22">
        <f t="shared" si="26"/>
        <v>-3.2894008195813673E-2</v>
      </c>
    </row>
    <row r="1624" spans="1:3">
      <c r="A1624" s="47">
        <f>'Page 233'!A1625</f>
        <v>39288</v>
      </c>
      <c r="B1624" s="21">
        <f>'Page 233'!G1625</f>
        <v>90.29</v>
      </c>
      <c r="C1624" s="22">
        <f t="shared" si="26"/>
        <v>3.3066361556064017E-2</v>
      </c>
    </row>
    <row r="1625" spans="1:3">
      <c r="A1625" s="47">
        <f>'Page 233'!A1626</f>
        <v>39287</v>
      </c>
      <c r="B1625" s="21">
        <f>'Page 233'!G1626</f>
        <v>87.4</v>
      </c>
      <c r="C1625" s="22">
        <f t="shared" si="26"/>
        <v>-2.2831050228309113E-3</v>
      </c>
    </row>
    <row r="1626" spans="1:3">
      <c r="A1626" s="47">
        <f>'Page 233'!A1627</f>
        <v>39286</v>
      </c>
      <c r="B1626" s="21">
        <f>'Page 233'!G1627</f>
        <v>87.6</v>
      </c>
      <c r="C1626" s="22">
        <f t="shared" si="26"/>
        <v>1.7152658662091813E-3</v>
      </c>
    </row>
    <row r="1627" spans="1:3">
      <c r="A1627" s="47">
        <f>'Page 233'!A1628</f>
        <v>39283</v>
      </c>
      <c r="B1627" s="21">
        <f>'Page 233'!G1628</f>
        <v>87.45</v>
      </c>
      <c r="C1627" s="22">
        <f t="shared" si="26"/>
        <v>1.3443040908564186E-2</v>
      </c>
    </row>
    <row r="1628" spans="1:3">
      <c r="A1628" s="47">
        <f>'Page 233'!A1629</f>
        <v>39282</v>
      </c>
      <c r="B1628" s="21">
        <f>'Page 233'!G1629</f>
        <v>86.29</v>
      </c>
      <c r="C1628" s="22">
        <f t="shared" si="26"/>
        <v>6.5321357751080278E-3</v>
      </c>
    </row>
    <row r="1629" spans="1:3">
      <c r="A1629" s="47">
        <f>'Page 233'!A1630</f>
        <v>39281</v>
      </c>
      <c r="B1629" s="21">
        <f>'Page 233'!G1630</f>
        <v>85.73</v>
      </c>
      <c r="C1629" s="22">
        <f t="shared" si="26"/>
        <v>-2.3274758524380879E-3</v>
      </c>
    </row>
    <row r="1630" spans="1:3">
      <c r="A1630" s="47">
        <f>'Page 233'!A1631</f>
        <v>39280</v>
      </c>
      <c r="B1630" s="21">
        <f>'Page 233'!G1631</f>
        <v>85.93</v>
      </c>
      <c r="C1630" s="22">
        <f t="shared" si="26"/>
        <v>-2.3269342641063506E-4</v>
      </c>
    </row>
    <row r="1631" spans="1:3">
      <c r="A1631" s="47">
        <f>'Page 233'!A1632</f>
        <v>39279</v>
      </c>
      <c r="B1631" s="21">
        <f>'Page 233'!G1632</f>
        <v>85.95</v>
      </c>
      <c r="C1631" s="22">
        <f t="shared" si="26"/>
        <v>1.8650192330107451E-3</v>
      </c>
    </row>
    <row r="1632" spans="1:3">
      <c r="A1632" s="47">
        <f>'Page 233'!A1633</f>
        <v>39276</v>
      </c>
      <c r="B1632" s="21">
        <f>'Page 233'!G1633</f>
        <v>85.79</v>
      </c>
      <c r="C1632" s="22">
        <f t="shared" si="26"/>
        <v>1.0959226962055313E-2</v>
      </c>
    </row>
    <row r="1633" spans="1:3">
      <c r="A1633" s="47">
        <f>'Page 233'!A1634</f>
        <v>39275</v>
      </c>
      <c r="B1633" s="21">
        <f>'Page 233'!G1634</f>
        <v>84.86</v>
      </c>
      <c r="C1633" s="22">
        <f t="shared" si="26"/>
        <v>6.6429418742586233E-3</v>
      </c>
    </row>
    <row r="1634" spans="1:3">
      <c r="A1634" s="47">
        <f>'Page 233'!A1635</f>
        <v>39274</v>
      </c>
      <c r="B1634" s="21">
        <f>'Page 233'!G1635</f>
        <v>84.3</v>
      </c>
      <c r="C1634" s="22">
        <f t="shared" si="26"/>
        <v>-1.3031631323302539E-3</v>
      </c>
    </row>
    <row r="1635" spans="1:3">
      <c r="A1635" s="47">
        <f>'Page 233'!A1636</f>
        <v>39273</v>
      </c>
      <c r="B1635" s="21">
        <f>'Page 233'!G1636</f>
        <v>84.41</v>
      </c>
      <c r="C1635" s="22">
        <f t="shared" si="26"/>
        <v>3.4474560152162326E-3</v>
      </c>
    </row>
    <row r="1636" spans="1:3">
      <c r="A1636" s="47">
        <f>'Page 233'!A1637</f>
        <v>39272</v>
      </c>
      <c r="B1636" s="21">
        <f>'Page 233'!G1637</f>
        <v>84.12</v>
      </c>
      <c r="C1636" s="22">
        <f t="shared" si="26"/>
        <v>1.0329089598847041E-2</v>
      </c>
    </row>
    <row r="1637" spans="1:3">
      <c r="A1637" s="47">
        <f>'Page 233'!A1638</f>
        <v>39269</v>
      </c>
      <c r="B1637" s="21">
        <f>'Page 233'!G1638</f>
        <v>83.26</v>
      </c>
      <c r="C1637" s="22">
        <f t="shared" si="26"/>
        <v>5.3127263945909053E-3</v>
      </c>
    </row>
    <row r="1638" spans="1:3">
      <c r="A1638" s="47">
        <f>'Page 233'!A1639</f>
        <v>39268</v>
      </c>
      <c r="B1638" s="21">
        <f>'Page 233'!G1639</f>
        <v>82.82</v>
      </c>
      <c r="C1638" s="22">
        <f t="shared" si="26"/>
        <v>7.2974945268791114E-3</v>
      </c>
    </row>
    <row r="1639" spans="1:3">
      <c r="A1639" s="47">
        <f>'Page 233'!A1640</f>
        <v>39266</v>
      </c>
      <c r="B1639" s="21">
        <f>'Page 233'!G1640</f>
        <v>82.22</v>
      </c>
      <c r="C1639" s="22">
        <f t="shared" si="26"/>
        <v>9.0819833087874002E-3</v>
      </c>
    </row>
    <row r="1640" spans="1:3">
      <c r="A1640" s="47">
        <f>'Page 233'!A1641</f>
        <v>39265</v>
      </c>
      <c r="B1640" s="21">
        <f>'Page 233'!G1641</f>
        <v>81.48</v>
      </c>
      <c r="C1640" s="22">
        <f t="shared" si="26"/>
        <v>6.2986291218971591E-3</v>
      </c>
    </row>
    <row r="1641" spans="1:3">
      <c r="A1641" s="47">
        <f>'Page 233'!A1642</f>
        <v>39262</v>
      </c>
      <c r="B1641" s="21">
        <f>'Page 233'!G1642</f>
        <v>80.97</v>
      </c>
      <c r="C1641" s="22">
        <f t="shared" si="26"/>
        <v>1.0482965181579873E-2</v>
      </c>
    </row>
    <row r="1642" spans="1:3">
      <c r="A1642" s="47">
        <f>'Page 233'!A1643</f>
        <v>39261</v>
      </c>
      <c r="B1642" s="21">
        <f>'Page 233'!G1643</f>
        <v>80.13</v>
      </c>
      <c r="C1642" s="22">
        <f t="shared" si="26"/>
        <v>5.3952321204515652E-3</v>
      </c>
    </row>
    <row r="1643" spans="1:3">
      <c r="A1643" s="47">
        <f>'Page 233'!A1644</f>
        <v>39260</v>
      </c>
      <c r="B1643" s="21">
        <f>'Page 233'!G1644</f>
        <v>79.7</v>
      </c>
      <c r="C1643" s="22">
        <f t="shared" si="26"/>
        <v>-3.500875218804711E-3</v>
      </c>
    </row>
    <row r="1644" spans="1:3">
      <c r="A1644" s="47">
        <f>'Page 233'!A1645</f>
        <v>39259</v>
      </c>
      <c r="B1644" s="21">
        <f>'Page 233'!G1645</f>
        <v>79.98</v>
      </c>
      <c r="C1644" s="22">
        <f t="shared" si="26"/>
        <v>-6.0892257984341835E-3</v>
      </c>
    </row>
    <row r="1645" spans="1:3">
      <c r="A1645" s="47">
        <f>'Page 233'!A1646</f>
        <v>39258</v>
      </c>
      <c r="B1645" s="21">
        <f>'Page 233'!G1646</f>
        <v>80.47</v>
      </c>
      <c r="C1645" s="22">
        <f t="shared" si="26"/>
        <v>-3.7142503404729021E-3</v>
      </c>
    </row>
    <row r="1646" spans="1:3">
      <c r="A1646" s="47">
        <f>'Page 233'!A1647</f>
        <v>39255</v>
      </c>
      <c r="B1646" s="21">
        <f>'Page 233'!G1647</f>
        <v>80.77</v>
      </c>
      <c r="C1646" s="22">
        <f t="shared" si="26"/>
        <v>-1.3074291300097851E-2</v>
      </c>
    </row>
    <row r="1647" spans="1:3">
      <c r="A1647" s="47">
        <f>'Page 233'!A1648</f>
        <v>39254</v>
      </c>
      <c r="B1647" s="21">
        <f>'Page 233'!G1648</f>
        <v>81.84</v>
      </c>
      <c r="C1647" s="22">
        <f t="shared" si="26"/>
        <v>1.1619283065512853E-2</v>
      </c>
    </row>
    <row r="1648" spans="1:3">
      <c r="A1648" s="47">
        <f>'Page 233'!A1649</f>
        <v>39253</v>
      </c>
      <c r="B1648" s="21">
        <f>'Page 233'!G1649</f>
        <v>80.900000000000006</v>
      </c>
      <c r="C1648" s="22">
        <f t="shared" si="26"/>
        <v>-8.699914226197647E-3</v>
      </c>
    </row>
    <row r="1649" spans="1:3">
      <c r="A1649" s="47">
        <f>'Page 233'!A1650</f>
        <v>39252</v>
      </c>
      <c r="B1649" s="21">
        <f>'Page 233'!G1650</f>
        <v>81.61</v>
      </c>
      <c r="C1649" s="22">
        <f t="shared" si="26"/>
        <v>-4.8774539690282781E-3</v>
      </c>
    </row>
    <row r="1650" spans="1:3">
      <c r="A1650" s="47">
        <f>'Page 233'!A1651</f>
        <v>39251</v>
      </c>
      <c r="B1650" s="21">
        <f>'Page 233'!G1651</f>
        <v>82.01</v>
      </c>
      <c r="C1650" s="22">
        <f t="shared" si="26"/>
        <v>-7.6234269119069831E-3</v>
      </c>
    </row>
    <row r="1651" spans="1:3">
      <c r="A1651" s="47">
        <f>'Page 233'!A1652</f>
        <v>39248</v>
      </c>
      <c r="B1651" s="21">
        <f>'Page 233'!G1652</f>
        <v>82.64</v>
      </c>
      <c r="C1651" s="22">
        <f t="shared" si="26"/>
        <v>-8.3993280537557613E-3</v>
      </c>
    </row>
    <row r="1652" spans="1:3">
      <c r="A1652" s="47">
        <f>'Page 233'!A1653</f>
        <v>39247</v>
      </c>
      <c r="B1652" s="21">
        <f>'Page 233'!G1653</f>
        <v>83.34</v>
      </c>
      <c r="C1652" s="22">
        <f t="shared" si="26"/>
        <v>5.1863466409360903E-3</v>
      </c>
    </row>
    <row r="1653" spans="1:3">
      <c r="A1653" s="47">
        <f>'Page 233'!A1654</f>
        <v>39246</v>
      </c>
      <c r="B1653" s="21">
        <f>'Page 233'!G1654</f>
        <v>82.91</v>
      </c>
      <c r="C1653" s="22">
        <f t="shared" si="26"/>
        <v>2.0556376169374779E-2</v>
      </c>
    </row>
    <row r="1654" spans="1:3">
      <c r="A1654" s="47">
        <f>'Page 233'!A1655</f>
        <v>39245</v>
      </c>
      <c r="B1654" s="21">
        <f>'Page 233'!G1655</f>
        <v>81.239999999999995</v>
      </c>
      <c r="C1654" s="22">
        <f t="shared" si="26"/>
        <v>-1.0956902848794803E-2</v>
      </c>
    </row>
    <row r="1655" spans="1:3">
      <c r="A1655" s="47">
        <f>'Page 233'!A1656</f>
        <v>39244</v>
      </c>
      <c r="B1655" s="21">
        <f>'Page 233'!G1656</f>
        <v>82.14</v>
      </c>
      <c r="C1655" s="22">
        <f t="shared" si="26"/>
        <v>-6.5312046444122585E-3</v>
      </c>
    </row>
    <row r="1656" spans="1:3">
      <c r="A1656" s="47">
        <f>'Page 233'!A1657</f>
        <v>39241</v>
      </c>
      <c r="B1656" s="21">
        <f>'Page 233'!G1657</f>
        <v>82.68</v>
      </c>
      <c r="C1656" s="22">
        <f t="shared" si="26"/>
        <v>1.3980868285504044E-2</v>
      </c>
    </row>
    <row r="1657" spans="1:3">
      <c r="A1657" s="47">
        <f>'Page 233'!A1658</f>
        <v>39240</v>
      </c>
      <c r="B1657" s="21">
        <f>'Page 233'!G1658</f>
        <v>81.540000000000006</v>
      </c>
      <c r="C1657" s="22">
        <f t="shared" si="26"/>
        <v>-1.4741420976317032E-2</v>
      </c>
    </row>
    <row r="1658" spans="1:3">
      <c r="A1658" s="47">
        <f>'Page 233'!A1659</f>
        <v>39239</v>
      </c>
      <c r="B1658" s="21">
        <f>'Page 233'!G1659</f>
        <v>82.76</v>
      </c>
      <c r="C1658" s="22">
        <f t="shared" si="26"/>
        <v>-1.217474337550728E-2</v>
      </c>
    </row>
    <row r="1659" spans="1:3">
      <c r="A1659" s="47">
        <f>'Page 233'!A1660</f>
        <v>39238</v>
      </c>
      <c r="B1659" s="21">
        <f>'Page 233'!G1660</f>
        <v>83.78</v>
      </c>
      <c r="C1659" s="22">
        <f t="shared" si="26"/>
        <v>-4.869937047155215E-3</v>
      </c>
    </row>
    <row r="1660" spans="1:3">
      <c r="A1660" s="47">
        <f>'Page 233'!A1661</f>
        <v>39237</v>
      </c>
      <c r="B1660" s="21">
        <f>'Page 233'!G1661</f>
        <v>84.19</v>
      </c>
      <c r="C1660" s="22">
        <f t="shared" si="26"/>
        <v>1.5465143944801696E-3</v>
      </c>
    </row>
    <row r="1661" spans="1:3">
      <c r="A1661" s="47">
        <f>'Page 233'!A1662</f>
        <v>39234</v>
      </c>
      <c r="B1661" s="21">
        <f>'Page 233'!G1662</f>
        <v>84.06</v>
      </c>
      <c r="C1661" s="22">
        <f t="shared" si="26"/>
        <v>-7.5560802833529728E-3</v>
      </c>
    </row>
    <row r="1662" spans="1:3">
      <c r="A1662" s="47">
        <f>'Page 233'!A1663</f>
        <v>39233</v>
      </c>
      <c r="B1662" s="21">
        <f>'Page 233'!G1663</f>
        <v>84.7</v>
      </c>
      <c r="C1662" s="22">
        <f t="shared" si="26"/>
        <v>3.5431675918262684E-4</v>
      </c>
    </row>
    <row r="1663" spans="1:3">
      <c r="A1663" s="47">
        <f>'Page 233'!A1664</f>
        <v>39232</v>
      </c>
      <c r="B1663" s="21">
        <f>'Page 233'!G1664</f>
        <v>84.67</v>
      </c>
      <c r="C1663" s="22">
        <f t="shared" si="26"/>
        <v>2.0858451892934671E-2</v>
      </c>
    </row>
    <row r="1664" spans="1:3">
      <c r="A1664" s="47">
        <f>'Page 233'!A1665</f>
        <v>39231</v>
      </c>
      <c r="B1664" s="21">
        <f>'Page 233'!G1665</f>
        <v>82.94</v>
      </c>
      <c r="C1664" s="22">
        <f t="shared" si="26"/>
        <v>2.5383778556751224E-3</v>
      </c>
    </row>
    <row r="1665" spans="1:3">
      <c r="A1665" s="47">
        <f>'Page 233'!A1666</f>
        <v>39227</v>
      </c>
      <c r="B1665" s="21">
        <f>'Page 233'!G1666</f>
        <v>82.73</v>
      </c>
      <c r="C1665" s="22">
        <f t="shared" si="26"/>
        <v>8.5334633670608451E-3</v>
      </c>
    </row>
    <row r="1666" spans="1:3">
      <c r="A1666" s="47">
        <f>'Page 233'!A1667</f>
        <v>39226</v>
      </c>
      <c r="B1666" s="21">
        <f>'Page 233'!G1667</f>
        <v>82.03</v>
      </c>
      <c r="C1666" s="22">
        <f t="shared" si="26"/>
        <v>1.938610662358653E-2</v>
      </c>
    </row>
    <row r="1667" spans="1:3">
      <c r="A1667" s="47">
        <f>'Page 233'!A1668</f>
        <v>39225</v>
      </c>
      <c r="B1667" s="21">
        <f>'Page 233'!G1668</f>
        <v>80.47</v>
      </c>
      <c r="C1667" s="22">
        <f t="shared" si="26"/>
        <v>-9.478089611029028E-3</v>
      </c>
    </row>
    <row r="1668" spans="1:3">
      <c r="A1668" s="47">
        <f>'Page 233'!A1669</f>
        <v>39224</v>
      </c>
      <c r="B1668" s="21">
        <f>'Page 233'!G1669</f>
        <v>81.239999999999995</v>
      </c>
      <c r="C1668" s="22">
        <f t="shared" ref="C1668:C1731" si="27">B1668/B1669-1</f>
        <v>-4.289741389876367E-3</v>
      </c>
    </row>
    <row r="1669" spans="1:3">
      <c r="A1669" s="47">
        <f>'Page 233'!A1670</f>
        <v>39223</v>
      </c>
      <c r="B1669" s="21">
        <f>'Page 233'!G1670</f>
        <v>81.59</v>
      </c>
      <c r="C1669" s="22">
        <f t="shared" si="27"/>
        <v>2.8269419862341216E-3</v>
      </c>
    </row>
    <row r="1670" spans="1:3">
      <c r="A1670" s="47">
        <f>'Page 233'!A1671</f>
        <v>39220</v>
      </c>
      <c r="B1670" s="21">
        <f>'Page 233'!G1671</f>
        <v>81.36</v>
      </c>
      <c r="C1670" s="22">
        <f t="shared" si="27"/>
        <v>-1.7177914110430015E-3</v>
      </c>
    </row>
    <row r="1671" spans="1:3">
      <c r="A1671" s="47">
        <f>'Page 233'!A1672</f>
        <v>39219</v>
      </c>
      <c r="B1671" s="21">
        <f>'Page 233'!G1672</f>
        <v>81.5</v>
      </c>
      <c r="C1671" s="22">
        <f t="shared" si="27"/>
        <v>1.519681116093663E-2</v>
      </c>
    </row>
    <row r="1672" spans="1:3">
      <c r="A1672" s="47">
        <f>'Page 233'!A1673</f>
        <v>39218</v>
      </c>
      <c r="B1672" s="21">
        <f>'Page 233'!G1673</f>
        <v>80.28</v>
      </c>
      <c r="C1672" s="22">
        <f t="shared" si="27"/>
        <v>1.0574018126888296E-2</v>
      </c>
    </row>
    <row r="1673" spans="1:3">
      <c r="A1673" s="47">
        <f>'Page 233'!A1674</f>
        <v>39217</v>
      </c>
      <c r="B1673" s="21">
        <f>'Page 233'!G1674</f>
        <v>79.44</v>
      </c>
      <c r="C1673" s="22">
        <f t="shared" si="27"/>
        <v>8.3777608530082315E-3</v>
      </c>
    </row>
    <row r="1674" spans="1:3">
      <c r="A1674" s="47">
        <f>'Page 233'!A1675</f>
        <v>39216</v>
      </c>
      <c r="B1674" s="21">
        <f>'Page 233'!G1675</f>
        <v>78.78</v>
      </c>
      <c r="C1674" s="22">
        <f t="shared" si="27"/>
        <v>1.6528925619834212E-3</v>
      </c>
    </row>
    <row r="1675" spans="1:3">
      <c r="A1675" s="47">
        <f>'Page 233'!A1676</f>
        <v>39213</v>
      </c>
      <c r="B1675" s="21">
        <f>'Page 233'!G1676</f>
        <v>78.650000000000006</v>
      </c>
      <c r="C1675" s="22">
        <f t="shared" si="27"/>
        <v>6.5267468646019733E-3</v>
      </c>
    </row>
    <row r="1676" spans="1:3">
      <c r="A1676" s="47">
        <f>'Page 233'!A1677</f>
        <v>39212</v>
      </c>
      <c r="B1676" s="21">
        <f>'Page 233'!G1677</f>
        <v>78.14</v>
      </c>
      <c r="C1676" s="22">
        <f t="shared" si="27"/>
        <v>-1.36329209795506E-2</v>
      </c>
    </row>
    <row r="1677" spans="1:3">
      <c r="A1677" s="47">
        <f>'Page 233'!A1678</f>
        <v>39211</v>
      </c>
      <c r="B1677" s="21">
        <f>'Page 233'!G1678</f>
        <v>79.22</v>
      </c>
      <c r="C1677" s="22">
        <f t="shared" si="27"/>
        <v>2.4041503226621685E-3</v>
      </c>
    </row>
    <row r="1678" spans="1:3">
      <c r="A1678" s="47">
        <f>'Page 233'!A1679</f>
        <v>39210</v>
      </c>
      <c r="B1678" s="21">
        <f>'Page 233'!G1679</f>
        <v>79.03</v>
      </c>
      <c r="C1678" s="22">
        <f t="shared" si="27"/>
        <v>-3.7816714988024858E-3</v>
      </c>
    </row>
    <row r="1679" spans="1:3">
      <c r="A1679" s="47">
        <f>'Page 233'!A1680</f>
        <v>39209</v>
      </c>
      <c r="B1679" s="21">
        <f>'Page 233'!G1680</f>
        <v>79.33</v>
      </c>
      <c r="C1679" s="22">
        <f t="shared" si="27"/>
        <v>1.0187189609066616E-2</v>
      </c>
    </row>
    <row r="1680" spans="1:3">
      <c r="A1680" s="47">
        <f>'Page 233'!A1681</f>
        <v>39206</v>
      </c>
      <c r="B1680" s="21">
        <f>'Page 233'!G1681</f>
        <v>78.53</v>
      </c>
      <c r="C1680" s="22">
        <f t="shared" si="27"/>
        <v>-2.540327702273637E-3</v>
      </c>
    </row>
    <row r="1681" spans="1:3">
      <c r="A1681" s="47">
        <f>'Page 233'!A1682</f>
        <v>39205</v>
      </c>
      <c r="B1681" s="21">
        <f>'Page 233'!G1682</f>
        <v>78.73</v>
      </c>
      <c r="C1681" s="22">
        <f t="shared" si="27"/>
        <v>2.5409731927350521E-4</v>
      </c>
    </row>
    <row r="1682" spans="1:3">
      <c r="A1682" s="47">
        <f>'Page 233'!A1683</f>
        <v>39204</v>
      </c>
      <c r="B1682" s="21">
        <f>'Page 233'!G1683</f>
        <v>78.709999999999994</v>
      </c>
      <c r="C1682" s="22">
        <f t="shared" si="27"/>
        <v>6.393044367727807E-3</v>
      </c>
    </row>
    <row r="1683" spans="1:3">
      <c r="A1683" s="47">
        <f>'Page 233'!A1684</f>
        <v>39203</v>
      </c>
      <c r="B1683" s="21">
        <f>'Page 233'!G1684</f>
        <v>78.209999999999994</v>
      </c>
      <c r="C1683" s="22">
        <f t="shared" si="27"/>
        <v>2.4352730069212569E-3</v>
      </c>
    </row>
    <row r="1684" spans="1:3">
      <c r="A1684" s="47">
        <f>'Page 233'!A1685</f>
        <v>39202</v>
      </c>
      <c r="B1684" s="21">
        <f>'Page 233'!G1685</f>
        <v>78.02</v>
      </c>
      <c r="C1684" s="22">
        <f t="shared" si="27"/>
        <v>-1.0777228350450252E-2</v>
      </c>
    </row>
    <row r="1685" spans="1:3">
      <c r="A1685" s="47">
        <f>'Page 233'!A1686</f>
        <v>39199</v>
      </c>
      <c r="B1685" s="21">
        <f>'Page 233'!G1686</f>
        <v>78.87</v>
      </c>
      <c r="C1685" s="22">
        <f t="shared" si="27"/>
        <v>-2.5294043252812592E-3</v>
      </c>
    </row>
    <row r="1686" spans="1:3">
      <c r="A1686" s="47">
        <f>'Page 233'!A1687</f>
        <v>39198</v>
      </c>
      <c r="B1686" s="21">
        <f>'Page 233'!G1687</f>
        <v>79.069999999999993</v>
      </c>
      <c r="C1686" s="22">
        <f t="shared" si="27"/>
        <v>-4.5322925846659201E-3</v>
      </c>
    </row>
    <row r="1687" spans="1:3">
      <c r="A1687" s="47">
        <f>'Page 233'!A1688</f>
        <v>39197</v>
      </c>
      <c r="B1687" s="21">
        <f>'Page 233'!G1688</f>
        <v>79.430000000000007</v>
      </c>
      <c r="C1687" s="22">
        <f t="shared" si="27"/>
        <v>1.0817001781624036E-2</v>
      </c>
    </row>
    <row r="1688" spans="1:3">
      <c r="A1688" s="47">
        <f>'Page 233'!A1689</f>
        <v>39196</v>
      </c>
      <c r="B1688" s="21">
        <f>'Page 233'!G1689</f>
        <v>78.58</v>
      </c>
      <c r="C1688" s="22">
        <f t="shared" si="27"/>
        <v>3.8192234245704171E-4</v>
      </c>
    </row>
    <row r="1689" spans="1:3">
      <c r="A1689" s="47">
        <f>'Page 233'!A1690</f>
        <v>39195</v>
      </c>
      <c r="B1689" s="21">
        <f>'Page 233'!G1690</f>
        <v>78.55</v>
      </c>
      <c r="C1689" s="22">
        <f t="shared" si="27"/>
        <v>3.7055967288524005E-3</v>
      </c>
    </row>
    <row r="1690" spans="1:3">
      <c r="A1690" s="47">
        <f>'Page 233'!A1691</f>
        <v>39192</v>
      </c>
      <c r="B1690" s="21">
        <f>'Page 233'!G1691</f>
        <v>78.260000000000005</v>
      </c>
      <c r="C1690" s="22">
        <f t="shared" si="27"/>
        <v>3.2047173439302412E-3</v>
      </c>
    </row>
    <row r="1691" spans="1:3">
      <c r="A1691" s="47">
        <f>'Page 233'!A1692</f>
        <v>39191</v>
      </c>
      <c r="B1691" s="21">
        <f>'Page 233'!G1692</f>
        <v>78.010000000000005</v>
      </c>
      <c r="C1691" s="22">
        <f t="shared" si="27"/>
        <v>-9.5226003047231833E-3</v>
      </c>
    </row>
    <row r="1692" spans="1:3">
      <c r="A1692" s="47">
        <f>'Page 233'!A1693</f>
        <v>39190</v>
      </c>
      <c r="B1692" s="21">
        <f>'Page 233'!G1693</f>
        <v>78.760000000000005</v>
      </c>
      <c r="C1692" s="22">
        <f t="shared" si="27"/>
        <v>3.7954665260938381E-2</v>
      </c>
    </row>
    <row r="1693" spans="1:3">
      <c r="A1693" s="47">
        <f>'Page 233'!A1694</f>
        <v>39189</v>
      </c>
      <c r="B1693" s="21">
        <f>'Page 233'!G1694</f>
        <v>75.88</v>
      </c>
      <c r="C1693" s="22">
        <f t="shared" si="27"/>
        <v>1.5839493136218241E-3</v>
      </c>
    </row>
    <row r="1694" spans="1:3">
      <c r="A1694" s="47">
        <f>'Page 233'!A1695</f>
        <v>39188</v>
      </c>
      <c r="B1694" s="21">
        <f>'Page 233'!G1695</f>
        <v>75.760000000000005</v>
      </c>
      <c r="C1694" s="22">
        <f t="shared" si="27"/>
        <v>-7.8575170246201198E-3</v>
      </c>
    </row>
    <row r="1695" spans="1:3">
      <c r="A1695" s="47">
        <f>'Page 233'!A1696</f>
        <v>39185</v>
      </c>
      <c r="B1695" s="21">
        <f>'Page 233'!G1696</f>
        <v>76.36</v>
      </c>
      <c r="C1695" s="22">
        <f t="shared" si="27"/>
        <v>1.9682456370555546E-3</v>
      </c>
    </row>
    <row r="1696" spans="1:3">
      <c r="A1696" s="47">
        <f>'Page 233'!A1697</f>
        <v>39184</v>
      </c>
      <c r="B1696" s="21">
        <f>'Page 233'!G1697</f>
        <v>76.209999999999994</v>
      </c>
      <c r="C1696" s="22">
        <f t="shared" si="27"/>
        <v>9.6714361420242589E-3</v>
      </c>
    </row>
    <row r="1697" spans="1:3">
      <c r="A1697" s="47">
        <f>'Page 233'!A1698</f>
        <v>39183</v>
      </c>
      <c r="B1697" s="21">
        <f>'Page 233'!G1698</f>
        <v>75.48</v>
      </c>
      <c r="C1697" s="22">
        <f t="shared" si="27"/>
        <v>-9.5787954336700176E-3</v>
      </c>
    </row>
    <row r="1698" spans="1:3">
      <c r="A1698" s="47">
        <f>'Page 233'!A1699</f>
        <v>39182</v>
      </c>
      <c r="B1698" s="21">
        <f>'Page 233'!G1699</f>
        <v>76.209999999999994</v>
      </c>
      <c r="C1698" s="22">
        <f t="shared" si="27"/>
        <v>9.0030451476232898E-3</v>
      </c>
    </row>
    <row r="1699" spans="1:3">
      <c r="A1699" s="47">
        <f>'Page 233'!A1700</f>
        <v>39181</v>
      </c>
      <c r="B1699" s="21">
        <f>'Page 233'!G1700</f>
        <v>75.53</v>
      </c>
      <c r="C1699" s="22">
        <f t="shared" si="27"/>
        <v>-5.136986301369828E-3</v>
      </c>
    </row>
    <row r="1700" spans="1:3">
      <c r="A1700" s="47">
        <f>'Page 233'!A1701</f>
        <v>39177</v>
      </c>
      <c r="B1700" s="21">
        <f>'Page 233'!G1701</f>
        <v>75.92</v>
      </c>
      <c r="C1700" s="22">
        <f t="shared" si="27"/>
        <v>2.5089132444209294E-3</v>
      </c>
    </row>
    <row r="1701" spans="1:3">
      <c r="A1701" s="47">
        <f>'Page 233'!A1702</f>
        <v>39176</v>
      </c>
      <c r="B1701" s="21">
        <f>'Page 233'!G1702</f>
        <v>75.73</v>
      </c>
      <c r="C1701" s="22">
        <f t="shared" si="27"/>
        <v>4.1103155661628143E-3</v>
      </c>
    </row>
    <row r="1702" spans="1:3">
      <c r="A1702" s="47">
        <f>'Page 233'!A1703</f>
        <v>39175</v>
      </c>
      <c r="B1702" s="21">
        <f>'Page 233'!G1703</f>
        <v>75.42</v>
      </c>
      <c r="C1702" s="22">
        <f t="shared" si="27"/>
        <v>1.2077294685990392E-2</v>
      </c>
    </row>
    <row r="1703" spans="1:3">
      <c r="A1703" s="47">
        <f>'Page 233'!A1704</f>
        <v>39174</v>
      </c>
      <c r="B1703" s="21">
        <f>'Page 233'!G1704</f>
        <v>74.52</v>
      </c>
      <c r="C1703" s="22">
        <f t="shared" si="27"/>
        <v>-9.3846360101901283E-4</v>
      </c>
    </row>
    <row r="1704" spans="1:3">
      <c r="A1704" s="47">
        <f>'Page 233'!A1705</f>
        <v>39171</v>
      </c>
      <c r="B1704" s="21">
        <f>'Page 233'!G1705</f>
        <v>74.59</v>
      </c>
      <c r="C1704" s="22">
        <f t="shared" si="27"/>
        <v>-9.4289508632137142E-3</v>
      </c>
    </row>
    <row r="1705" spans="1:3">
      <c r="A1705" s="47">
        <f>'Page 233'!A1706</f>
        <v>39170</v>
      </c>
      <c r="B1705" s="21">
        <f>'Page 233'!G1706</f>
        <v>75.3</v>
      </c>
      <c r="C1705" s="22">
        <f t="shared" si="27"/>
        <v>3.4648187633261607E-3</v>
      </c>
    </row>
    <row r="1706" spans="1:3">
      <c r="A1706" s="47">
        <f>'Page 233'!A1707</f>
        <v>39169</v>
      </c>
      <c r="B1706" s="21">
        <f>'Page 233'!G1707</f>
        <v>75.040000000000006</v>
      </c>
      <c r="C1706" s="22">
        <f t="shared" si="27"/>
        <v>-1.1851461680273734E-2</v>
      </c>
    </row>
    <row r="1707" spans="1:3">
      <c r="A1707" s="47">
        <f>'Page 233'!A1708</f>
        <v>39168</v>
      </c>
      <c r="B1707" s="21">
        <f>'Page 233'!G1708</f>
        <v>75.94</v>
      </c>
      <c r="C1707" s="22">
        <f t="shared" si="27"/>
        <v>-3.4120734908137385E-3</v>
      </c>
    </row>
    <row r="1708" spans="1:3">
      <c r="A1708" s="47">
        <f>'Page 233'!A1709</f>
        <v>39167</v>
      </c>
      <c r="B1708" s="21">
        <f>'Page 233'!G1709</f>
        <v>76.2</v>
      </c>
      <c r="C1708" s="22">
        <f t="shared" si="27"/>
        <v>-1.5723270440249904E-3</v>
      </c>
    </row>
    <row r="1709" spans="1:3">
      <c r="A1709" s="47">
        <f>'Page 233'!A1710</f>
        <v>39164</v>
      </c>
      <c r="B1709" s="21">
        <f>'Page 233'!G1710</f>
        <v>76.319999999999993</v>
      </c>
      <c r="C1709" s="22">
        <f t="shared" si="27"/>
        <v>4.474861805738195E-3</v>
      </c>
    </row>
    <row r="1710" spans="1:3">
      <c r="A1710" s="47">
        <f>'Page 233'!A1711</f>
        <v>39163</v>
      </c>
      <c r="B1710" s="21">
        <f>'Page 233'!G1711</f>
        <v>75.98</v>
      </c>
      <c r="C1710" s="22">
        <f t="shared" si="27"/>
        <v>-2.4944203754758698E-3</v>
      </c>
    </row>
    <row r="1711" spans="1:3">
      <c r="A1711" s="47">
        <f>'Page 233'!A1712</f>
        <v>39162</v>
      </c>
      <c r="B1711" s="21">
        <f>'Page 233'!G1712</f>
        <v>76.17</v>
      </c>
      <c r="C1711" s="22">
        <f t="shared" si="27"/>
        <v>7.140023800079387E-3</v>
      </c>
    </row>
    <row r="1712" spans="1:3">
      <c r="A1712" s="47">
        <f>'Page 233'!A1713</f>
        <v>39161</v>
      </c>
      <c r="B1712" s="21">
        <f>'Page 233'!G1713</f>
        <v>75.63</v>
      </c>
      <c r="C1712" s="22">
        <f t="shared" si="27"/>
        <v>-1.847696977695712E-3</v>
      </c>
    </row>
    <row r="1713" spans="1:3">
      <c r="A1713" s="47">
        <f>'Page 233'!A1714</f>
        <v>39160</v>
      </c>
      <c r="B1713" s="21">
        <f>'Page 233'!G1714</f>
        <v>75.77</v>
      </c>
      <c r="C1713" s="22">
        <f t="shared" si="27"/>
        <v>3.5761589403973115E-3</v>
      </c>
    </row>
    <row r="1714" spans="1:3">
      <c r="A1714" s="47">
        <f>'Page 233'!A1715</f>
        <v>39157</v>
      </c>
      <c r="B1714" s="21">
        <f>'Page 233'!G1715</f>
        <v>75.5</v>
      </c>
      <c r="C1714" s="22">
        <f t="shared" si="27"/>
        <v>-1.1391907817205782E-2</v>
      </c>
    </row>
    <row r="1715" spans="1:3">
      <c r="A1715" s="47">
        <f>'Page 233'!A1716</f>
        <v>39156</v>
      </c>
      <c r="B1715" s="21">
        <f>'Page 233'!G1716</f>
        <v>76.37</v>
      </c>
      <c r="C1715" s="22">
        <f t="shared" si="27"/>
        <v>1.1791202967673664E-2</v>
      </c>
    </row>
    <row r="1716" spans="1:3">
      <c r="A1716" s="47">
        <f>'Page 233'!A1717</f>
        <v>39155</v>
      </c>
      <c r="B1716" s="21">
        <f>'Page 233'!G1717</f>
        <v>75.48</v>
      </c>
      <c r="C1716" s="22">
        <f t="shared" si="27"/>
        <v>5.8635394456290069E-3</v>
      </c>
    </row>
    <row r="1717" spans="1:3">
      <c r="A1717" s="47">
        <f>'Page 233'!A1718</f>
        <v>39154</v>
      </c>
      <c r="B1717" s="21">
        <f>'Page 233'!G1718</f>
        <v>75.040000000000006</v>
      </c>
      <c r="C1717" s="22">
        <f t="shared" si="27"/>
        <v>-1.9213174748398898E-2</v>
      </c>
    </row>
    <row r="1718" spans="1:3">
      <c r="A1718" s="47">
        <f>'Page 233'!A1719</f>
        <v>39153</v>
      </c>
      <c r="B1718" s="21">
        <f>'Page 233'!G1719</f>
        <v>76.510000000000005</v>
      </c>
      <c r="C1718" s="22">
        <f t="shared" si="27"/>
        <v>1.8910640564655745E-2</v>
      </c>
    </row>
    <row r="1719" spans="1:3">
      <c r="A1719" s="47">
        <f>'Page 233'!A1720</f>
        <v>39150</v>
      </c>
      <c r="B1719" s="21">
        <f>'Page 233'!G1720</f>
        <v>75.09</v>
      </c>
      <c r="C1719" s="22">
        <f t="shared" si="27"/>
        <v>6.9733136650129701E-3</v>
      </c>
    </row>
    <row r="1720" spans="1:3">
      <c r="A1720" s="47">
        <f>'Page 233'!A1721</f>
        <v>39149</v>
      </c>
      <c r="B1720" s="21">
        <f>'Page 233'!G1721</f>
        <v>74.569999999999993</v>
      </c>
      <c r="C1720" s="22">
        <f t="shared" si="27"/>
        <v>2.0155872077396442E-3</v>
      </c>
    </row>
    <row r="1721" spans="1:3">
      <c r="A1721" s="47">
        <f>'Page 233'!A1722</f>
        <v>39148</v>
      </c>
      <c r="B1721" s="21">
        <f>'Page 233'!G1722</f>
        <v>74.42</v>
      </c>
      <c r="C1721" s="22">
        <f t="shared" si="27"/>
        <v>1.0180534817429088E-2</v>
      </c>
    </row>
    <row r="1722" spans="1:3">
      <c r="A1722" s="47">
        <f>'Page 233'!A1723</f>
        <v>39147</v>
      </c>
      <c r="B1722" s="21">
        <f>'Page 233'!G1723</f>
        <v>73.67</v>
      </c>
      <c r="C1722" s="22">
        <f t="shared" si="27"/>
        <v>9.1780821917808453E-3</v>
      </c>
    </row>
    <row r="1723" spans="1:3">
      <c r="A1723" s="47">
        <f>'Page 233'!A1724</f>
        <v>39146</v>
      </c>
      <c r="B1723" s="21">
        <f>'Page 233'!G1724</f>
        <v>73</v>
      </c>
      <c r="C1723" s="22">
        <f t="shared" si="27"/>
        <v>-1.3696753869341105E-4</v>
      </c>
    </row>
    <row r="1724" spans="1:3">
      <c r="A1724" s="47">
        <f>'Page 233'!A1725</f>
        <v>39143</v>
      </c>
      <c r="B1724" s="21">
        <f>'Page 233'!G1725</f>
        <v>73.010000000000005</v>
      </c>
      <c r="C1724" s="22">
        <f t="shared" si="27"/>
        <v>-9.3622795115332336E-3</v>
      </c>
    </row>
    <row r="1725" spans="1:3">
      <c r="A1725" s="47">
        <f>'Page 233'!A1726</f>
        <v>39142</v>
      </c>
      <c r="B1725" s="21">
        <f>'Page 233'!G1726</f>
        <v>73.7</v>
      </c>
      <c r="C1725" s="22">
        <f t="shared" si="27"/>
        <v>6.830601092896238E-3</v>
      </c>
    </row>
    <row r="1726" spans="1:3">
      <c r="A1726" s="47">
        <f>'Page 233'!A1727</f>
        <v>39141</v>
      </c>
      <c r="B1726" s="21">
        <f>'Page 233'!G1727</f>
        <v>73.2</v>
      </c>
      <c r="C1726" s="22">
        <f t="shared" si="27"/>
        <v>6.8352699931639727E-4</v>
      </c>
    </row>
    <row r="1727" spans="1:3">
      <c r="A1727" s="47">
        <f>'Page 233'!A1728</f>
        <v>39140</v>
      </c>
      <c r="B1727" s="21">
        <f>'Page 233'!G1728</f>
        <v>73.150000000000006</v>
      </c>
      <c r="C1727" s="22">
        <f t="shared" si="27"/>
        <v>-1.9436997319034699E-2</v>
      </c>
    </row>
    <row r="1728" spans="1:3">
      <c r="A1728" s="47">
        <f>'Page 233'!A1729</f>
        <v>39139</v>
      </c>
      <c r="B1728" s="21">
        <f>'Page 233'!G1729</f>
        <v>74.599999999999994</v>
      </c>
      <c r="C1728" s="22">
        <f t="shared" si="27"/>
        <v>-1.5051491946131534E-2</v>
      </c>
    </row>
    <row r="1729" spans="1:3">
      <c r="A1729" s="47">
        <f>'Page 233'!A1730</f>
        <v>39136</v>
      </c>
      <c r="B1729" s="21">
        <f>'Page 233'!G1730</f>
        <v>75.739999999999995</v>
      </c>
      <c r="C1729" s="22">
        <f t="shared" si="27"/>
        <v>-3.289906566653511E-3</v>
      </c>
    </row>
    <row r="1730" spans="1:3">
      <c r="A1730" s="47">
        <f>'Page 233'!A1731</f>
        <v>39135</v>
      </c>
      <c r="B1730" s="21">
        <f>'Page 233'!G1731</f>
        <v>75.989999999999995</v>
      </c>
      <c r="C1730" s="22">
        <f t="shared" si="27"/>
        <v>-4.1934215699123145E-3</v>
      </c>
    </row>
    <row r="1731" spans="1:3">
      <c r="A1731" s="47">
        <f>'Page 233'!A1732</f>
        <v>39134</v>
      </c>
      <c r="B1731" s="21">
        <f>'Page 233'!G1732</f>
        <v>76.31</v>
      </c>
      <c r="C1731" s="22">
        <f t="shared" si="27"/>
        <v>-6.5479308538496372E-4</v>
      </c>
    </row>
    <row r="1732" spans="1:3">
      <c r="A1732" s="47">
        <f>'Page 233'!A1733</f>
        <v>39133</v>
      </c>
      <c r="B1732" s="21">
        <f>'Page 233'!G1733</f>
        <v>76.36</v>
      </c>
      <c r="C1732" s="22">
        <f t="shared" ref="C1732:C1795" si="28">B1732/B1733-1</f>
        <v>9.1755144842031733E-4</v>
      </c>
    </row>
    <row r="1733" spans="1:3">
      <c r="A1733" s="47">
        <f>'Page 233'!A1734</f>
        <v>39129</v>
      </c>
      <c r="B1733" s="21">
        <f>'Page 233'!G1734</f>
        <v>76.290000000000006</v>
      </c>
      <c r="C1733" s="22">
        <f t="shared" si="28"/>
        <v>-8.448141408889942E-3</v>
      </c>
    </row>
    <row r="1734" spans="1:3">
      <c r="A1734" s="47">
        <f>'Page 233'!A1735</f>
        <v>39128</v>
      </c>
      <c r="B1734" s="21">
        <f>'Page 233'!G1735</f>
        <v>76.94</v>
      </c>
      <c r="C1734" s="22">
        <f t="shared" si="28"/>
        <v>1.9748177601060179E-2</v>
      </c>
    </row>
    <row r="1735" spans="1:3">
      <c r="A1735" s="47">
        <f>'Page 233'!A1736</f>
        <v>39127</v>
      </c>
      <c r="B1735" s="21">
        <f>'Page 233'!G1736</f>
        <v>75.45</v>
      </c>
      <c r="C1735" s="22">
        <f t="shared" si="28"/>
        <v>7.3431241655539381E-3</v>
      </c>
    </row>
    <row r="1736" spans="1:3">
      <c r="A1736" s="47">
        <f>'Page 233'!A1737</f>
        <v>39126</v>
      </c>
      <c r="B1736" s="21">
        <f>'Page 233'!G1737</f>
        <v>74.900000000000006</v>
      </c>
      <c r="C1736" s="22">
        <f t="shared" si="28"/>
        <v>9.3545369504210996E-4</v>
      </c>
    </row>
    <row r="1737" spans="1:3">
      <c r="A1737" s="47">
        <f>'Page 233'!A1738</f>
        <v>39125</v>
      </c>
      <c r="B1737" s="21">
        <f>'Page 233'!G1738</f>
        <v>74.83</v>
      </c>
      <c r="C1737" s="22">
        <f t="shared" si="28"/>
        <v>-8.8741721854305178E-3</v>
      </c>
    </row>
    <row r="1738" spans="1:3">
      <c r="A1738" s="47">
        <f>'Page 233'!A1739</f>
        <v>39122</v>
      </c>
      <c r="B1738" s="21">
        <f>'Page 233'!G1739</f>
        <v>75.5</v>
      </c>
      <c r="C1738" s="22">
        <f t="shared" si="28"/>
        <v>5.3262316910787089E-3</v>
      </c>
    </row>
    <row r="1739" spans="1:3">
      <c r="A1739" s="47">
        <f>'Page 233'!A1740</f>
        <v>39121</v>
      </c>
      <c r="B1739" s="21">
        <f>'Page 233'!G1740</f>
        <v>75.099999999999994</v>
      </c>
      <c r="C1739" s="22">
        <f t="shared" si="28"/>
        <v>-9.1041034437262525E-3</v>
      </c>
    </row>
    <row r="1740" spans="1:3">
      <c r="A1740" s="47">
        <f>'Page 233'!A1741</f>
        <v>39120</v>
      </c>
      <c r="B1740" s="21">
        <f>'Page 233'!G1741</f>
        <v>75.790000000000006</v>
      </c>
      <c r="C1740" s="22">
        <f t="shared" si="28"/>
        <v>-3.1566486913059411E-3</v>
      </c>
    </row>
    <row r="1741" spans="1:3">
      <c r="A1741" s="47">
        <f>'Page 233'!A1742</f>
        <v>39119</v>
      </c>
      <c r="B1741" s="21">
        <f>'Page 233'!G1742</f>
        <v>76.03</v>
      </c>
      <c r="C1741" s="22">
        <f t="shared" si="28"/>
        <v>2.9019918216592888E-3</v>
      </c>
    </row>
    <row r="1742" spans="1:3">
      <c r="A1742" s="47">
        <f>'Page 233'!A1743</f>
        <v>39118</v>
      </c>
      <c r="B1742" s="21">
        <f>'Page 233'!G1743</f>
        <v>75.81</v>
      </c>
      <c r="C1742" s="22">
        <f t="shared" si="28"/>
        <v>7.4418604651163012E-3</v>
      </c>
    </row>
    <row r="1743" spans="1:3">
      <c r="A1743" s="47">
        <f>'Page 233'!A1744</f>
        <v>39115</v>
      </c>
      <c r="B1743" s="21">
        <f>'Page 233'!G1744</f>
        <v>75.25</v>
      </c>
      <c r="C1743" s="22">
        <f t="shared" si="28"/>
        <v>-1.1039558417663353E-2</v>
      </c>
    </row>
    <row r="1744" spans="1:3">
      <c r="A1744" s="47">
        <f>'Page 233'!A1745</f>
        <v>39114</v>
      </c>
      <c r="B1744" s="21">
        <f>'Page 233'!G1745</f>
        <v>76.09</v>
      </c>
      <c r="C1744" s="22">
        <f t="shared" si="28"/>
        <v>1.6702298236237256E-2</v>
      </c>
    </row>
    <row r="1745" spans="1:3">
      <c r="A1745" s="47">
        <f>'Page 233'!A1746</f>
        <v>39113</v>
      </c>
      <c r="B1745" s="21">
        <f>'Page 233'!G1746</f>
        <v>74.84</v>
      </c>
      <c r="C1745" s="22">
        <f t="shared" si="28"/>
        <v>4.1324613886183359E-2</v>
      </c>
    </row>
    <row r="1746" spans="1:3">
      <c r="A1746" s="47">
        <f>'Page 233'!A1747</f>
        <v>39112</v>
      </c>
      <c r="B1746" s="21">
        <f>'Page 233'!G1747</f>
        <v>71.87</v>
      </c>
      <c r="C1746" s="22">
        <f t="shared" si="28"/>
        <v>5.8782365290412919E-3</v>
      </c>
    </row>
    <row r="1747" spans="1:3">
      <c r="A1747" s="47">
        <f>'Page 233'!A1748</f>
        <v>39111</v>
      </c>
      <c r="B1747" s="21">
        <f>'Page 233'!G1748</f>
        <v>71.45</v>
      </c>
      <c r="C1747" s="22">
        <f t="shared" si="28"/>
        <v>8.4045384507636101E-4</v>
      </c>
    </row>
    <row r="1748" spans="1:3">
      <c r="A1748" s="47">
        <f>'Page 233'!A1749</f>
        <v>39108</v>
      </c>
      <c r="B1748" s="21">
        <f>'Page 233'!G1749</f>
        <v>71.39</v>
      </c>
      <c r="C1748" s="22">
        <f t="shared" si="28"/>
        <v>-8.4722222222222143E-3</v>
      </c>
    </row>
    <row r="1749" spans="1:3">
      <c r="A1749" s="47">
        <f>'Page 233'!A1750</f>
        <v>39107</v>
      </c>
      <c r="B1749" s="21">
        <f>'Page 233'!G1750</f>
        <v>72</v>
      </c>
      <c r="C1749" s="22">
        <f t="shared" si="28"/>
        <v>-1.6393442622950838E-2</v>
      </c>
    </row>
    <row r="1750" spans="1:3">
      <c r="A1750" s="47">
        <f>'Page 233'!A1751</f>
        <v>39106</v>
      </c>
      <c r="B1750" s="21">
        <f>'Page 233'!G1751</f>
        <v>73.2</v>
      </c>
      <c r="C1750" s="22">
        <f t="shared" si="28"/>
        <v>2.73972602739736E-3</v>
      </c>
    </row>
    <row r="1751" spans="1:3">
      <c r="A1751" s="47">
        <f>'Page 233'!A1752</f>
        <v>39105</v>
      </c>
      <c r="B1751" s="21">
        <f>'Page 233'!G1752</f>
        <v>73</v>
      </c>
      <c r="C1751" s="22">
        <f t="shared" si="28"/>
        <v>2.0550817838669078E-2</v>
      </c>
    </row>
    <row r="1752" spans="1:3">
      <c r="A1752" s="47">
        <f>'Page 233'!A1753</f>
        <v>39104</v>
      </c>
      <c r="B1752" s="21">
        <f>'Page 233'!G1753</f>
        <v>71.53</v>
      </c>
      <c r="C1752" s="22">
        <f t="shared" si="28"/>
        <v>-3.4291886053732901E-2</v>
      </c>
    </row>
    <row r="1753" spans="1:3">
      <c r="A1753" s="47">
        <f>'Page 233'!A1754</f>
        <v>39101</v>
      </c>
      <c r="B1753" s="21">
        <f>'Page 233'!G1754</f>
        <v>74.069999999999993</v>
      </c>
      <c r="C1753" s="22">
        <f t="shared" si="28"/>
        <v>7.2069621974433229E-3</v>
      </c>
    </row>
    <row r="1754" spans="1:3">
      <c r="A1754" s="47">
        <f>'Page 233'!A1755</f>
        <v>39100</v>
      </c>
      <c r="B1754" s="21">
        <f>'Page 233'!G1755</f>
        <v>73.540000000000006</v>
      </c>
      <c r="C1754" s="22">
        <f t="shared" si="28"/>
        <v>-9.2954331132965029E-3</v>
      </c>
    </row>
    <row r="1755" spans="1:3">
      <c r="A1755" s="47">
        <f>'Page 233'!A1756</f>
        <v>39099</v>
      </c>
      <c r="B1755" s="21">
        <f>'Page 233'!G1756</f>
        <v>74.23</v>
      </c>
      <c r="C1755" s="22">
        <f t="shared" si="28"/>
        <v>9.3826488985586654E-3</v>
      </c>
    </row>
    <row r="1756" spans="1:3">
      <c r="A1756" s="47">
        <f>'Page 233'!A1757</f>
        <v>39098</v>
      </c>
      <c r="B1756" s="21">
        <f>'Page 233'!G1757</f>
        <v>73.540000000000006</v>
      </c>
      <c r="C1756" s="22">
        <f t="shared" si="28"/>
        <v>-1.4935505770535817E-3</v>
      </c>
    </row>
    <row r="1757" spans="1:3">
      <c r="A1757" s="47">
        <f>'Page 233'!A1758</f>
        <v>39094</v>
      </c>
      <c r="B1757" s="21">
        <f>'Page 233'!G1758</f>
        <v>73.650000000000006</v>
      </c>
      <c r="C1757" s="22">
        <f t="shared" si="28"/>
        <v>-7.9471982758618775E-3</v>
      </c>
    </row>
    <row r="1758" spans="1:3">
      <c r="A1758" s="47">
        <f>'Page 233'!A1759</f>
        <v>39093</v>
      </c>
      <c r="B1758" s="21">
        <f>'Page 233'!G1759</f>
        <v>74.239999999999995</v>
      </c>
      <c r="C1758" s="22">
        <f t="shared" si="28"/>
        <v>-4.825737265415575E-3</v>
      </c>
    </row>
    <row r="1759" spans="1:3">
      <c r="A1759" s="47">
        <f>'Page 233'!A1760</f>
        <v>39092</v>
      </c>
      <c r="B1759" s="21">
        <f>'Page 233'!G1760</f>
        <v>74.599999999999994</v>
      </c>
      <c r="C1759" s="22">
        <f t="shared" si="28"/>
        <v>1.4413924394886868E-2</v>
      </c>
    </row>
    <row r="1760" spans="1:3">
      <c r="A1760" s="47">
        <f>'Page 233'!A1761</f>
        <v>39091</v>
      </c>
      <c r="B1760" s="21">
        <f>'Page 233'!G1761</f>
        <v>73.540000000000006</v>
      </c>
      <c r="C1760" s="22">
        <f t="shared" si="28"/>
        <v>-1.0495156081808177E-2</v>
      </c>
    </row>
    <row r="1761" spans="1:3">
      <c r="A1761" s="47">
        <f>'Page 233'!A1762</f>
        <v>39090</v>
      </c>
      <c r="B1761" s="21">
        <f>'Page 233'!G1762</f>
        <v>74.319999999999993</v>
      </c>
      <c r="C1761" s="22">
        <f t="shared" si="28"/>
        <v>-2.4161073825503809E-3</v>
      </c>
    </row>
    <row r="1762" spans="1:3">
      <c r="A1762" s="47">
        <f>'Page 233'!A1763</f>
        <v>39087</v>
      </c>
      <c r="B1762" s="21">
        <f>'Page 233'!G1763</f>
        <v>74.5</v>
      </c>
      <c r="C1762" s="22">
        <f t="shared" si="28"/>
        <v>-4.2769313017908539E-3</v>
      </c>
    </row>
    <row r="1763" spans="1:3">
      <c r="A1763" s="47">
        <f>'Page 233'!A1764</f>
        <v>39086</v>
      </c>
      <c r="B1763" s="21">
        <f>'Page 233'!G1764</f>
        <v>74.819999999999993</v>
      </c>
      <c r="C1763" s="22">
        <f t="shared" si="28"/>
        <v>4.0257648953301306E-3</v>
      </c>
    </row>
    <row r="1764" spans="1:3">
      <c r="A1764" s="47">
        <f>'Page 233'!A1765</f>
        <v>39085</v>
      </c>
      <c r="B1764" s="21">
        <f>'Page 233'!G1765</f>
        <v>74.52</v>
      </c>
      <c r="C1764" s="22">
        <f t="shared" si="28"/>
        <v>3.7715517241379004E-3</v>
      </c>
    </row>
    <row r="1765" spans="1:3">
      <c r="A1765" s="47">
        <f>'Page 233'!A1766</f>
        <v>39080</v>
      </c>
      <c r="B1765" s="21">
        <f>'Page 233'!G1766</f>
        <v>74.239999999999995</v>
      </c>
      <c r="C1765" s="22">
        <f t="shared" si="28"/>
        <v>-1.7480166733899738E-3</v>
      </c>
    </row>
    <row r="1766" spans="1:3">
      <c r="A1766" s="47">
        <f>'Page 233'!A1767</f>
        <v>39079</v>
      </c>
      <c r="B1766" s="21">
        <f>'Page 233'!G1767</f>
        <v>74.37</v>
      </c>
      <c r="C1766" s="22">
        <f t="shared" si="28"/>
        <v>1.3464386697186193E-3</v>
      </c>
    </row>
    <row r="1767" spans="1:3">
      <c r="A1767" s="47">
        <f>'Page 233'!A1768</f>
        <v>39078</v>
      </c>
      <c r="B1767" s="21">
        <f>'Page 233'!G1768</f>
        <v>74.27</v>
      </c>
      <c r="C1767" s="22">
        <f t="shared" si="28"/>
        <v>9.433962264149276E-4</v>
      </c>
    </row>
    <row r="1768" spans="1:3">
      <c r="A1768" s="47">
        <f>'Page 233'!A1769</f>
        <v>39077</v>
      </c>
      <c r="B1768" s="21">
        <f>'Page 233'!G1769</f>
        <v>74.2</v>
      </c>
      <c r="C1768" s="22">
        <f t="shared" si="28"/>
        <v>4.0447620331662826E-4</v>
      </c>
    </row>
    <row r="1769" spans="1:3">
      <c r="A1769" s="47">
        <f>'Page 233'!A1770</f>
        <v>39073</v>
      </c>
      <c r="B1769" s="21">
        <f>'Page 233'!G1770</f>
        <v>74.17</v>
      </c>
      <c r="C1769" s="22">
        <f t="shared" si="28"/>
        <v>-1.3171899946780141E-2</v>
      </c>
    </row>
    <row r="1770" spans="1:3">
      <c r="A1770" s="47">
        <f>'Page 233'!A1771</f>
        <v>39072</v>
      </c>
      <c r="B1770" s="21">
        <f>'Page 233'!G1771</f>
        <v>75.16</v>
      </c>
      <c r="C1770" s="22">
        <f t="shared" si="28"/>
        <v>-1.7266569265508291E-3</v>
      </c>
    </row>
    <row r="1771" spans="1:3">
      <c r="A1771" s="47">
        <f>'Page 233'!A1772</f>
        <v>39071</v>
      </c>
      <c r="B1771" s="21">
        <f>'Page 233'!G1772</f>
        <v>75.290000000000006</v>
      </c>
      <c r="C1771" s="22">
        <f t="shared" si="28"/>
        <v>-7.9628400796272203E-4</v>
      </c>
    </row>
    <row r="1772" spans="1:3">
      <c r="A1772" s="47">
        <f>'Page 233'!A1773</f>
        <v>39070</v>
      </c>
      <c r="B1772" s="21">
        <f>'Page 233'!G1773</f>
        <v>75.349999999999994</v>
      </c>
      <c r="C1772" s="22">
        <f t="shared" si="28"/>
        <v>6.8145376803847579E-3</v>
      </c>
    </row>
    <row r="1773" spans="1:3">
      <c r="A1773" s="47">
        <f>'Page 233'!A1774</f>
        <v>39069</v>
      </c>
      <c r="B1773" s="21">
        <f>'Page 233'!G1774</f>
        <v>74.84</v>
      </c>
      <c r="C1773" s="22">
        <f t="shared" si="28"/>
        <v>-1.2664907651714907E-2</v>
      </c>
    </row>
    <row r="1774" spans="1:3">
      <c r="A1774" s="47">
        <f>'Page 233'!A1775</f>
        <v>39066</v>
      </c>
      <c r="B1774" s="21">
        <f>'Page 233'!G1775</f>
        <v>75.8</v>
      </c>
      <c r="C1774" s="22">
        <f t="shared" si="28"/>
        <v>8.649367930804841E-3</v>
      </c>
    </row>
    <row r="1775" spans="1:3">
      <c r="A1775" s="47">
        <f>'Page 233'!A1776</f>
        <v>39065</v>
      </c>
      <c r="B1775" s="21">
        <f>'Page 233'!G1776</f>
        <v>75.150000000000006</v>
      </c>
      <c r="C1775" s="22">
        <f t="shared" si="28"/>
        <v>3.6057692307693845E-3</v>
      </c>
    </row>
    <row r="1776" spans="1:3">
      <c r="A1776" s="47">
        <f>'Page 233'!A1777</f>
        <v>39064</v>
      </c>
      <c r="B1776" s="21">
        <f>'Page 233'!G1777</f>
        <v>74.88</v>
      </c>
      <c r="C1776" s="22">
        <f t="shared" si="28"/>
        <v>-7.8176758977077654E-3</v>
      </c>
    </row>
    <row r="1777" spans="1:3">
      <c r="A1777" s="47">
        <f>'Page 233'!A1778</f>
        <v>39063</v>
      </c>
      <c r="B1777" s="21">
        <f>'Page 233'!G1778</f>
        <v>75.47</v>
      </c>
      <c r="C1777" s="22">
        <f t="shared" si="28"/>
        <v>5.8643209382913675E-3</v>
      </c>
    </row>
    <row r="1778" spans="1:3">
      <c r="A1778" s="47">
        <f>'Page 233'!A1779</f>
        <v>39062</v>
      </c>
      <c r="B1778" s="21">
        <f>'Page 233'!G1779</f>
        <v>75.03</v>
      </c>
      <c r="C1778" s="22">
        <f t="shared" si="28"/>
        <v>-3.8502389803504178E-3</v>
      </c>
    </row>
    <row r="1779" spans="1:3">
      <c r="A1779" s="47">
        <f>'Page 233'!A1780</f>
        <v>39059</v>
      </c>
      <c r="B1779" s="21">
        <f>'Page 233'!G1780</f>
        <v>75.319999999999993</v>
      </c>
      <c r="C1779" s="22">
        <f t="shared" si="28"/>
        <v>1.3294336612601487E-3</v>
      </c>
    </row>
    <row r="1780" spans="1:3">
      <c r="A1780" s="47">
        <f>'Page 233'!A1781</f>
        <v>39058</v>
      </c>
      <c r="B1780" s="21">
        <f>'Page 233'!G1781</f>
        <v>75.22</v>
      </c>
      <c r="C1780" s="22">
        <f t="shared" si="28"/>
        <v>-8.9591567852438381E-3</v>
      </c>
    </row>
    <row r="1781" spans="1:3">
      <c r="A1781" s="47">
        <f>'Page 233'!A1782</f>
        <v>39057</v>
      </c>
      <c r="B1781" s="21">
        <f>'Page 233'!G1782</f>
        <v>75.900000000000006</v>
      </c>
      <c r="C1781" s="22">
        <f t="shared" si="28"/>
        <v>1.0551305724084692E-3</v>
      </c>
    </row>
    <row r="1782" spans="1:3">
      <c r="A1782" s="47">
        <f>'Page 233'!A1783</f>
        <v>39056</v>
      </c>
      <c r="B1782" s="21">
        <f>'Page 233'!G1783</f>
        <v>75.819999999999993</v>
      </c>
      <c r="C1782" s="22">
        <f t="shared" si="28"/>
        <v>1.282393801763293E-2</v>
      </c>
    </row>
    <row r="1783" spans="1:3">
      <c r="A1783" s="47">
        <f>'Page 233'!A1784</f>
        <v>39055</v>
      </c>
      <c r="B1783" s="21">
        <f>'Page 233'!G1784</f>
        <v>74.86</v>
      </c>
      <c r="C1783" s="22">
        <f t="shared" si="28"/>
        <v>4.0090872644671371E-4</v>
      </c>
    </row>
    <row r="1784" spans="1:3">
      <c r="A1784" s="47">
        <f>'Page 233'!A1785</f>
        <v>39052</v>
      </c>
      <c r="B1784" s="21">
        <f>'Page 233'!G1785</f>
        <v>74.83</v>
      </c>
      <c r="C1784" s="22">
        <f t="shared" si="28"/>
        <v>1.1489591781562503E-2</v>
      </c>
    </row>
    <row r="1785" spans="1:3">
      <c r="A1785" s="47">
        <f>'Page 233'!A1786</f>
        <v>39051</v>
      </c>
      <c r="B1785" s="21">
        <f>'Page 233'!G1786</f>
        <v>73.98</v>
      </c>
      <c r="C1785" s="22">
        <f t="shared" si="28"/>
        <v>-4.0387722132471104E-3</v>
      </c>
    </row>
    <row r="1786" spans="1:3">
      <c r="A1786" s="47">
        <f>'Page 233'!A1787</f>
        <v>39050</v>
      </c>
      <c r="B1786" s="21">
        <f>'Page 233'!G1787</f>
        <v>74.28</v>
      </c>
      <c r="C1786" s="22">
        <f t="shared" si="28"/>
        <v>1.0749761872363761E-2</v>
      </c>
    </row>
    <row r="1787" spans="1:3">
      <c r="A1787" s="47">
        <f>'Page 233'!A1788</f>
        <v>39049</v>
      </c>
      <c r="B1787" s="21">
        <f>'Page 233'!G1788</f>
        <v>73.489999999999995</v>
      </c>
      <c r="C1787" s="22">
        <f t="shared" si="28"/>
        <v>6.5744418572797336E-3</v>
      </c>
    </row>
    <row r="1788" spans="1:3">
      <c r="A1788" s="47">
        <f>'Page 233'!A1789</f>
        <v>39048</v>
      </c>
      <c r="B1788" s="21">
        <f>'Page 233'!G1789</f>
        <v>73.010000000000005</v>
      </c>
      <c r="C1788" s="22">
        <f t="shared" si="28"/>
        <v>-2.6792855238602864E-2</v>
      </c>
    </row>
    <row r="1789" spans="1:3">
      <c r="A1789" s="47">
        <f>'Page 233'!A1790</f>
        <v>39045</v>
      </c>
      <c r="B1789" s="21">
        <f>'Page 233'!G1790</f>
        <v>75.02</v>
      </c>
      <c r="C1789" s="22">
        <f t="shared" si="28"/>
        <v>-3.5861336166822522E-3</v>
      </c>
    </row>
    <row r="1790" spans="1:3">
      <c r="A1790" s="47">
        <f>'Page 233'!A1791</f>
        <v>39043</v>
      </c>
      <c r="B1790" s="21">
        <f>'Page 233'!G1791</f>
        <v>75.290000000000006</v>
      </c>
      <c r="C1790" s="22">
        <f t="shared" si="28"/>
        <v>-1.1033758045448483E-2</v>
      </c>
    </row>
    <row r="1791" spans="1:3">
      <c r="A1791" s="47">
        <f>'Page 233'!A1792</f>
        <v>39042</v>
      </c>
      <c r="B1791" s="21">
        <f>'Page 233'!G1792</f>
        <v>76.13</v>
      </c>
      <c r="C1791" s="22">
        <f t="shared" si="28"/>
        <v>2.229085537800457E-2</v>
      </c>
    </row>
    <row r="1792" spans="1:3">
      <c r="A1792" s="47">
        <f>'Page 233'!A1793</f>
        <v>39041</v>
      </c>
      <c r="B1792" s="21">
        <f>'Page 233'!G1793</f>
        <v>74.47</v>
      </c>
      <c r="C1792" s="22">
        <f t="shared" si="28"/>
        <v>-4.5448469455955376E-3</v>
      </c>
    </row>
    <row r="1793" spans="1:3">
      <c r="A1793" s="47">
        <f>'Page 233'!A1794</f>
        <v>39038</v>
      </c>
      <c r="B1793" s="21">
        <f>'Page 233'!G1794</f>
        <v>74.81</v>
      </c>
      <c r="C1793" s="22">
        <f t="shared" si="28"/>
        <v>9.173074328881814E-3</v>
      </c>
    </row>
    <row r="1794" spans="1:3">
      <c r="A1794" s="47">
        <f>'Page 233'!A1795</f>
        <v>39037</v>
      </c>
      <c r="B1794" s="21">
        <f>'Page 233'!G1795</f>
        <v>74.13</v>
      </c>
      <c r="C1794" s="22">
        <f t="shared" si="28"/>
        <v>1.8689020200632012E-2</v>
      </c>
    </row>
    <row r="1795" spans="1:3">
      <c r="A1795" s="47">
        <f>'Page 233'!A1796</f>
        <v>39036</v>
      </c>
      <c r="B1795" s="21">
        <f>'Page 233'!G1796</f>
        <v>72.77</v>
      </c>
      <c r="C1795" s="22">
        <f t="shared" si="28"/>
        <v>1.5631542219120664E-2</v>
      </c>
    </row>
    <row r="1796" spans="1:3">
      <c r="A1796" s="47">
        <f>'Page 233'!A1797</f>
        <v>39035</v>
      </c>
      <c r="B1796" s="21">
        <f>'Page 233'!G1797</f>
        <v>71.650000000000006</v>
      </c>
      <c r="C1796" s="22">
        <f t="shared" ref="C1796:C1859" si="29">B1796/B1797-1</f>
        <v>5.5858120374252529E-4</v>
      </c>
    </row>
    <row r="1797" spans="1:3">
      <c r="A1797" s="47">
        <f>'Page 233'!A1798</f>
        <v>39034</v>
      </c>
      <c r="B1797" s="21">
        <f>'Page 233'!G1798</f>
        <v>71.61</v>
      </c>
      <c r="C1797" s="22">
        <f t="shared" si="29"/>
        <v>8.3857442348000966E-4</v>
      </c>
    </row>
    <row r="1798" spans="1:3">
      <c r="A1798" s="47">
        <f>'Page 233'!A1799</f>
        <v>39031</v>
      </c>
      <c r="B1798" s="21">
        <f>'Page 233'!G1799</f>
        <v>71.55</v>
      </c>
      <c r="C1798" s="22">
        <f t="shared" si="29"/>
        <v>6.0461192350955706E-3</v>
      </c>
    </row>
    <row r="1799" spans="1:3">
      <c r="A1799" s="47">
        <f>'Page 233'!A1800</f>
        <v>39030</v>
      </c>
      <c r="B1799" s="21">
        <f>'Page 233'!G1800</f>
        <v>71.12</v>
      </c>
      <c r="C1799" s="22">
        <f t="shared" si="29"/>
        <v>-4.0610558745273195E-3</v>
      </c>
    </row>
    <row r="1800" spans="1:3">
      <c r="A1800" s="47">
        <f>'Page 233'!A1801</f>
        <v>39029</v>
      </c>
      <c r="B1800" s="21">
        <f>'Page 233'!G1801</f>
        <v>71.41</v>
      </c>
      <c r="C1800" s="22">
        <f t="shared" si="29"/>
        <v>1.0614208887630872E-2</v>
      </c>
    </row>
    <row r="1801" spans="1:3">
      <c r="A1801" s="47">
        <f>'Page 233'!A1802</f>
        <v>39028</v>
      </c>
      <c r="B1801" s="21">
        <f>'Page 233'!G1802</f>
        <v>70.66</v>
      </c>
      <c r="C1801" s="22">
        <f t="shared" si="29"/>
        <v>5.4312145628170772E-2</v>
      </c>
    </row>
    <row r="1802" spans="1:3">
      <c r="A1802" s="47">
        <f>'Page 233'!A1803</f>
        <v>39027</v>
      </c>
      <c r="B1802" s="21">
        <f>'Page 233'!G1803</f>
        <v>67.02</v>
      </c>
      <c r="C1802" s="22">
        <f t="shared" si="29"/>
        <v>6.4574260399459238E-3</v>
      </c>
    </row>
    <row r="1803" spans="1:3">
      <c r="A1803" s="47">
        <f>'Page 233'!A1804</f>
        <v>39024</v>
      </c>
      <c r="B1803" s="21">
        <f>'Page 233'!G1804</f>
        <v>66.59</v>
      </c>
      <c r="C1803" s="22">
        <f t="shared" si="29"/>
        <v>9.7043214556482571E-3</v>
      </c>
    </row>
    <row r="1804" spans="1:3">
      <c r="A1804" s="47">
        <f>'Page 233'!A1805</f>
        <v>39023</v>
      </c>
      <c r="B1804" s="21">
        <f>'Page 233'!G1805</f>
        <v>65.95</v>
      </c>
      <c r="C1804" s="22">
        <f t="shared" si="29"/>
        <v>-1.0799460026998609E-2</v>
      </c>
    </row>
    <row r="1805" spans="1:3">
      <c r="A1805" s="47">
        <f>'Page 233'!A1806</f>
        <v>39022</v>
      </c>
      <c r="B1805" s="21">
        <f>'Page 233'!G1806</f>
        <v>66.67</v>
      </c>
      <c r="C1805" s="22">
        <f t="shared" si="29"/>
        <v>2.5563909774435345E-3</v>
      </c>
    </row>
    <row r="1806" spans="1:3">
      <c r="A1806" s="47">
        <f>'Page 233'!A1807</f>
        <v>39021</v>
      </c>
      <c r="B1806" s="21">
        <f>'Page 233'!G1807</f>
        <v>66.5</v>
      </c>
      <c r="C1806" s="22">
        <f t="shared" si="29"/>
        <v>-4.4910179640718084E-3</v>
      </c>
    </row>
    <row r="1807" spans="1:3">
      <c r="A1807" s="47">
        <f>'Page 233'!A1808</f>
        <v>39020</v>
      </c>
      <c r="B1807" s="21">
        <f>'Page 233'!G1808</f>
        <v>66.8</v>
      </c>
      <c r="C1807" s="22">
        <f t="shared" si="29"/>
        <v>6.0240963855420215E-3</v>
      </c>
    </row>
    <row r="1808" spans="1:3">
      <c r="A1808" s="47">
        <f>'Page 233'!A1809</f>
        <v>39017</v>
      </c>
      <c r="B1808" s="21">
        <f>'Page 233'!G1809</f>
        <v>66.400000000000006</v>
      </c>
      <c r="C1808" s="22">
        <f t="shared" si="29"/>
        <v>7.587253414264028E-3</v>
      </c>
    </row>
    <row r="1809" spans="1:3">
      <c r="A1809" s="47">
        <f>'Page 233'!A1810</f>
        <v>39016</v>
      </c>
      <c r="B1809" s="21">
        <f>'Page 233'!G1810</f>
        <v>65.900000000000006</v>
      </c>
      <c r="C1809" s="22">
        <f t="shared" si="29"/>
        <v>-2.1238675181939559E-2</v>
      </c>
    </row>
    <row r="1810" spans="1:3">
      <c r="A1810" s="47">
        <f>'Page 233'!A1811</f>
        <v>39015</v>
      </c>
      <c r="B1810" s="21">
        <f>'Page 233'!G1811</f>
        <v>67.33</v>
      </c>
      <c r="C1810" s="22">
        <f t="shared" si="29"/>
        <v>-3.2753914667432826E-2</v>
      </c>
    </row>
    <row r="1811" spans="1:3">
      <c r="A1811" s="47">
        <f>'Page 233'!A1812</f>
        <v>39014</v>
      </c>
      <c r="B1811" s="21">
        <f>'Page 233'!G1812</f>
        <v>69.61</v>
      </c>
      <c r="C1811" s="22">
        <f t="shared" si="29"/>
        <v>9.5721537345903052E-3</v>
      </c>
    </row>
    <row r="1812" spans="1:3">
      <c r="A1812" s="47">
        <f>'Page 233'!A1813</f>
        <v>39013</v>
      </c>
      <c r="B1812" s="21">
        <f>'Page 233'!G1813</f>
        <v>68.95</v>
      </c>
      <c r="C1812" s="22">
        <f t="shared" si="29"/>
        <v>1.2927868370794959E-2</v>
      </c>
    </row>
    <row r="1813" spans="1:3">
      <c r="A1813" s="47">
        <f>'Page 233'!A1814</f>
        <v>39010</v>
      </c>
      <c r="B1813" s="21">
        <f>'Page 233'!G1814</f>
        <v>68.069999999999993</v>
      </c>
      <c r="C1813" s="22">
        <f t="shared" si="29"/>
        <v>-8.0151559312156007E-3</v>
      </c>
    </row>
    <row r="1814" spans="1:3">
      <c r="A1814" s="47">
        <f>'Page 233'!A1815</f>
        <v>39009</v>
      </c>
      <c r="B1814" s="21">
        <f>'Page 233'!G1815</f>
        <v>68.62</v>
      </c>
      <c r="C1814" s="22">
        <f t="shared" si="29"/>
        <v>-4.0638606676343114E-3</v>
      </c>
    </row>
    <row r="1815" spans="1:3">
      <c r="A1815" s="47">
        <f>'Page 233'!A1816</f>
        <v>39008</v>
      </c>
      <c r="B1815" s="21">
        <f>'Page 233'!G1816</f>
        <v>68.900000000000006</v>
      </c>
      <c r="C1815" s="22">
        <f t="shared" si="29"/>
        <v>5.5458260361940237E-3</v>
      </c>
    </row>
    <row r="1816" spans="1:3">
      <c r="A1816" s="47">
        <f>'Page 233'!A1817</f>
        <v>39007</v>
      </c>
      <c r="B1816" s="21">
        <f>'Page 233'!G1817</f>
        <v>68.52</v>
      </c>
      <c r="C1816" s="22">
        <f t="shared" si="29"/>
        <v>-4.5038500653784563E-3</v>
      </c>
    </row>
    <row r="1817" spans="1:3">
      <c r="A1817" s="47">
        <f>'Page 233'!A1818</f>
        <v>39006</v>
      </c>
      <c r="B1817" s="21">
        <f>'Page 233'!G1818</f>
        <v>68.83</v>
      </c>
      <c r="C1817" s="22">
        <f t="shared" si="29"/>
        <v>3.2065296603993598E-3</v>
      </c>
    </row>
    <row r="1818" spans="1:3">
      <c r="A1818" s="47">
        <f>'Page 233'!A1819</f>
        <v>39003</v>
      </c>
      <c r="B1818" s="21">
        <f>'Page 233'!G1819</f>
        <v>68.61</v>
      </c>
      <c r="C1818" s="22">
        <f t="shared" si="29"/>
        <v>-1.4931801866475358E-2</v>
      </c>
    </row>
    <row r="1819" spans="1:3">
      <c r="A1819" s="47">
        <f>'Page 233'!A1820</f>
        <v>39002</v>
      </c>
      <c r="B1819" s="21">
        <f>'Page 233'!G1820</f>
        <v>69.650000000000006</v>
      </c>
      <c r="C1819" s="22">
        <f t="shared" si="29"/>
        <v>2.4566048837893595E-2</v>
      </c>
    </row>
    <row r="1820" spans="1:3">
      <c r="A1820" s="47">
        <f>'Page 233'!A1821</f>
        <v>39001</v>
      </c>
      <c r="B1820" s="21">
        <f>'Page 233'!G1821</f>
        <v>67.98</v>
      </c>
      <c r="C1820" s="22">
        <f t="shared" si="29"/>
        <v>-5.9950285129404257E-3</v>
      </c>
    </row>
    <row r="1821" spans="1:3">
      <c r="A1821" s="47">
        <f>'Page 233'!A1822</f>
        <v>39000</v>
      </c>
      <c r="B1821" s="21">
        <f>'Page 233'!G1822</f>
        <v>68.39</v>
      </c>
      <c r="C1821" s="22">
        <f t="shared" si="29"/>
        <v>-6.2481836675384317E-3</v>
      </c>
    </row>
    <row r="1822" spans="1:3">
      <c r="A1822" s="47">
        <f>'Page 233'!A1823</f>
        <v>38999</v>
      </c>
      <c r="B1822" s="21">
        <f>'Page 233'!G1823</f>
        <v>68.819999999999993</v>
      </c>
      <c r="C1822" s="22">
        <f t="shared" si="29"/>
        <v>-1.2342135476464011E-2</v>
      </c>
    </row>
    <row r="1823" spans="1:3">
      <c r="A1823" s="47">
        <f>'Page 233'!A1824</f>
        <v>38996</v>
      </c>
      <c r="B1823" s="21">
        <f>'Page 233'!G1824</f>
        <v>69.680000000000007</v>
      </c>
      <c r="C1823" s="22">
        <f t="shared" si="29"/>
        <v>7.1808128680173056E-4</v>
      </c>
    </row>
    <row r="1824" spans="1:3">
      <c r="A1824" s="47">
        <f>'Page 233'!A1825</f>
        <v>38995</v>
      </c>
      <c r="B1824" s="21">
        <f>'Page 233'!G1825</f>
        <v>69.63</v>
      </c>
      <c r="C1824" s="22">
        <f t="shared" si="29"/>
        <v>-4.005149477900205E-3</v>
      </c>
    </row>
    <row r="1825" spans="1:3">
      <c r="A1825" s="47">
        <f>'Page 233'!A1826</f>
        <v>38994</v>
      </c>
      <c r="B1825" s="21">
        <f>'Page 233'!G1826</f>
        <v>69.91</v>
      </c>
      <c r="C1825" s="22">
        <f t="shared" si="29"/>
        <v>2.6578560939794382E-2</v>
      </c>
    </row>
    <row r="1826" spans="1:3">
      <c r="A1826" s="47">
        <f>'Page 233'!A1827</f>
        <v>38993</v>
      </c>
      <c r="B1826" s="21">
        <f>'Page 233'!G1827</f>
        <v>68.099999999999994</v>
      </c>
      <c r="C1826" s="22">
        <f t="shared" si="29"/>
        <v>2.2676077489112378E-2</v>
      </c>
    </row>
    <row r="1827" spans="1:3">
      <c r="A1827" s="47">
        <f>'Page 233'!A1828</f>
        <v>38992</v>
      </c>
      <c r="B1827" s="21">
        <f>'Page 233'!G1828</f>
        <v>66.59</v>
      </c>
      <c r="C1827" s="22">
        <f t="shared" si="29"/>
        <v>1.4163874505026097E-2</v>
      </c>
    </row>
    <row r="1828" spans="1:3">
      <c r="A1828" s="47">
        <f>'Page 233'!A1829</f>
        <v>38989</v>
      </c>
      <c r="B1828" s="21">
        <f>'Page 233'!G1829</f>
        <v>65.66</v>
      </c>
      <c r="C1828" s="22">
        <f t="shared" si="29"/>
        <v>-5.4528930627082417E-3</v>
      </c>
    </row>
    <row r="1829" spans="1:3">
      <c r="A1829" s="47">
        <f>'Page 233'!A1830</f>
        <v>38988</v>
      </c>
      <c r="B1829" s="21">
        <f>'Page 233'!G1830</f>
        <v>66.02</v>
      </c>
      <c r="C1829" s="22">
        <f t="shared" si="29"/>
        <v>-1.6633902918493648E-3</v>
      </c>
    </row>
    <row r="1830" spans="1:3">
      <c r="A1830" s="47">
        <f>'Page 233'!A1831</f>
        <v>38987</v>
      </c>
      <c r="B1830" s="21">
        <f>'Page 233'!G1831</f>
        <v>66.13</v>
      </c>
      <c r="C1830" s="22">
        <f t="shared" si="29"/>
        <v>5.3207661903313941E-3</v>
      </c>
    </row>
    <row r="1831" spans="1:3">
      <c r="A1831" s="47">
        <f>'Page 233'!A1832</f>
        <v>38986</v>
      </c>
      <c r="B1831" s="21">
        <f>'Page 233'!G1832</f>
        <v>65.78</v>
      </c>
      <c r="C1831" s="22">
        <f t="shared" si="29"/>
        <v>1.6535311389275442E-2</v>
      </c>
    </row>
    <row r="1832" spans="1:3">
      <c r="A1832" s="47">
        <f>'Page 233'!A1833</f>
        <v>38985</v>
      </c>
      <c r="B1832" s="21">
        <f>'Page 233'!G1833</f>
        <v>64.709999999999994</v>
      </c>
      <c r="C1832" s="22">
        <f t="shared" si="29"/>
        <v>5.9070418156379478E-3</v>
      </c>
    </row>
    <row r="1833" spans="1:3">
      <c r="A1833" s="47">
        <f>'Page 233'!A1834</f>
        <v>38982</v>
      </c>
      <c r="B1833" s="21">
        <f>'Page 233'!G1834</f>
        <v>64.33</v>
      </c>
      <c r="C1833" s="22">
        <f t="shared" si="29"/>
        <v>1.4988955506468837E-2</v>
      </c>
    </row>
    <row r="1834" spans="1:3">
      <c r="A1834" s="47">
        <f>'Page 233'!A1835</f>
        <v>38981</v>
      </c>
      <c r="B1834" s="21">
        <f>'Page 233'!G1835</f>
        <v>63.38</v>
      </c>
      <c r="C1834" s="22">
        <f t="shared" si="29"/>
        <v>-9.4577553593944153E-4</v>
      </c>
    </row>
    <row r="1835" spans="1:3">
      <c r="A1835" s="47">
        <f>'Page 233'!A1836</f>
        <v>38980</v>
      </c>
      <c r="B1835" s="21">
        <f>'Page 233'!G1836</f>
        <v>63.44</v>
      </c>
      <c r="C1835" s="22">
        <f t="shared" si="29"/>
        <v>1.7481956696070444E-2</v>
      </c>
    </row>
    <row r="1836" spans="1:3">
      <c r="A1836" s="47">
        <f>'Page 233'!A1837</f>
        <v>38979</v>
      </c>
      <c r="B1836" s="21">
        <f>'Page 233'!G1837</f>
        <v>62.35</v>
      </c>
      <c r="C1836" s="22">
        <f t="shared" si="29"/>
        <v>-4.4707009420406063E-3</v>
      </c>
    </row>
    <row r="1837" spans="1:3">
      <c r="A1837" s="47">
        <f>'Page 233'!A1838</f>
        <v>38978</v>
      </c>
      <c r="B1837" s="21">
        <f>'Page 233'!G1838</f>
        <v>62.63</v>
      </c>
      <c r="C1837" s="22">
        <f t="shared" si="29"/>
        <v>2.7217419148255484E-3</v>
      </c>
    </row>
    <row r="1838" spans="1:3">
      <c r="A1838" s="47">
        <f>'Page 233'!A1839</f>
        <v>38975</v>
      </c>
      <c r="B1838" s="21">
        <f>'Page 233'!G1839</f>
        <v>62.46</v>
      </c>
      <c r="C1838" s="22">
        <f t="shared" si="29"/>
        <v>0</v>
      </c>
    </row>
    <row r="1839" spans="1:3">
      <c r="A1839" s="47">
        <f>'Page 233'!A1840</f>
        <v>38974</v>
      </c>
      <c r="B1839" s="21">
        <f>'Page 233'!G1840</f>
        <v>62.46</v>
      </c>
      <c r="C1839" s="22">
        <f t="shared" si="29"/>
        <v>-1.7151848937844161E-2</v>
      </c>
    </row>
    <row r="1840" spans="1:3">
      <c r="A1840" s="47">
        <f>'Page 233'!A1841</f>
        <v>38973</v>
      </c>
      <c r="B1840" s="21">
        <f>'Page 233'!G1841</f>
        <v>63.55</v>
      </c>
      <c r="C1840" s="22">
        <f t="shared" si="29"/>
        <v>2.7652005174644056E-2</v>
      </c>
    </row>
    <row r="1841" spans="1:3">
      <c r="A1841" s="47">
        <f>'Page 233'!A1842</f>
        <v>38972</v>
      </c>
      <c r="B1841" s="21">
        <f>'Page 233'!G1842</f>
        <v>61.84</v>
      </c>
      <c r="C1841" s="22">
        <f t="shared" si="29"/>
        <v>6.0191963559461659E-3</v>
      </c>
    </row>
    <row r="1842" spans="1:3">
      <c r="A1842" s="47">
        <f>'Page 233'!A1843</f>
        <v>38971</v>
      </c>
      <c r="B1842" s="21">
        <f>'Page 233'!G1843</f>
        <v>61.47</v>
      </c>
      <c r="C1842" s="22">
        <f t="shared" si="29"/>
        <v>1.4021774991751945E-2</v>
      </c>
    </row>
    <row r="1843" spans="1:3">
      <c r="A1843" s="47">
        <f>'Page 233'!A1844</f>
        <v>38968</v>
      </c>
      <c r="B1843" s="21">
        <f>'Page 233'!G1844</f>
        <v>60.62</v>
      </c>
      <c r="C1843" s="22">
        <f t="shared" si="29"/>
        <v>-9.8879367172055588E-4</v>
      </c>
    </row>
    <row r="1844" spans="1:3">
      <c r="A1844" s="47">
        <f>'Page 233'!A1845</f>
        <v>38967</v>
      </c>
      <c r="B1844" s="21">
        <f>'Page 233'!G1845</f>
        <v>60.68</v>
      </c>
      <c r="C1844" s="22">
        <f t="shared" si="29"/>
        <v>-2.1132440716244538E-2</v>
      </c>
    </row>
    <row r="1845" spans="1:3">
      <c r="A1845" s="47">
        <f>'Page 233'!A1846</f>
        <v>38966</v>
      </c>
      <c r="B1845" s="21">
        <f>'Page 233'!G1846</f>
        <v>61.99</v>
      </c>
      <c r="C1845" s="22">
        <f t="shared" si="29"/>
        <v>-1.2111553784860507E-2</v>
      </c>
    </row>
    <row r="1846" spans="1:3">
      <c r="A1846" s="47">
        <f>'Page 233'!A1847</f>
        <v>38965</v>
      </c>
      <c r="B1846" s="21">
        <f>'Page 233'!G1847</f>
        <v>62.75</v>
      </c>
      <c r="C1846" s="22">
        <f t="shared" si="29"/>
        <v>-9.5526190097117158E-4</v>
      </c>
    </row>
    <row r="1847" spans="1:3">
      <c r="A1847" s="47">
        <f>'Page 233'!A1848</f>
        <v>38961</v>
      </c>
      <c r="B1847" s="21">
        <f>'Page 233'!G1848</f>
        <v>62.81</v>
      </c>
      <c r="C1847" s="22">
        <f t="shared" si="29"/>
        <v>7.0546737213403876E-3</v>
      </c>
    </row>
    <row r="1848" spans="1:3">
      <c r="A1848" s="47">
        <f>'Page 233'!A1849</f>
        <v>38960</v>
      </c>
      <c r="B1848" s="21">
        <f>'Page 233'!G1849</f>
        <v>62.37</v>
      </c>
      <c r="C1848" s="22">
        <f t="shared" si="29"/>
        <v>-1.6007683688170626E-3</v>
      </c>
    </row>
    <row r="1849" spans="1:3">
      <c r="A1849" s="47">
        <f>'Page 233'!A1850</f>
        <v>38959</v>
      </c>
      <c r="B1849" s="21">
        <f>'Page 233'!G1850</f>
        <v>62.47</v>
      </c>
      <c r="C1849" s="22">
        <f t="shared" si="29"/>
        <v>1.6764322916666741E-2</v>
      </c>
    </row>
    <row r="1850" spans="1:3">
      <c r="A1850" s="47">
        <f>'Page 233'!A1851</f>
        <v>38958</v>
      </c>
      <c r="B1850" s="21">
        <f>'Page 233'!G1851</f>
        <v>61.44</v>
      </c>
      <c r="C1850" s="22">
        <f t="shared" si="29"/>
        <v>-1.2536162005785889E-2</v>
      </c>
    </row>
    <row r="1851" spans="1:3">
      <c r="A1851" s="47">
        <f>'Page 233'!A1852</f>
        <v>38957</v>
      </c>
      <c r="B1851" s="21">
        <f>'Page 233'!G1852</f>
        <v>62.22</v>
      </c>
      <c r="C1851" s="22">
        <f t="shared" si="29"/>
        <v>1.0721247563352687E-2</v>
      </c>
    </row>
    <row r="1852" spans="1:3">
      <c r="A1852" s="47">
        <f>'Page 233'!A1853</f>
        <v>38954</v>
      </c>
      <c r="B1852" s="21">
        <f>'Page 233'!G1853</f>
        <v>61.56</v>
      </c>
      <c r="C1852" s="22">
        <f t="shared" si="29"/>
        <v>-1.7398244213886582E-2</v>
      </c>
    </row>
    <row r="1853" spans="1:3">
      <c r="A1853" s="47">
        <f>'Page 233'!A1854</f>
        <v>38953</v>
      </c>
      <c r="B1853" s="21">
        <f>'Page 233'!G1854</f>
        <v>62.65</v>
      </c>
      <c r="C1853" s="22">
        <f t="shared" si="29"/>
        <v>-1.4782198458877294E-2</v>
      </c>
    </row>
    <row r="1854" spans="1:3">
      <c r="A1854" s="47">
        <f>'Page 233'!A1855</f>
        <v>38952</v>
      </c>
      <c r="B1854" s="21">
        <f>'Page 233'!G1855</f>
        <v>63.59</v>
      </c>
      <c r="C1854" s="22">
        <f t="shared" si="29"/>
        <v>-7.6466916354556158E-3</v>
      </c>
    </row>
    <row r="1855" spans="1:3">
      <c r="A1855" s="47">
        <f>'Page 233'!A1856</f>
        <v>38951</v>
      </c>
      <c r="B1855" s="21">
        <f>'Page 233'!G1856</f>
        <v>64.08</v>
      </c>
      <c r="C1855" s="22">
        <f t="shared" si="29"/>
        <v>4.2313117066290484E-3</v>
      </c>
    </row>
    <row r="1856" spans="1:3">
      <c r="A1856" s="47">
        <f>'Page 233'!A1857</f>
        <v>38950</v>
      </c>
      <c r="B1856" s="21">
        <f>'Page 233'!G1857</f>
        <v>63.81</v>
      </c>
      <c r="C1856" s="22">
        <f t="shared" si="29"/>
        <v>-1.2840346534653491E-2</v>
      </c>
    </row>
    <row r="1857" spans="1:3">
      <c r="A1857" s="47">
        <f>'Page 233'!A1858</f>
        <v>38947</v>
      </c>
      <c r="B1857" s="21">
        <f>'Page 233'!G1858</f>
        <v>64.64</v>
      </c>
      <c r="C1857" s="22">
        <f t="shared" si="29"/>
        <v>-1.2224938875305624E-2</v>
      </c>
    </row>
    <row r="1858" spans="1:3">
      <c r="A1858" s="47">
        <f>'Page 233'!A1859</f>
        <v>38946</v>
      </c>
      <c r="B1858" s="21">
        <f>'Page 233'!G1859</f>
        <v>65.44</v>
      </c>
      <c r="C1858" s="22">
        <f t="shared" si="29"/>
        <v>-3.0469226081657474E-3</v>
      </c>
    </row>
    <row r="1859" spans="1:3">
      <c r="A1859" s="47">
        <f>'Page 233'!A1860</f>
        <v>38945</v>
      </c>
      <c r="B1859" s="21">
        <f>'Page 233'!G1860</f>
        <v>65.64</v>
      </c>
      <c r="C1859" s="22">
        <f t="shared" si="29"/>
        <v>2.9324133605143521E-2</v>
      </c>
    </row>
    <row r="1860" spans="1:3">
      <c r="A1860" s="47">
        <f>'Page 233'!A1861</f>
        <v>38944</v>
      </c>
      <c r="B1860" s="21">
        <f>'Page 233'!G1861</f>
        <v>63.77</v>
      </c>
      <c r="C1860" s="22">
        <f t="shared" ref="C1860:C1923" si="30">B1860/B1861-1</f>
        <v>1.5769353297228506E-2</v>
      </c>
    </row>
    <row r="1861" spans="1:3">
      <c r="A1861" s="47">
        <f>'Page 233'!A1862</f>
        <v>38943</v>
      </c>
      <c r="B1861" s="21">
        <f>'Page 233'!G1862</f>
        <v>62.78</v>
      </c>
      <c r="C1861" s="22">
        <f t="shared" si="30"/>
        <v>-7.4308300395257154E-3</v>
      </c>
    </row>
    <row r="1862" spans="1:3">
      <c r="A1862" s="47">
        <f>'Page 233'!A1863</f>
        <v>38940</v>
      </c>
      <c r="B1862" s="21">
        <f>'Page 233'!G1863</f>
        <v>63.25</v>
      </c>
      <c r="C1862" s="22">
        <f t="shared" si="30"/>
        <v>-3.1520882584712417E-3</v>
      </c>
    </row>
    <row r="1863" spans="1:3">
      <c r="A1863" s="47">
        <f>'Page 233'!A1864</f>
        <v>38939</v>
      </c>
      <c r="B1863" s="21">
        <f>'Page 233'!G1864</f>
        <v>63.45</v>
      </c>
      <c r="C1863" s="22">
        <f t="shared" si="30"/>
        <v>-1.2451361867704236E-2</v>
      </c>
    </row>
    <row r="1864" spans="1:3">
      <c r="A1864" s="47">
        <f>'Page 233'!A1865</f>
        <v>38938</v>
      </c>
      <c r="B1864" s="21">
        <f>'Page 233'!G1865</f>
        <v>64.25</v>
      </c>
      <c r="C1864" s="22">
        <f t="shared" si="30"/>
        <v>-8.9464753971926214E-3</v>
      </c>
    </row>
    <row r="1865" spans="1:3">
      <c r="A1865" s="47">
        <f>'Page 233'!A1866</f>
        <v>38937</v>
      </c>
      <c r="B1865" s="21">
        <f>'Page 233'!G1866</f>
        <v>64.83</v>
      </c>
      <c r="C1865" s="22">
        <f t="shared" si="30"/>
        <v>-1.9954648526077201E-2</v>
      </c>
    </row>
    <row r="1866" spans="1:3">
      <c r="A1866" s="47">
        <f>'Page 233'!A1867</f>
        <v>38936</v>
      </c>
      <c r="B1866" s="21">
        <f>'Page 233'!G1867</f>
        <v>66.150000000000006</v>
      </c>
      <c r="C1866" s="22">
        <f t="shared" si="30"/>
        <v>3.1847133757962887E-3</v>
      </c>
    </row>
    <row r="1867" spans="1:3">
      <c r="A1867" s="47">
        <f>'Page 233'!A1868</f>
        <v>38933</v>
      </c>
      <c r="B1867" s="21">
        <f>'Page 233'!G1868</f>
        <v>65.94</v>
      </c>
      <c r="C1867" s="22">
        <f t="shared" si="30"/>
        <v>1.214697843911372E-3</v>
      </c>
    </row>
    <row r="1868" spans="1:3">
      <c r="A1868" s="47">
        <f>'Page 233'!A1869</f>
        <v>38932</v>
      </c>
      <c r="B1868" s="21">
        <f>'Page 233'!G1869</f>
        <v>65.86</v>
      </c>
      <c r="C1868" s="22">
        <f t="shared" si="30"/>
        <v>9.8129408157006104E-3</v>
      </c>
    </row>
    <row r="1869" spans="1:3">
      <c r="A1869" s="47">
        <f>'Page 233'!A1870</f>
        <v>38931</v>
      </c>
      <c r="B1869" s="21">
        <f>'Page 233'!G1870</f>
        <v>65.22</v>
      </c>
      <c r="C1869" s="22">
        <f t="shared" si="30"/>
        <v>5.8605798889572736E-3</v>
      </c>
    </row>
    <row r="1870" spans="1:3">
      <c r="A1870" s="47">
        <f>'Page 233'!A1871</f>
        <v>38930</v>
      </c>
      <c r="B1870" s="21">
        <f>'Page 233'!G1871</f>
        <v>64.84</v>
      </c>
      <c r="C1870" s="22">
        <f t="shared" si="30"/>
        <v>9.6543132980380086E-3</v>
      </c>
    </row>
    <row r="1871" spans="1:3">
      <c r="A1871" s="47">
        <f>'Page 233'!A1872</f>
        <v>38929</v>
      </c>
      <c r="B1871" s="21">
        <f>'Page 233'!G1872</f>
        <v>64.22</v>
      </c>
      <c r="C1871" s="22">
        <f t="shared" si="30"/>
        <v>-1.8942865872288328E-2</v>
      </c>
    </row>
    <row r="1872" spans="1:3">
      <c r="A1872" s="47">
        <f>'Page 233'!A1873</f>
        <v>38926</v>
      </c>
      <c r="B1872" s="21">
        <f>'Page 233'!G1873</f>
        <v>65.459999999999994</v>
      </c>
      <c r="C1872" s="22">
        <f t="shared" si="30"/>
        <v>2.6037678051766822E-3</v>
      </c>
    </row>
    <row r="1873" spans="1:3">
      <c r="A1873" s="47">
        <f>'Page 233'!A1874</f>
        <v>38925</v>
      </c>
      <c r="B1873" s="21">
        <f>'Page 233'!G1874</f>
        <v>65.290000000000006</v>
      </c>
      <c r="C1873" s="22">
        <f t="shared" si="30"/>
        <v>-1.4936632468316113E-2</v>
      </c>
    </row>
    <row r="1874" spans="1:3">
      <c r="A1874" s="47">
        <f>'Page 233'!A1875</f>
        <v>38924</v>
      </c>
      <c r="B1874" s="21">
        <f>'Page 233'!G1875</f>
        <v>66.28</v>
      </c>
      <c r="C1874" s="22">
        <f t="shared" si="30"/>
        <v>-4.5919101770548365E-2</v>
      </c>
    </row>
    <row r="1875" spans="1:3">
      <c r="A1875" s="47">
        <f>'Page 233'!A1876</f>
        <v>38923</v>
      </c>
      <c r="B1875" s="21">
        <f>'Page 233'!G1876</f>
        <v>69.47</v>
      </c>
      <c r="C1875" s="22">
        <f t="shared" si="30"/>
        <v>2.8271166370633427E-2</v>
      </c>
    </row>
    <row r="1876" spans="1:3">
      <c r="A1876" s="47">
        <f>'Page 233'!A1877</f>
        <v>38922</v>
      </c>
      <c r="B1876" s="21">
        <f>'Page 233'!G1877</f>
        <v>67.56</v>
      </c>
      <c r="C1876" s="22">
        <f t="shared" si="30"/>
        <v>2.9878048780487942E-2</v>
      </c>
    </row>
    <row r="1877" spans="1:3">
      <c r="A1877" s="47">
        <f>'Page 233'!A1878</f>
        <v>38919</v>
      </c>
      <c r="B1877" s="21">
        <f>'Page 233'!G1878</f>
        <v>65.599999999999994</v>
      </c>
      <c r="C1877" s="22">
        <f t="shared" si="30"/>
        <v>-1.9871507545196621E-2</v>
      </c>
    </row>
    <row r="1878" spans="1:3">
      <c r="A1878" s="47">
        <f>'Page 233'!A1879</f>
        <v>38918</v>
      </c>
      <c r="B1878" s="21">
        <f>'Page 233'!G1879</f>
        <v>66.930000000000007</v>
      </c>
      <c r="C1878" s="22">
        <f t="shared" si="30"/>
        <v>-1.9484324641078188E-2</v>
      </c>
    </row>
    <row r="1879" spans="1:3">
      <c r="A1879" s="47">
        <f>'Page 233'!A1880</f>
        <v>38917</v>
      </c>
      <c r="B1879" s="21">
        <f>'Page 233'!G1880</f>
        <v>68.260000000000005</v>
      </c>
      <c r="C1879" s="22">
        <f t="shared" si="30"/>
        <v>3.9439622354195292E-2</v>
      </c>
    </row>
    <row r="1880" spans="1:3">
      <c r="A1880" s="47">
        <f>'Page 233'!A1881</f>
        <v>38916</v>
      </c>
      <c r="B1880" s="21">
        <f>'Page 233'!G1881</f>
        <v>65.67</v>
      </c>
      <c r="C1880" s="22">
        <f t="shared" si="30"/>
        <v>2.748511223087613E-3</v>
      </c>
    </row>
    <row r="1881" spans="1:3">
      <c r="A1881" s="47">
        <f>'Page 233'!A1882</f>
        <v>38915</v>
      </c>
      <c r="B1881" s="21">
        <f>'Page 233'!G1882</f>
        <v>65.489999999999995</v>
      </c>
      <c r="C1881" s="22">
        <f t="shared" si="30"/>
        <v>2.2003745318351919E-2</v>
      </c>
    </row>
    <row r="1882" spans="1:3">
      <c r="A1882" s="47">
        <f>'Page 233'!A1883</f>
        <v>38912</v>
      </c>
      <c r="B1882" s="21">
        <f>'Page 233'!G1883</f>
        <v>64.08</v>
      </c>
      <c r="C1882" s="22">
        <f t="shared" si="30"/>
        <v>-2.938503483792787E-2</v>
      </c>
    </row>
    <row r="1883" spans="1:3">
      <c r="A1883" s="47">
        <f>'Page 233'!A1884</f>
        <v>38911</v>
      </c>
      <c r="B1883" s="21">
        <f>'Page 233'!G1884</f>
        <v>66.02</v>
      </c>
      <c r="C1883" s="22">
        <f t="shared" si="30"/>
        <v>-1.6388557806913062E-2</v>
      </c>
    </row>
    <row r="1884" spans="1:3">
      <c r="A1884" s="47">
        <f>'Page 233'!A1885</f>
        <v>38910</v>
      </c>
      <c r="B1884" s="21">
        <f>'Page 233'!G1885</f>
        <v>67.12</v>
      </c>
      <c r="C1884" s="22">
        <f t="shared" si="30"/>
        <v>-8.7136316644511602E-3</v>
      </c>
    </row>
    <row r="1885" spans="1:3">
      <c r="A1885" s="47">
        <f>'Page 233'!A1886</f>
        <v>38909</v>
      </c>
      <c r="B1885" s="21">
        <f>'Page 233'!G1886</f>
        <v>67.709999999999994</v>
      </c>
      <c r="C1885" s="22">
        <f t="shared" si="30"/>
        <v>1.5903975993998287E-2</v>
      </c>
    </row>
    <row r="1886" spans="1:3">
      <c r="A1886" s="47">
        <f>'Page 233'!A1887</f>
        <v>38908</v>
      </c>
      <c r="B1886" s="21">
        <f>'Page 233'!G1887</f>
        <v>66.650000000000006</v>
      </c>
      <c r="C1886" s="22">
        <f t="shared" si="30"/>
        <v>4.5214770158252815E-3</v>
      </c>
    </row>
    <row r="1887" spans="1:3">
      <c r="A1887" s="47">
        <f>'Page 233'!A1888</f>
        <v>38905</v>
      </c>
      <c r="B1887" s="21">
        <f>'Page 233'!G1888</f>
        <v>66.349999999999994</v>
      </c>
      <c r="C1887" s="22">
        <f t="shared" si="30"/>
        <v>-1.0144711323288202E-2</v>
      </c>
    </row>
    <row r="1888" spans="1:3">
      <c r="A1888" s="47">
        <f>'Page 233'!A1889</f>
        <v>38904</v>
      </c>
      <c r="B1888" s="21">
        <f>'Page 233'!G1889</f>
        <v>67.03</v>
      </c>
      <c r="C1888" s="22">
        <f t="shared" si="30"/>
        <v>7.9699248120301824E-3</v>
      </c>
    </row>
    <row r="1889" spans="1:3">
      <c r="A1889" s="47">
        <f>'Page 233'!A1890</f>
        <v>38903</v>
      </c>
      <c r="B1889" s="21">
        <f>'Page 233'!G1890</f>
        <v>66.5</v>
      </c>
      <c r="C1889" s="22">
        <f t="shared" si="30"/>
        <v>-1.393831553973901E-2</v>
      </c>
    </row>
    <row r="1890" spans="1:3">
      <c r="A1890" s="47">
        <f>'Page 233'!A1891</f>
        <v>38901</v>
      </c>
      <c r="B1890" s="21">
        <f>'Page 233'!G1891</f>
        <v>67.44</v>
      </c>
      <c r="C1890" s="22">
        <f t="shared" si="30"/>
        <v>-7.5055187637970144E-3</v>
      </c>
    </row>
    <row r="1891" spans="1:3">
      <c r="A1891" s="47">
        <f>'Page 233'!A1892</f>
        <v>38898</v>
      </c>
      <c r="B1891" s="21">
        <f>'Page 233'!G1892</f>
        <v>67.95</v>
      </c>
      <c r="C1891" s="22">
        <f t="shared" si="30"/>
        <v>-1.3071895424836444E-2</v>
      </c>
    </row>
    <row r="1892" spans="1:3">
      <c r="A1892" s="47">
        <f>'Page 233'!A1893</f>
        <v>38897</v>
      </c>
      <c r="B1892" s="21">
        <f>'Page 233'!G1893</f>
        <v>68.849999999999994</v>
      </c>
      <c r="C1892" s="22">
        <f t="shared" si="30"/>
        <v>4.3763676148795838E-3</v>
      </c>
    </row>
    <row r="1893" spans="1:3">
      <c r="A1893" s="47">
        <f>'Page 233'!A1894</f>
        <v>38896</v>
      </c>
      <c r="B1893" s="21">
        <f>'Page 233'!G1894</f>
        <v>68.55</v>
      </c>
      <c r="C1893" s="22">
        <f t="shared" si="30"/>
        <v>8.681577398469642E-3</v>
      </c>
    </row>
    <row r="1894" spans="1:3">
      <c r="A1894" s="47">
        <f>'Page 233'!A1895</f>
        <v>38895</v>
      </c>
      <c r="B1894" s="21">
        <f>'Page 233'!G1895</f>
        <v>67.959999999999994</v>
      </c>
      <c r="C1894" s="22">
        <f t="shared" si="30"/>
        <v>-2.3422905589883691E-2</v>
      </c>
    </row>
    <row r="1895" spans="1:3">
      <c r="A1895" s="47">
        <f>'Page 233'!A1896</f>
        <v>38894</v>
      </c>
      <c r="B1895" s="21">
        <f>'Page 233'!G1896</f>
        <v>69.59</v>
      </c>
      <c r="C1895" s="22">
        <f t="shared" si="30"/>
        <v>6.0719965302877821E-3</v>
      </c>
    </row>
    <row r="1896" spans="1:3">
      <c r="A1896" s="47">
        <f>'Page 233'!A1897</f>
        <v>38891</v>
      </c>
      <c r="B1896" s="21">
        <f>'Page 233'!G1897</f>
        <v>69.17</v>
      </c>
      <c r="C1896" s="22">
        <f t="shared" si="30"/>
        <v>-8.0309766241216662E-3</v>
      </c>
    </row>
    <row r="1897" spans="1:3">
      <c r="A1897" s="47">
        <f>'Page 233'!A1898</f>
        <v>38890</v>
      </c>
      <c r="B1897" s="21">
        <f>'Page 233'!G1898</f>
        <v>69.73</v>
      </c>
      <c r="C1897" s="22">
        <f t="shared" si="30"/>
        <v>-2.0783597809296284E-2</v>
      </c>
    </row>
    <row r="1898" spans="1:3">
      <c r="A1898" s="47">
        <f>'Page 233'!A1899</f>
        <v>38889</v>
      </c>
      <c r="B1898" s="21">
        <f>'Page 233'!G1899</f>
        <v>71.209999999999994</v>
      </c>
      <c r="C1898" s="22">
        <f t="shared" si="30"/>
        <v>1.1793123046319964E-2</v>
      </c>
    </row>
    <row r="1899" spans="1:3">
      <c r="A1899" s="47">
        <f>'Page 233'!A1900</f>
        <v>38888</v>
      </c>
      <c r="B1899" s="21">
        <f>'Page 233'!G1900</f>
        <v>70.38</v>
      </c>
      <c r="C1899" s="22">
        <f t="shared" si="30"/>
        <v>9.9559095434487155E-4</v>
      </c>
    </row>
    <row r="1900" spans="1:3">
      <c r="A1900" s="47">
        <f>'Page 233'!A1901</f>
        <v>38887</v>
      </c>
      <c r="B1900" s="21">
        <f>'Page 233'!G1901</f>
        <v>70.31</v>
      </c>
      <c r="C1900" s="22">
        <f t="shared" si="30"/>
        <v>-9.1600901916571997E-3</v>
      </c>
    </row>
    <row r="1901" spans="1:3">
      <c r="A1901" s="47">
        <f>'Page 233'!A1902</f>
        <v>38884</v>
      </c>
      <c r="B1901" s="21">
        <f>'Page 233'!G1902</f>
        <v>70.959999999999994</v>
      </c>
      <c r="C1901" s="22">
        <f t="shared" si="30"/>
        <v>8.6709310589907496E-3</v>
      </c>
    </row>
    <row r="1902" spans="1:3">
      <c r="A1902" s="47">
        <f>'Page 233'!A1903</f>
        <v>38883</v>
      </c>
      <c r="B1902" s="21">
        <f>'Page 233'!G1903</f>
        <v>70.349999999999994</v>
      </c>
      <c r="C1902" s="22">
        <f t="shared" si="30"/>
        <v>3.4102601793326359E-2</v>
      </c>
    </row>
    <row r="1903" spans="1:3">
      <c r="A1903" s="47">
        <f>'Page 233'!A1904</f>
        <v>38882</v>
      </c>
      <c r="B1903" s="21">
        <f>'Page 233'!G1904</f>
        <v>68.03</v>
      </c>
      <c r="C1903" s="22">
        <f t="shared" si="30"/>
        <v>6.529909176323212E-2</v>
      </c>
    </row>
    <row r="1904" spans="1:3">
      <c r="A1904" s="47">
        <f>'Page 233'!A1905</f>
        <v>38881</v>
      </c>
      <c r="B1904" s="21">
        <f>'Page 233'!G1905</f>
        <v>63.86</v>
      </c>
      <c r="C1904" s="22">
        <f t="shared" si="30"/>
        <v>-1.1455108359133104E-2</v>
      </c>
    </row>
    <row r="1905" spans="1:3">
      <c r="A1905" s="47">
        <f>'Page 233'!A1906</f>
        <v>38880</v>
      </c>
      <c r="B1905" s="21">
        <f>'Page 233'!G1906</f>
        <v>64.599999999999994</v>
      </c>
      <c r="C1905" s="22">
        <f t="shared" si="30"/>
        <v>-3.2644504342617675E-2</v>
      </c>
    </row>
    <row r="1906" spans="1:3">
      <c r="A1906" s="47">
        <f>'Page 233'!A1907</f>
        <v>38877</v>
      </c>
      <c r="B1906" s="21">
        <f>'Page 233'!G1907</f>
        <v>66.78</v>
      </c>
      <c r="C1906" s="22">
        <f t="shared" si="30"/>
        <v>-8.4632516703785354E-3</v>
      </c>
    </row>
    <row r="1907" spans="1:3">
      <c r="A1907" s="47">
        <f>'Page 233'!A1908</f>
        <v>38876</v>
      </c>
      <c r="B1907" s="21">
        <f>'Page 233'!G1908</f>
        <v>67.349999999999994</v>
      </c>
      <c r="C1907" s="22">
        <f t="shared" si="30"/>
        <v>-3.2558827882196439E-3</v>
      </c>
    </row>
    <row r="1908" spans="1:3">
      <c r="A1908" s="47">
        <f>'Page 233'!A1909</f>
        <v>38875</v>
      </c>
      <c r="B1908" s="21">
        <f>'Page 233'!G1909</f>
        <v>67.569999999999993</v>
      </c>
      <c r="C1908" s="22">
        <f t="shared" si="30"/>
        <v>1.0014947683108844E-2</v>
      </c>
    </row>
    <row r="1909" spans="1:3">
      <c r="A1909" s="47">
        <f>'Page 233'!A1910</f>
        <v>38874</v>
      </c>
      <c r="B1909" s="21">
        <f>'Page 233'!G1910</f>
        <v>66.900000000000006</v>
      </c>
      <c r="C1909" s="22">
        <f t="shared" si="30"/>
        <v>-1.8053720827828967E-2</v>
      </c>
    </row>
    <row r="1910" spans="1:3">
      <c r="A1910" s="47">
        <f>'Page 233'!A1911</f>
        <v>38873</v>
      </c>
      <c r="B1910" s="21">
        <f>'Page 233'!G1911</f>
        <v>68.13</v>
      </c>
      <c r="C1910" s="22">
        <f t="shared" si="30"/>
        <v>-1.9853258523953476E-2</v>
      </c>
    </row>
    <row r="1911" spans="1:3">
      <c r="A1911" s="47">
        <f>'Page 233'!A1912</f>
        <v>38870</v>
      </c>
      <c r="B1911" s="21">
        <f>'Page 233'!G1912</f>
        <v>69.510000000000005</v>
      </c>
      <c r="C1911" s="22">
        <f t="shared" si="30"/>
        <v>1.8737388296339308E-3</v>
      </c>
    </row>
    <row r="1912" spans="1:3">
      <c r="A1912" s="47">
        <f>'Page 233'!A1913</f>
        <v>38869</v>
      </c>
      <c r="B1912" s="21">
        <f>'Page 233'!G1913</f>
        <v>69.38</v>
      </c>
      <c r="C1912" s="22">
        <f t="shared" si="30"/>
        <v>4.6336518969012364E-3</v>
      </c>
    </row>
    <row r="1913" spans="1:3">
      <c r="A1913" s="47">
        <f>'Page 233'!A1914</f>
        <v>38868</v>
      </c>
      <c r="B1913" s="21">
        <f>'Page 233'!G1914</f>
        <v>69.06</v>
      </c>
      <c r="C1913" s="22">
        <f t="shared" si="30"/>
        <v>1.3650374284456257E-2</v>
      </c>
    </row>
    <row r="1914" spans="1:3">
      <c r="A1914" s="47">
        <f>'Page 233'!A1915</f>
        <v>38867</v>
      </c>
      <c r="B1914" s="21">
        <f>'Page 233'!G1915</f>
        <v>68.13</v>
      </c>
      <c r="C1914" s="22">
        <f t="shared" si="30"/>
        <v>-1.63153335258448E-2</v>
      </c>
    </row>
    <row r="1915" spans="1:3">
      <c r="A1915" s="47">
        <f>'Page 233'!A1916</f>
        <v>38863</v>
      </c>
      <c r="B1915" s="21">
        <f>'Page 233'!G1916</f>
        <v>69.260000000000005</v>
      </c>
      <c r="C1915" s="22">
        <f t="shared" si="30"/>
        <v>6.1011040092968649E-3</v>
      </c>
    </row>
    <row r="1916" spans="1:3">
      <c r="A1916" s="47">
        <f>'Page 233'!A1917</f>
        <v>38862</v>
      </c>
      <c r="B1916" s="21">
        <f>'Page 233'!G1917</f>
        <v>68.84</v>
      </c>
      <c r="C1916" s="22">
        <f t="shared" si="30"/>
        <v>7.3163593795726456E-3</v>
      </c>
    </row>
    <row r="1917" spans="1:3">
      <c r="A1917" s="47">
        <f>'Page 233'!A1918</f>
        <v>38861</v>
      </c>
      <c r="B1917" s="21">
        <f>'Page 233'!G1918</f>
        <v>68.34</v>
      </c>
      <c r="C1917" s="22">
        <f t="shared" si="30"/>
        <v>-3.2422483364009547E-2</v>
      </c>
    </row>
    <row r="1918" spans="1:3">
      <c r="A1918" s="47">
        <f>'Page 233'!A1919</f>
        <v>38860</v>
      </c>
      <c r="B1918" s="21">
        <f>'Page 233'!G1919</f>
        <v>70.63</v>
      </c>
      <c r="C1918" s="22">
        <f t="shared" si="30"/>
        <v>-6.6104078762306839E-3</v>
      </c>
    </row>
    <row r="1919" spans="1:3">
      <c r="A1919" s="47">
        <f>'Page 233'!A1920</f>
        <v>38859</v>
      </c>
      <c r="B1919" s="21">
        <f>'Page 233'!G1920</f>
        <v>71.099999999999994</v>
      </c>
      <c r="C1919" s="22">
        <f t="shared" si="30"/>
        <v>1.2964809801966126E-2</v>
      </c>
    </row>
    <row r="1920" spans="1:3">
      <c r="A1920" s="47">
        <f>'Page 233'!A1921</f>
        <v>38856</v>
      </c>
      <c r="B1920" s="21">
        <f>'Page 233'!G1921</f>
        <v>70.19</v>
      </c>
      <c r="C1920" s="22">
        <f t="shared" si="30"/>
        <v>2.2730584292583345E-2</v>
      </c>
    </row>
    <row r="1921" spans="1:3">
      <c r="A1921" s="47">
        <f>'Page 233'!A1922</f>
        <v>38855</v>
      </c>
      <c r="B1921" s="21">
        <f>'Page 233'!G1922</f>
        <v>68.63</v>
      </c>
      <c r="C1921" s="22">
        <f t="shared" si="30"/>
        <v>-1.2375881421787249E-2</v>
      </c>
    </row>
    <row r="1922" spans="1:3">
      <c r="A1922" s="47">
        <f>'Page 233'!A1923</f>
        <v>38854</v>
      </c>
      <c r="B1922" s="21">
        <f>'Page 233'!G1923</f>
        <v>69.489999999999995</v>
      </c>
      <c r="C1922" s="22">
        <f t="shared" si="30"/>
        <v>-3.0417189898144348E-2</v>
      </c>
    </row>
    <row r="1923" spans="1:3">
      <c r="A1923" s="47">
        <f>'Page 233'!A1924</f>
        <v>38853</v>
      </c>
      <c r="B1923" s="21">
        <f>'Page 233'!G1924</f>
        <v>71.67</v>
      </c>
      <c r="C1923" s="22">
        <f t="shared" si="30"/>
        <v>6.3184498736310601E-3</v>
      </c>
    </row>
    <row r="1924" spans="1:3">
      <c r="A1924" s="47">
        <f>'Page 233'!A1925</f>
        <v>38852</v>
      </c>
      <c r="B1924" s="21">
        <f>'Page 233'!G1925</f>
        <v>71.22</v>
      </c>
      <c r="C1924" s="22">
        <f t="shared" ref="C1924:C1987" si="31">B1924/B1925-1</f>
        <v>-1.3300083125519668E-2</v>
      </c>
    </row>
    <row r="1925" spans="1:3">
      <c r="A1925" s="47">
        <f>'Page 233'!A1926</f>
        <v>38849</v>
      </c>
      <c r="B1925" s="21">
        <f>'Page 233'!G1926</f>
        <v>72.180000000000007</v>
      </c>
      <c r="C1925" s="22">
        <f t="shared" si="31"/>
        <v>-1.3530135301352941E-2</v>
      </c>
    </row>
    <row r="1926" spans="1:3">
      <c r="A1926" s="47">
        <f>'Page 233'!A1927</f>
        <v>38848</v>
      </c>
      <c r="B1926" s="21">
        <f>'Page 233'!G1927</f>
        <v>73.17</v>
      </c>
      <c r="C1926" s="22">
        <f t="shared" si="31"/>
        <v>-8.2678232583356381E-3</v>
      </c>
    </row>
    <row r="1927" spans="1:3">
      <c r="A1927" s="47">
        <f>'Page 233'!A1928</f>
        <v>38847</v>
      </c>
      <c r="B1927" s="21">
        <f>'Page 233'!G1928</f>
        <v>73.78</v>
      </c>
      <c r="C1927" s="22">
        <f t="shared" si="31"/>
        <v>1.4297497937860948E-2</v>
      </c>
    </row>
    <row r="1928" spans="1:3">
      <c r="A1928" s="47">
        <f>'Page 233'!A1929</f>
        <v>38846</v>
      </c>
      <c r="B1928" s="21">
        <f>'Page 233'!G1929</f>
        <v>72.739999999999995</v>
      </c>
      <c r="C1928" s="22">
        <f t="shared" si="31"/>
        <v>4.5573815771302595E-3</v>
      </c>
    </row>
    <row r="1929" spans="1:3">
      <c r="A1929" s="47">
        <f>'Page 233'!A1930</f>
        <v>38845</v>
      </c>
      <c r="B1929" s="21">
        <f>'Page 233'!G1930</f>
        <v>72.41</v>
      </c>
      <c r="C1929" s="22">
        <f t="shared" si="31"/>
        <v>-9.9808586272901456E-3</v>
      </c>
    </row>
    <row r="1930" spans="1:3">
      <c r="A1930" s="47">
        <f>'Page 233'!A1931</f>
        <v>38842</v>
      </c>
      <c r="B1930" s="21">
        <f>'Page 233'!G1931</f>
        <v>73.14</v>
      </c>
      <c r="C1930" s="22">
        <f t="shared" si="31"/>
        <v>2.1223122032951736E-2</v>
      </c>
    </row>
    <row r="1931" spans="1:3">
      <c r="A1931" s="47">
        <f>'Page 233'!A1932</f>
        <v>38841</v>
      </c>
      <c r="B1931" s="21">
        <f>'Page 233'!G1932</f>
        <v>71.62</v>
      </c>
      <c r="C1931" s="22">
        <f t="shared" si="31"/>
        <v>8.8744893646994782E-3</v>
      </c>
    </row>
    <row r="1932" spans="1:3">
      <c r="A1932" s="47">
        <f>'Page 233'!A1933</f>
        <v>38840</v>
      </c>
      <c r="B1932" s="21">
        <f>'Page 233'!G1933</f>
        <v>70.989999999999995</v>
      </c>
      <c r="C1932" s="22">
        <f t="shared" si="31"/>
        <v>6.3793592288061696E-3</v>
      </c>
    </row>
    <row r="1933" spans="1:3">
      <c r="A1933" s="47">
        <f>'Page 233'!A1934</f>
        <v>38839</v>
      </c>
      <c r="B1933" s="21">
        <f>'Page 233'!G1934</f>
        <v>70.540000000000006</v>
      </c>
      <c r="C1933" s="22">
        <f t="shared" si="31"/>
        <v>1.7452762152026624E-2</v>
      </c>
    </row>
    <row r="1934" spans="1:3">
      <c r="A1934" s="47">
        <f>'Page 233'!A1935</f>
        <v>38838</v>
      </c>
      <c r="B1934" s="21">
        <f>'Page 233'!G1935</f>
        <v>69.33</v>
      </c>
      <c r="C1934" s="22">
        <f t="shared" si="31"/>
        <v>4.9282504710828068E-3</v>
      </c>
    </row>
    <row r="1935" spans="1:3">
      <c r="A1935" s="47">
        <f>'Page 233'!A1936</f>
        <v>38835</v>
      </c>
      <c r="B1935" s="21">
        <f>'Page 233'!G1936</f>
        <v>68.989999999999995</v>
      </c>
      <c r="C1935" s="22">
        <f t="shared" si="31"/>
        <v>-7.6237054085155354E-3</v>
      </c>
    </row>
    <row r="1936" spans="1:3">
      <c r="A1936" s="47">
        <f>'Page 233'!A1937</f>
        <v>38834</v>
      </c>
      <c r="B1936" s="21">
        <f>'Page 233'!G1937</f>
        <v>69.52</v>
      </c>
      <c r="C1936" s="22">
        <f t="shared" si="31"/>
        <v>-9.5455193047443432E-3</v>
      </c>
    </row>
    <row r="1937" spans="1:3">
      <c r="A1937" s="47">
        <f>'Page 233'!A1938</f>
        <v>38833</v>
      </c>
      <c r="B1937" s="21">
        <f>'Page 233'!G1938</f>
        <v>70.19</v>
      </c>
      <c r="C1937" s="22">
        <f t="shared" si="31"/>
        <v>-2.4161455372371243E-3</v>
      </c>
    </row>
    <row r="1938" spans="1:3">
      <c r="A1938" s="47">
        <f>'Page 233'!A1939</f>
        <v>38832</v>
      </c>
      <c r="B1938" s="21">
        <f>'Page 233'!G1939</f>
        <v>70.36</v>
      </c>
      <c r="C1938" s="22">
        <f t="shared" si="31"/>
        <v>-1.1520089912896991E-2</v>
      </c>
    </row>
    <row r="1939" spans="1:3">
      <c r="A1939" s="47">
        <f>'Page 233'!A1940</f>
        <v>38831</v>
      </c>
      <c r="B1939" s="21">
        <f>'Page 233'!G1940</f>
        <v>71.180000000000007</v>
      </c>
      <c r="C1939" s="22">
        <f t="shared" si="31"/>
        <v>-4.1969781757134061E-3</v>
      </c>
    </row>
    <row r="1940" spans="1:3">
      <c r="A1940" s="47">
        <f>'Page 233'!A1941</f>
        <v>38828</v>
      </c>
      <c r="B1940" s="21">
        <f>'Page 233'!G1941</f>
        <v>71.48</v>
      </c>
      <c r="C1940" s="22">
        <f t="shared" si="31"/>
        <v>1.1318619128466212E-2</v>
      </c>
    </row>
    <row r="1941" spans="1:3">
      <c r="A1941" s="47">
        <f>'Page 233'!A1942</f>
        <v>38827</v>
      </c>
      <c r="B1941" s="21">
        <f>'Page 233'!G1942</f>
        <v>70.680000000000007</v>
      </c>
      <c r="C1941" s="22">
        <f t="shared" si="31"/>
        <v>6.2642369020502464E-3</v>
      </c>
    </row>
    <row r="1942" spans="1:3">
      <c r="A1942" s="47">
        <f>'Page 233'!A1943</f>
        <v>38826</v>
      </c>
      <c r="B1942" s="21">
        <f>'Page 233'!G1943</f>
        <v>70.239999999999995</v>
      </c>
      <c r="C1942" s="22">
        <f t="shared" si="31"/>
        <v>2.0040662213186122E-2</v>
      </c>
    </row>
    <row r="1943" spans="1:3">
      <c r="A1943" s="47">
        <f>'Page 233'!A1944</f>
        <v>38825</v>
      </c>
      <c r="B1943" s="21">
        <f>'Page 233'!G1944</f>
        <v>68.86</v>
      </c>
      <c r="C1943" s="22">
        <f t="shared" si="31"/>
        <v>1.1457109283196321E-2</v>
      </c>
    </row>
    <row r="1944" spans="1:3">
      <c r="A1944" s="47">
        <f>'Page 233'!A1945</f>
        <v>38824</v>
      </c>
      <c r="B1944" s="21">
        <f>'Page 233'!G1945</f>
        <v>68.08</v>
      </c>
      <c r="C1944" s="22">
        <f t="shared" si="31"/>
        <v>-7.001166861143604E-3</v>
      </c>
    </row>
    <row r="1945" spans="1:3">
      <c r="A1945" s="47">
        <f>'Page 233'!A1946</f>
        <v>38820</v>
      </c>
      <c r="B1945" s="21">
        <f>'Page 233'!G1946</f>
        <v>68.56</v>
      </c>
      <c r="C1945" s="22">
        <f t="shared" si="31"/>
        <v>-3.3435092309929137E-3</v>
      </c>
    </row>
    <row r="1946" spans="1:3">
      <c r="A1946" s="47">
        <f>'Page 233'!A1947</f>
        <v>38819</v>
      </c>
      <c r="B1946" s="21">
        <f>'Page 233'!G1947</f>
        <v>68.790000000000006</v>
      </c>
      <c r="C1946" s="22">
        <f t="shared" si="31"/>
        <v>3.2727818645849061E-2</v>
      </c>
    </row>
    <row r="1947" spans="1:3">
      <c r="A1947" s="47">
        <f>'Page 233'!A1948</f>
        <v>38818</v>
      </c>
      <c r="B1947" s="21">
        <f>'Page 233'!G1948</f>
        <v>66.61</v>
      </c>
      <c r="C1947" s="22">
        <f t="shared" si="31"/>
        <v>-2.6950142236862318E-3</v>
      </c>
    </row>
    <row r="1948" spans="1:3">
      <c r="A1948" s="47">
        <f>'Page 233'!A1949</f>
        <v>38817</v>
      </c>
      <c r="B1948" s="21">
        <f>'Page 233'!G1949</f>
        <v>66.790000000000006</v>
      </c>
      <c r="C1948" s="22">
        <f t="shared" si="31"/>
        <v>1.5354211006384899E-2</v>
      </c>
    </row>
    <row r="1949" spans="1:3">
      <c r="A1949" s="47">
        <f>'Page 233'!A1950</f>
        <v>38814</v>
      </c>
      <c r="B1949" s="21">
        <f>'Page 233'!G1950</f>
        <v>65.78</v>
      </c>
      <c r="C1949" s="22">
        <f t="shared" si="31"/>
        <v>-3.1823003485376145E-3</v>
      </c>
    </row>
    <row r="1950" spans="1:3">
      <c r="A1950" s="47">
        <f>'Page 233'!A1951</f>
        <v>38813</v>
      </c>
      <c r="B1950" s="21">
        <f>'Page 233'!G1951</f>
        <v>65.989999999999995</v>
      </c>
      <c r="C1950" s="22">
        <f t="shared" si="31"/>
        <v>9.0214067278284737E-3</v>
      </c>
    </row>
    <row r="1951" spans="1:3">
      <c r="A1951" s="47">
        <f>'Page 233'!A1952</f>
        <v>38812</v>
      </c>
      <c r="B1951" s="21">
        <f>'Page 233'!G1952</f>
        <v>65.400000000000006</v>
      </c>
      <c r="C1951" s="22">
        <f t="shared" si="31"/>
        <v>6.4635272391504461E-3</v>
      </c>
    </row>
    <row r="1952" spans="1:3">
      <c r="A1952" s="47">
        <f>'Page 233'!A1953</f>
        <v>38811</v>
      </c>
      <c r="B1952" s="21">
        <f>'Page 233'!G1953</f>
        <v>64.98</v>
      </c>
      <c r="C1952" s="22">
        <f t="shared" si="31"/>
        <v>7.5980772212747016E-3</v>
      </c>
    </row>
    <row r="1953" spans="1:3">
      <c r="A1953" s="47">
        <f>'Page 233'!A1954</f>
        <v>38810</v>
      </c>
      <c r="B1953" s="21">
        <f>'Page 233'!G1954</f>
        <v>64.489999999999995</v>
      </c>
      <c r="C1953" s="22">
        <f t="shared" si="31"/>
        <v>1.086619062402816E-3</v>
      </c>
    </row>
    <row r="1954" spans="1:3">
      <c r="A1954" s="47">
        <f>'Page 233'!A1955</f>
        <v>38807</v>
      </c>
      <c r="B1954" s="21">
        <f>'Page 233'!G1955</f>
        <v>64.42</v>
      </c>
      <c r="C1954" s="22">
        <f t="shared" si="31"/>
        <v>-6.3242326083602363E-3</v>
      </c>
    </row>
    <row r="1955" spans="1:3">
      <c r="A1955" s="47">
        <f>'Page 233'!A1956</f>
        <v>38806</v>
      </c>
      <c r="B1955" s="21">
        <f>'Page 233'!G1956</f>
        <v>64.83</v>
      </c>
      <c r="C1955" s="22">
        <f t="shared" si="31"/>
        <v>-9.6241979835013369E-3</v>
      </c>
    </row>
    <row r="1956" spans="1:3">
      <c r="A1956" s="47">
        <f>'Page 233'!A1957</f>
        <v>38805</v>
      </c>
      <c r="B1956" s="21">
        <f>'Page 233'!G1957</f>
        <v>65.459999999999994</v>
      </c>
      <c r="C1956" s="22">
        <f t="shared" si="31"/>
        <v>2.1535580524344455E-2</v>
      </c>
    </row>
    <row r="1957" spans="1:3">
      <c r="A1957" s="47">
        <f>'Page 233'!A1958</f>
        <v>38804</v>
      </c>
      <c r="B1957" s="21">
        <f>'Page 233'!G1958</f>
        <v>64.08</v>
      </c>
      <c r="C1957" s="22">
        <f t="shared" si="31"/>
        <v>-1.1111111111111072E-2</v>
      </c>
    </row>
    <row r="1958" spans="1:3">
      <c r="A1958" s="47">
        <f>'Page 233'!A1959</f>
        <v>38803</v>
      </c>
      <c r="B1958" s="21">
        <f>'Page 233'!G1959</f>
        <v>64.8</v>
      </c>
      <c r="C1958" s="22">
        <f t="shared" si="31"/>
        <v>-4.4553694884007511E-3</v>
      </c>
    </row>
    <row r="1959" spans="1:3">
      <c r="A1959" s="47">
        <f>'Page 233'!A1960</f>
        <v>38800</v>
      </c>
      <c r="B1959" s="21">
        <f>'Page 233'!G1960</f>
        <v>65.09</v>
      </c>
      <c r="C1959" s="22">
        <f t="shared" si="31"/>
        <v>1.0714285714285676E-2</v>
      </c>
    </row>
    <row r="1960" spans="1:3">
      <c r="A1960" s="47">
        <f>'Page 233'!A1961</f>
        <v>38799</v>
      </c>
      <c r="B1960" s="21">
        <f>'Page 233'!G1961</f>
        <v>64.400000000000006</v>
      </c>
      <c r="C1960" s="22">
        <f t="shared" si="31"/>
        <v>-9.0783197414985306E-3</v>
      </c>
    </row>
    <row r="1961" spans="1:3">
      <c r="A1961" s="47">
        <f>'Page 233'!A1962</f>
        <v>38798</v>
      </c>
      <c r="B1961" s="21">
        <f>'Page 233'!G1962</f>
        <v>64.989999999999995</v>
      </c>
      <c r="C1961" s="22">
        <f t="shared" si="31"/>
        <v>4.4822256568777252E-3</v>
      </c>
    </row>
    <row r="1962" spans="1:3">
      <c r="A1962" s="47">
        <f>'Page 233'!A1963</f>
        <v>38797</v>
      </c>
      <c r="B1962" s="21">
        <f>'Page 233'!G1963</f>
        <v>64.7</v>
      </c>
      <c r="C1962" s="22">
        <f t="shared" si="31"/>
        <v>1.0830883490640097E-3</v>
      </c>
    </row>
    <row r="1963" spans="1:3">
      <c r="A1963" s="47">
        <f>'Page 233'!A1964</f>
        <v>38796</v>
      </c>
      <c r="B1963" s="21">
        <f>'Page 233'!G1964</f>
        <v>64.63</v>
      </c>
      <c r="C1963" s="22">
        <f t="shared" si="31"/>
        <v>4.1951522684897657E-3</v>
      </c>
    </row>
    <row r="1964" spans="1:3">
      <c r="A1964" s="47">
        <f>'Page 233'!A1965</f>
        <v>38793</v>
      </c>
      <c r="B1964" s="21">
        <f>'Page 233'!G1965</f>
        <v>64.36</v>
      </c>
      <c r="C1964" s="22">
        <f t="shared" si="31"/>
        <v>1.4661831940722125E-2</v>
      </c>
    </row>
    <row r="1965" spans="1:3">
      <c r="A1965" s="47">
        <f>'Page 233'!A1966</f>
        <v>38792</v>
      </c>
      <c r="B1965" s="21">
        <f>'Page 233'!G1966</f>
        <v>63.43</v>
      </c>
      <c r="C1965" s="22">
        <f t="shared" si="31"/>
        <v>8.9072689677112127E-3</v>
      </c>
    </row>
    <row r="1966" spans="1:3">
      <c r="A1966" s="47">
        <f>'Page 233'!A1967</f>
        <v>38791</v>
      </c>
      <c r="B1966" s="21">
        <f>'Page 233'!G1967</f>
        <v>62.87</v>
      </c>
      <c r="C1966" s="22">
        <f t="shared" si="31"/>
        <v>8.0166746833414404E-3</v>
      </c>
    </row>
    <row r="1967" spans="1:3">
      <c r="A1967" s="47">
        <f>'Page 233'!A1968</f>
        <v>38790</v>
      </c>
      <c r="B1967" s="21">
        <f>'Page 233'!G1968</f>
        <v>62.37</v>
      </c>
      <c r="C1967" s="22">
        <f t="shared" si="31"/>
        <v>8.081461128171874E-3</v>
      </c>
    </row>
    <row r="1968" spans="1:3">
      <c r="A1968" s="47">
        <f>'Page 233'!A1969</f>
        <v>38789</v>
      </c>
      <c r="B1968" s="21">
        <f>'Page 233'!G1969</f>
        <v>61.87</v>
      </c>
      <c r="C1968" s="22">
        <f t="shared" si="31"/>
        <v>6.4693514475178127E-4</v>
      </c>
    </row>
    <row r="1969" spans="1:3">
      <c r="A1969" s="47">
        <f>'Page 233'!A1970</f>
        <v>38786</v>
      </c>
      <c r="B1969" s="21">
        <f>'Page 233'!G1970</f>
        <v>61.83</v>
      </c>
      <c r="C1969" s="22">
        <f t="shared" si="31"/>
        <v>1.3938996392259817E-2</v>
      </c>
    </row>
    <row r="1970" spans="1:3">
      <c r="A1970" s="47">
        <f>'Page 233'!A1971</f>
        <v>38785</v>
      </c>
      <c r="B1970" s="21">
        <f>'Page 233'!G1971</f>
        <v>60.98</v>
      </c>
      <c r="C1970" s="22">
        <f t="shared" si="31"/>
        <v>1.2956810631229221E-2</v>
      </c>
    </row>
    <row r="1971" spans="1:3">
      <c r="A1971" s="47">
        <f>'Page 233'!A1972</f>
        <v>38784</v>
      </c>
      <c r="B1971" s="21">
        <f>'Page 233'!G1972</f>
        <v>60.2</v>
      </c>
      <c r="C1971" s="22">
        <f t="shared" si="31"/>
        <v>-4.6296296296295392E-3</v>
      </c>
    </row>
    <row r="1972" spans="1:3">
      <c r="A1972" s="47">
        <f>'Page 233'!A1973</f>
        <v>38783</v>
      </c>
      <c r="B1972" s="21">
        <f>'Page 233'!G1973</f>
        <v>60.48</v>
      </c>
      <c r="C1972" s="22">
        <f t="shared" si="31"/>
        <v>7.3284477015322924E-3</v>
      </c>
    </row>
    <row r="1973" spans="1:3">
      <c r="A1973" s="47">
        <f>'Page 233'!A1974</f>
        <v>38782</v>
      </c>
      <c r="B1973" s="21">
        <f>'Page 233'!G1974</f>
        <v>60.04</v>
      </c>
      <c r="C1973" s="22">
        <f t="shared" si="31"/>
        <v>-1.03840448327015E-2</v>
      </c>
    </row>
    <row r="1974" spans="1:3">
      <c r="A1974" s="47">
        <f>'Page 233'!A1975</f>
        <v>38779</v>
      </c>
      <c r="B1974" s="21">
        <f>'Page 233'!G1975</f>
        <v>60.67</v>
      </c>
      <c r="C1974" s="22">
        <f t="shared" si="31"/>
        <v>8.1422399468262796E-3</v>
      </c>
    </row>
    <row r="1975" spans="1:3">
      <c r="A1975" s="47">
        <f>'Page 233'!A1976</f>
        <v>38778</v>
      </c>
      <c r="B1975" s="21">
        <f>'Page 233'!G1976</f>
        <v>60.18</v>
      </c>
      <c r="C1975" s="22">
        <f t="shared" si="31"/>
        <v>-2.1555297628917947E-3</v>
      </c>
    </row>
    <row r="1976" spans="1:3">
      <c r="A1976" s="47">
        <f>'Page 233'!A1977</f>
        <v>38777</v>
      </c>
      <c r="B1976" s="21">
        <f>'Page 233'!G1977</f>
        <v>60.31</v>
      </c>
      <c r="C1976" s="22">
        <f t="shared" si="31"/>
        <v>3.6611749043102826E-3</v>
      </c>
    </row>
    <row r="1977" spans="1:3">
      <c r="A1977" s="47">
        <f>'Page 233'!A1978</f>
        <v>38776</v>
      </c>
      <c r="B1977" s="21">
        <f>'Page 233'!G1978</f>
        <v>60.09</v>
      </c>
      <c r="C1977" s="22">
        <f t="shared" si="31"/>
        <v>-1.9419060052219272E-2</v>
      </c>
    </row>
    <row r="1978" spans="1:3">
      <c r="A1978" s="47">
        <f>'Page 233'!A1979</f>
        <v>38775</v>
      </c>
      <c r="B1978" s="21">
        <f>'Page 233'!G1979</f>
        <v>61.28</v>
      </c>
      <c r="C1978" s="22">
        <f t="shared" si="31"/>
        <v>-2.4418036789841668E-3</v>
      </c>
    </row>
    <row r="1979" spans="1:3">
      <c r="A1979" s="47">
        <f>'Page 233'!A1980</f>
        <v>38772</v>
      </c>
      <c r="B1979" s="21">
        <f>'Page 233'!G1980</f>
        <v>61.43</v>
      </c>
      <c r="C1979" s="22">
        <f t="shared" si="31"/>
        <v>5.5655590112948516E-3</v>
      </c>
    </row>
    <row r="1980" spans="1:3">
      <c r="A1980" s="47">
        <f>'Page 233'!A1981</f>
        <v>38771</v>
      </c>
      <c r="B1980" s="21">
        <f>'Page 233'!G1981</f>
        <v>61.09</v>
      </c>
      <c r="C1980" s="22">
        <f t="shared" si="31"/>
        <v>-6.6666666666665986E-3</v>
      </c>
    </row>
    <row r="1981" spans="1:3">
      <c r="A1981" s="47">
        <f>'Page 233'!A1982</f>
        <v>38770</v>
      </c>
      <c r="B1981" s="21">
        <f>'Page 233'!G1982</f>
        <v>61.5</v>
      </c>
      <c r="C1981" s="22">
        <f t="shared" si="31"/>
        <v>1.8380526577247869E-2</v>
      </c>
    </row>
    <row r="1982" spans="1:3">
      <c r="A1982" s="47">
        <f>'Page 233'!A1983</f>
        <v>38769</v>
      </c>
      <c r="B1982" s="21">
        <f>'Page 233'!G1983</f>
        <v>60.39</v>
      </c>
      <c r="C1982" s="22">
        <f t="shared" si="31"/>
        <v>1.1604774535809437E-3</v>
      </c>
    </row>
    <row r="1983" spans="1:3">
      <c r="A1983" s="47">
        <f>'Page 233'!A1984</f>
        <v>38765</v>
      </c>
      <c r="B1983" s="21">
        <f>'Page 233'!G1984</f>
        <v>60.32</v>
      </c>
      <c r="C1983" s="22">
        <f t="shared" si="31"/>
        <v>5.6685561853950794E-3</v>
      </c>
    </row>
    <row r="1984" spans="1:3">
      <c r="A1984" s="47">
        <f>'Page 233'!A1985</f>
        <v>38764</v>
      </c>
      <c r="B1984" s="21">
        <f>'Page 233'!G1985</f>
        <v>59.98</v>
      </c>
      <c r="C1984" s="22">
        <f t="shared" si="31"/>
        <v>1.502755050926563E-3</v>
      </c>
    </row>
    <row r="1985" spans="1:3">
      <c r="A1985" s="47">
        <f>'Page 233'!A1986</f>
        <v>38763</v>
      </c>
      <c r="B1985" s="21">
        <f>'Page 233'!G1986</f>
        <v>59.89</v>
      </c>
      <c r="C1985" s="22">
        <f t="shared" si="31"/>
        <v>-3.6599567459657534E-3</v>
      </c>
    </row>
    <row r="1986" spans="1:3">
      <c r="A1986" s="47">
        <f>'Page 233'!A1987</f>
        <v>38762</v>
      </c>
      <c r="B1986" s="21">
        <f>'Page 233'!G1987</f>
        <v>60.11</v>
      </c>
      <c r="C1986" s="22">
        <f t="shared" si="31"/>
        <v>8.3878543868478594E-3</v>
      </c>
    </row>
    <row r="1987" spans="1:3">
      <c r="A1987" s="47">
        <f>'Page 233'!A1988</f>
        <v>38761</v>
      </c>
      <c r="B1987" s="21">
        <f>'Page 233'!G1988</f>
        <v>59.61</v>
      </c>
      <c r="C1987" s="22">
        <f t="shared" si="31"/>
        <v>-5.8372248165443619E-3</v>
      </c>
    </row>
    <row r="1988" spans="1:3">
      <c r="A1988" s="47">
        <f>'Page 233'!A1989</f>
        <v>38758</v>
      </c>
      <c r="B1988" s="21">
        <f>'Page 233'!G1989</f>
        <v>59.96</v>
      </c>
      <c r="C1988" s="22">
        <f t="shared" ref="C1988:C2051" si="32">B1988/B1989-1</f>
        <v>7.2232487821266567E-3</v>
      </c>
    </row>
    <row r="1989" spans="1:3">
      <c r="A1989" s="47">
        <f>'Page 233'!A1990</f>
        <v>38757</v>
      </c>
      <c r="B1989" s="21">
        <f>'Page 233'!G1990</f>
        <v>59.53</v>
      </c>
      <c r="C1989" s="22">
        <f t="shared" si="32"/>
        <v>3.5401213755901217E-3</v>
      </c>
    </row>
    <row r="1990" spans="1:3">
      <c r="A1990" s="47">
        <f>'Page 233'!A1991</f>
        <v>38756</v>
      </c>
      <c r="B1990" s="21">
        <f>'Page 233'!G1991</f>
        <v>59.32</v>
      </c>
      <c r="C1990" s="22">
        <f t="shared" si="32"/>
        <v>7.1307300509337868E-3</v>
      </c>
    </row>
    <row r="1991" spans="1:3">
      <c r="A1991" s="47">
        <f>'Page 233'!A1992</f>
        <v>38755</v>
      </c>
      <c r="B1991" s="21">
        <f>'Page 233'!G1992</f>
        <v>58.9</v>
      </c>
      <c r="C1991" s="22">
        <f t="shared" si="32"/>
        <v>5.8060109289617134E-3</v>
      </c>
    </row>
    <row r="1992" spans="1:3">
      <c r="A1992" s="47">
        <f>'Page 233'!A1993</f>
        <v>38754</v>
      </c>
      <c r="B1992" s="21">
        <f>'Page 233'!G1993</f>
        <v>58.56</v>
      </c>
      <c r="C1992" s="22">
        <f t="shared" si="32"/>
        <v>3.7709976002742174E-3</v>
      </c>
    </row>
    <row r="1993" spans="1:3">
      <c r="A1993" s="47">
        <f>'Page 233'!A1994</f>
        <v>38751</v>
      </c>
      <c r="B1993" s="21">
        <f>'Page 233'!G1994</f>
        <v>58.34</v>
      </c>
      <c r="C1993" s="22">
        <f t="shared" si="32"/>
        <v>-1.1688971709300278E-2</v>
      </c>
    </row>
    <row r="1994" spans="1:3">
      <c r="A1994" s="47">
        <f>'Page 233'!A1995</f>
        <v>38750</v>
      </c>
      <c r="B1994" s="21">
        <f>'Page 233'!G1995</f>
        <v>59.03</v>
      </c>
      <c r="C1994" s="22">
        <f t="shared" si="32"/>
        <v>1.1872455902306456E-3</v>
      </c>
    </row>
    <row r="1995" spans="1:3">
      <c r="A1995" s="47">
        <f>'Page 233'!A1996</f>
        <v>38749</v>
      </c>
      <c r="B1995" s="21">
        <f>'Page 233'!G1996</f>
        <v>58.96</v>
      </c>
      <c r="C1995" s="22">
        <f t="shared" si="32"/>
        <v>4.8550595767383964E-2</v>
      </c>
    </row>
    <row r="1996" spans="1:3">
      <c r="A1996" s="47">
        <f>'Page 233'!A1997</f>
        <v>38748</v>
      </c>
      <c r="B1996" s="21">
        <f>'Page 233'!G1997</f>
        <v>56.23</v>
      </c>
      <c r="C1996" s="22">
        <f t="shared" si="32"/>
        <v>-1.0557803976772862E-2</v>
      </c>
    </row>
    <row r="1997" spans="1:3">
      <c r="A1997" s="47">
        <f>'Page 233'!A1998</f>
        <v>38747</v>
      </c>
      <c r="B1997" s="21">
        <f>'Page 233'!G1998</f>
        <v>56.83</v>
      </c>
      <c r="C1997" s="22">
        <f t="shared" si="32"/>
        <v>6.9099929128277893E-3</v>
      </c>
    </row>
    <row r="1998" spans="1:3">
      <c r="A1998" s="47">
        <f>'Page 233'!A1999</f>
        <v>38744</v>
      </c>
      <c r="B1998" s="21">
        <f>'Page 233'!G1999</f>
        <v>56.44</v>
      </c>
      <c r="C1998" s="22">
        <f t="shared" si="32"/>
        <v>-2.2980378292382087E-3</v>
      </c>
    </row>
    <row r="1999" spans="1:3">
      <c r="A1999" s="47">
        <f>'Page 233'!A2000</f>
        <v>38743</v>
      </c>
      <c r="B1999" s="21">
        <f>'Page 233'!G2000</f>
        <v>56.57</v>
      </c>
      <c r="C1999" s="22">
        <f t="shared" si="32"/>
        <v>2.7051561365286858E-2</v>
      </c>
    </row>
    <row r="2000" spans="1:3">
      <c r="A2000" s="47">
        <f>'Page 233'!A2001</f>
        <v>38742</v>
      </c>
      <c r="B2000" s="21">
        <f>'Page 233'!G2001</f>
        <v>55.08</v>
      </c>
      <c r="C2000" s="22">
        <f t="shared" si="32"/>
        <v>-1.1131059245960584E-2</v>
      </c>
    </row>
    <row r="2001" spans="1:3">
      <c r="A2001" s="47">
        <f>'Page 233'!A2002</f>
        <v>38741</v>
      </c>
      <c r="B2001" s="21">
        <f>'Page 233'!G2002</f>
        <v>55.7</v>
      </c>
      <c r="C2001" s="22">
        <f t="shared" si="32"/>
        <v>9.606670291825381E-3</v>
      </c>
    </row>
    <row r="2002" spans="1:3">
      <c r="A2002" s="47">
        <f>'Page 233'!A2003</f>
        <v>38740</v>
      </c>
      <c r="B2002" s="21">
        <f>'Page 233'!G2003</f>
        <v>55.17</v>
      </c>
      <c r="C2002" s="22">
        <f t="shared" si="32"/>
        <v>7.8553160394592147E-3</v>
      </c>
    </row>
    <row r="2003" spans="1:3">
      <c r="A2003" s="47">
        <f>'Page 233'!A2004</f>
        <v>38737</v>
      </c>
      <c r="B2003" s="21">
        <f>'Page 233'!G2004</f>
        <v>54.74</v>
      </c>
      <c r="C2003" s="22">
        <f t="shared" si="32"/>
        <v>-2.4590163934426146E-2</v>
      </c>
    </row>
    <row r="2004" spans="1:3">
      <c r="A2004" s="47">
        <f>'Page 233'!A2005</f>
        <v>38736</v>
      </c>
      <c r="B2004" s="21">
        <f>'Page 233'!G2005</f>
        <v>56.12</v>
      </c>
      <c r="C2004" s="22">
        <f t="shared" si="32"/>
        <v>-2.3111111111111526E-3</v>
      </c>
    </row>
    <row r="2005" spans="1:3">
      <c r="A2005" s="47">
        <f>'Page 233'!A2006</f>
        <v>38735</v>
      </c>
      <c r="B2005" s="21">
        <f>'Page 233'!G2006</f>
        <v>56.25</v>
      </c>
      <c r="C2005" s="22">
        <f t="shared" si="32"/>
        <v>-5.3050397877983935E-3</v>
      </c>
    </row>
    <row r="2006" spans="1:3">
      <c r="A2006" s="47">
        <f>'Page 233'!A2007</f>
        <v>38734</v>
      </c>
      <c r="B2006" s="21">
        <f>'Page 233'!G2007</f>
        <v>56.55</v>
      </c>
      <c r="C2006" s="22">
        <f t="shared" si="32"/>
        <v>-1.1363636363636465E-2</v>
      </c>
    </row>
    <row r="2007" spans="1:3">
      <c r="A2007" s="47">
        <f>'Page 233'!A2008</f>
        <v>38730</v>
      </c>
      <c r="B2007" s="21">
        <f>'Page 233'!G2008</f>
        <v>57.2</v>
      </c>
      <c r="C2007" s="22">
        <f t="shared" si="32"/>
        <v>-2.963221195746768E-3</v>
      </c>
    </row>
    <row r="2008" spans="1:3">
      <c r="A2008" s="47">
        <f>'Page 233'!A2009</f>
        <v>38729</v>
      </c>
      <c r="B2008" s="21">
        <f>'Page 233'!G2009</f>
        <v>57.37</v>
      </c>
      <c r="C2008" s="22">
        <f t="shared" si="32"/>
        <v>-5.8915265985098886E-3</v>
      </c>
    </row>
    <row r="2009" spans="1:3">
      <c r="A2009" s="47">
        <f>'Page 233'!A2010</f>
        <v>38728</v>
      </c>
      <c r="B2009" s="21">
        <f>'Page 233'!G2010</f>
        <v>57.71</v>
      </c>
      <c r="C2009" s="22">
        <f t="shared" si="32"/>
        <v>1.4592123769338938E-2</v>
      </c>
    </row>
    <row r="2010" spans="1:3">
      <c r="A2010" s="47">
        <f>'Page 233'!A2011</f>
        <v>38727</v>
      </c>
      <c r="B2010" s="21">
        <f>'Page 233'!G2011</f>
        <v>56.88</v>
      </c>
      <c r="C2010" s="22">
        <f t="shared" si="32"/>
        <v>4.7694753577107729E-3</v>
      </c>
    </row>
    <row r="2011" spans="1:3">
      <c r="A2011" s="47">
        <f>'Page 233'!A2012</f>
        <v>38726</v>
      </c>
      <c r="B2011" s="21">
        <f>'Page 233'!G2012</f>
        <v>56.61</v>
      </c>
      <c r="C2011" s="22">
        <f t="shared" si="32"/>
        <v>-8.4077771939043977E-3</v>
      </c>
    </row>
    <row r="2012" spans="1:3">
      <c r="A2012" s="47">
        <f>'Page 233'!A2013</f>
        <v>38723</v>
      </c>
      <c r="B2012" s="21">
        <f>'Page 233'!G2013</f>
        <v>57.09</v>
      </c>
      <c r="C2012" s="22">
        <f t="shared" si="32"/>
        <v>-1.3989637305699354E-2</v>
      </c>
    </row>
    <row r="2013" spans="1:3">
      <c r="A2013" s="47">
        <f>'Page 233'!A2014</f>
        <v>38722</v>
      </c>
      <c r="B2013" s="21">
        <f>'Page 233'!G2014</f>
        <v>57.9</v>
      </c>
      <c r="C2013" s="22">
        <f t="shared" si="32"/>
        <v>-1.1776753712237631E-2</v>
      </c>
    </row>
    <row r="2014" spans="1:3">
      <c r="A2014" s="47">
        <f>'Page 233'!A2015</f>
        <v>38721</v>
      </c>
      <c r="B2014" s="21">
        <f>'Page 233'!G2015</f>
        <v>58.59</v>
      </c>
      <c r="C2014" s="22">
        <f t="shared" si="32"/>
        <v>1.034661148473881E-2</v>
      </c>
    </row>
    <row r="2015" spans="1:3">
      <c r="A2015" s="47">
        <f>'Page 233'!A2016</f>
        <v>38720</v>
      </c>
      <c r="B2015" s="21">
        <f>'Page 233'!G2016</f>
        <v>57.99</v>
      </c>
      <c r="C2015" s="22">
        <f t="shared" si="32"/>
        <v>2.9401591144933015E-3</v>
      </c>
    </row>
    <row r="2016" spans="1:3">
      <c r="A2016" s="47">
        <f>'Page 233'!A2017</f>
        <v>38716</v>
      </c>
      <c r="B2016" s="21">
        <f>'Page 233'!G2017</f>
        <v>57.82</v>
      </c>
      <c r="C2016" s="22">
        <f t="shared" si="32"/>
        <v>-1.3310580204778155E-2</v>
      </c>
    </row>
    <row r="2017" spans="1:3">
      <c r="A2017" s="47">
        <f>'Page 233'!A2018</f>
        <v>38715</v>
      </c>
      <c r="B2017" s="21">
        <f>'Page 233'!G2018</f>
        <v>58.6</v>
      </c>
      <c r="C2017" s="22">
        <f t="shared" si="32"/>
        <v>3.081136597055778E-3</v>
      </c>
    </row>
    <row r="2018" spans="1:3">
      <c r="A2018" s="47">
        <f>'Page 233'!A2019</f>
        <v>38714</v>
      </c>
      <c r="B2018" s="21">
        <f>'Page 233'!G2019</f>
        <v>58.42</v>
      </c>
      <c r="C2018" s="22">
        <f t="shared" si="32"/>
        <v>6.2004822597312437E-3</v>
      </c>
    </row>
    <row r="2019" spans="1:3">
      <c r="A2019" s="47">
        <f>'Page 233'!A2020</f>
        <v>38713</v>
      </c>
      <c r="B2019" s="21">
        <f>'Page 233'!G2020</f>
        <v>58.06</v>
      </c>
      <c r="C2019" s="22">
        <f t="shared" si="32"/>
        <v>-1.3423959218351711E-2</v>
      </c>
    </row>
    <row r="2020" spans="1:3">
      <c r="A2020" s="47">
        <f>'Page 233'!A2021</f>
        <v>38709</v>
      </c>
      <c r="B2020" s="21">
        <f>'Page 233'!G2021</f>
        <v>58.85</v>
      </c>
      <c r="C2020" s="22">
        <f t="shared" si="32"/>
        <v>2.3846022824050017E-3</v>
      </c>
    </row>
    <row r="2021" spans="1:3">
      <c r="A2021" s="47">
        <f>'Page 233'!A2022</f>
        <v>38708</v>
      </c>
      <c r="B2021" s="21">
        <f>'Page 233'!G2022</f>
        <v>58.71</v>
      </c>
      <c r="C2021" s="22">
        <f t="shared" si="32"/>
        <v>1.3114754098360715E-2</v>
      </c>
    </row>
    <row r="2022" spans="1:3">
      <c r="A2022" s="47">
        <f>'Page 233'!A2023</f>
        <v>38707</v>
      </c>
      <c r="B2022" s="21">
        <f>'Page 233'!G2023</f>
        <v>57.95</v>
      </c>
      <c r="C2022" s="22">
        <f t="shared" si="32"/>
        <v>-4.8085179460758409E-3</v>
      </c>
    </row>
    <row r="2023" spans="1:3">
      <c r="A2023" s="47">
        <f>'Page 233'!A2024</f>
        <v>38706</v>
      </c>
      <c r="B2023" s="21">
        <f>'Page 233'!G2024</f>
        <v>58.23</v>
      </c>
      <c r="C2023" s="22">
        <f t="shared" si="32"/>
        <v>1.0937499999999822E-2</v>
      </c>
    </row>
    <row r="2024" spans="1:3">
      <c r="A2024" s="47">
        <f>'Page 233'!A2025</f>
        <v>38705</v>
      </c>
      <c r="B2024" s="21">
        <f>'Page 233'!G2025</f>
        <v>57.6</v>
      </c>
      <c r="C2024" s="22">
        <f t="shared" si="32"/>
        <v>-1.098901098901095E-2</v>
      </c>
    </row>
    <row r="2025" spans="1:3">
      <c r="A2025" s="47">
        <f>'Page 233'!A2026</f>
        <v>38702</v>
      </c>
      <c r="B2025" s="21">
        <f>'Page 233'!G2026</f>
        <v>58.24</v>
      </c>
      <c r="C2025" s="22">
        <f t="shared" si="32"/>
        <v>-6.8634179821547292E-4</v>
      </c>
    </row>
    <row r="2026" spans="1:3">
      <c r="A2026" s="47">
        <f>'Page 233'!A2027</f>
        <v>38701</v>
      </c>
      <c r="B2026" s="21">
        <f>'Page 233'!G2027</f>
        <v>58.28</v>
      </c>
      <c r="C2026" s="22">
        <f t="shared" si="32"/>
        <v>-9.1805508330499164E-3</v>
      </c>
    </row>
    <row r="2027" spans="1:3">
      <c r="A2027" s="47">
        <f>'Page 233'!A2028</f>
        <v>38700</v>
      </c>
      <c r="B2027" s="21">
        <f>'Page 233'!G2028</f>
        <v>58.82</v>
      </c>
      <c r="C2027" s="22">
        <f t="shared" si="32"/>
        <v>1.2218206849079261E-2</v>
      </c>
    </row>
    <row r="2028" spans="1:3">
      <c r="A2028" s="47">
        <f>'Page 233'!A2029</f>
        <v>38699</v>
      </c>
      <c r="B2028" s="21">
        <f>'Page 233'!G2029</f>
        <v>58.11</v>
      </c>
      <c r="C2028" s="22">
        <f t="shared" si="32"/>
        <v>5.7113187954309641E-3</v>
      </c>
    </row>
    <row r="2029" spans="1:3">
      <c r="A2029" s="47">
        <f>'Page 233'!A2030</f>
        <v>38698</v>
      </c>
      <c r="B2029" s="21">
        <f>'Page 233'!G2030</f>
        <v>57.78</v>
      </c>
      <c r="C2029" s="22">
        <f t="shared" si="32"/>
        <v>7.673526334147196E-3</v>
      </c>
    </row>
    <row r="2030" spans="1:3">
      <c r="A2030" s="47">
        <f>'Page 233'!A2031</f>
        <v>38695</v>
      </c>
      <c r="B2030" s="21">
        <f>'Page 233'!G2031</f>
        <v>57.34</v>
      </c>
      <c r="C2030" s="22">
        <f t="shared" si="32"/>
        <v>-5.8945908460470431E-3</v>
      </c>
    </row>
    <row r="2031" spans="1:3">
      <c r="A2031" s="47">
        <f>'Page 233'!A2032</f>
        <v>38694</v>
      </c>
      <c r="B2031" s="21">
        <f>'Page 233'!G2032</f>
        <v>57.68</v>
      </c>
      <c r="C2031" s="22">
        <f t="shared" si="32"/>
        <v>5.9295430763863788E-3</v>
      </c>
    </row>
    <row r="2032" spans="1:3">
      <c r="A2032" s="47">
        <f>'Page 233'!A2033</f>
        <v>38693</v>
      </c>
      <c r="B2032" s="21">
        <f>'Page 233'!G2033</f>
        <v>57.34</v>
      </c>
      <c r="C2032" s="22">
        <f t="shared" si="32"/>
        <v>1.2222804260519915E-3</v>
      </c>
    </row>
    <row r="2033" spans="1:3">
      <c r="A2033" s="47">
        <f>'Page 233'!A2034</f>
        <v>38692</v>
      </c>
      <c r="B2033" s="21">
        <f>'Page 233'!G2034</f>
        <v>57.27</v>
      </c>
      <c r="C2033" s="22">
        <f t="shared" si="32"/>
        <v>5.26592943654558E-3</v>
      </c>
    </row>
    <row r="2034" spans="1:3">
      <c r="A2034" s="47">
        <f>'Page 233'!A2035</f>
        <v>38691</v>
      </c>
      <c r="B2034" s="21">
        <f>'Page 233'!G2035</f>
        <v>56.97</v>
      </c>
      <c r="C2034" s="22">
        <f t="shared" si="32"/>
        <v>-3.3240027991602306E-3</v>
      </c>
    </row>
    <row r="2035" spans="1:3">
      <c r="A2035" s="47">
        <f>'Page 233'!A2036</f>
        <v>38688</v>
      </c>
      <c r="B2035" s="21">
        <f>'Page 233'!G2036</f>
        <v>57.16</v>
      </c>
      <c r="C2035" s="22">
        <f t="shared" si="32"/>
        <v>-3.3129904097647378E-3</v>
      </c>
    </row>
    <row r="2036" spans="1:3">
      <c r="A2036" s="47">
        <f>'Page 233'!A2037</f>
        <v>38687</v>
      </c>
      <c r="B2036" s="21">
        <f>'Page 233'!G2037</f>
        <v>57.35</v>
      </c>
      <c r="C2036" s="22">
        <f t="shared" si="32"/>
        <v>2.155325970787314E-2</v>
      </c>
    </row>
    <row r="2037" spans="1:3">
      <c r="A2037" s="47">
        <f>'Page 233'!A2038</f>
        <v>38686</v>
      </c>
      <c r="B2037" s="21">
        <f>'Page 233'!G2038</f>
        <v>56.14</v>
      </c>
      <c r="C2037" s="22">
        <f t="shared" si="32"/>
        <v>-1.3530135301352941E-2</v>
      </c>
    </row>
    <row r="2038" spans="1:3">
      <c r="A2038" s="47">
        <f>'Page 233'!A2039</f>
        <v>38685</v>
      </c>
      <c r="B2038" s="21">
        <f>'Page 233'!G2039</f>
        <v>56.91</v>
      </c>
      <c r="C2038" s="22">
        <f t="shared" si="32"/>
        <v>7.2566371681415109E-3</v>
      </c>
    </row>
    <row r="2039" spans="1:3">
      <c r="A2039" s="47">
        <f>'Page 233'!A2040</f>
        <v>38684</v>
      </c>
      <c r="B2039" s="21">
        <f>'Page 233'!G2040</f>
        <v>56.5</v>
      </c>
      <c r="C2039" s="22">
        <f t="shared" si="32"/>
        <v>-6.1565523306947867E-3</v>
      </c>
    </row>
    <row r="2040" spans="1:3">
      <c r="A2040" s="47">
        <f>'Page 233'!A2041</f>
        <v>38681</v>
      </c>
      <c r="B2040" s="21">
        <f>'Page 233'!G2041</f>
        <v>56.85</v>
      </c>
      <c r="C2040" s="22">
        <f t="shared" si="32"/>
        <v>-5.4233729881034698E-3</v>
      </c>
    </row>
    <row r="2041" spans="1:3">
      <c r="A2041" s="47">
        <f>'Page 233'!A2042</f>
        <v>38679</v>
      </c>
      <c r="B2041" s="21">
        <f>'Page 233'!G2042</f>
        <v>57.16</v>
      </c>
      <c r="C2041" s="22">
        <f t="shared" si="32"/>
        <v>4.9226441631504692E-3</v>
      </c>
    </row>
    <row r="2042" spans="1:3">
      <c r="A2042" s="47">
        <f>'Page 233'!A2043</f>
        <v>38678</v>
      </c>
      <c r="B2042" s="21">
        <f>'Page 233'!G2043</f>
        <v>56.88</v>
      </c>
      <c r="C2042" s="22">
        <f t="shared" si="32"/>
        <v>1.4084507042253502E-3</v>
      </c>
    </row>
    <row r="2043" spans="1:3">
      <c r="A2043" s="47">
        <f>'Page 233'!A2044</f>
        <v>38677</v>
      </c>
      <c r="B2043" s="21">
        <f>'Page 233'!G2044</f>
        <v>56.8</v>
      </c>
      <c r="C2043" s="22">
        <f t="shared" si="32"/>
        <v>3.0665940845581607E-2</v>
      </c>
    </row>
    <row r="2044" spans="1:3">
      <c r="A2044" s="47">
        <f>'Page 233'!A2045</f>
        <v>38674</v>
      </c>
      <c r="B2044" s="21">
        <f>'Page 233'!G2045</f>
        <v>55.11</v>
      </c>
      <c r="C2044" s="22">
        <f t="shared" si="32"/>
        <v>-1.0414796193212394E-2</v>
      </c>
    </row>
    <row r="2045" spans="1:3">
      <c r="A2045" s="47">
        <f>'Page 233'!A2046</f>
        <v>38673</v>
      </c>
      <c r="B2045" s="21">
        <f>'Page 233'!G2046</f>
        <v>55.69</v>
      </c>
      <c r="C2045" s="22">
        <f t="shared" si="32"/>
        <v>3.0619596541785477E-3</v>
      </c>
    </row>
    <row r="2046" spans="1:3">
      <c r="A2046" s="47">
        <f>'Page 233'!A2047</f>
        <v>38672</v>
      </c>
      <c r="B2046" s="21">
        <f>'Page 233'!G2047</f>
        <v>55.52</v>
      </c>
      <c r="C2046" s="22">
        <f t="shared" si="32"/>
        <v>6.526468455402501E-3</v>
      </c>
    </row>
    <row r="2047" spans="1:3">
      <c r="A2047" s="47">
        <f>'Page 233'!A2048</f>
        <v>38671</v>
      </c>
      <c r="B2047" s="21">
        <f>'Page 233'!G2048</f>
        <v>55.16</v>
      </c>
      <c r="C2047" s="22">
        <f t="shared" si="32"/>
        <v>1.1738811445340946E-2</v>
      </c>
    </row>
    <row r="2048" spans="1:3">
      <c r="A2048" s="47">
        <f>'Page 233'!A2049</f>
        <v>38670</v>
      </c>
      <c r="B2048" s="21">
        <f>'Page 233'!G2049</f>
        <v>54.52</v>
      </c>
      <c r="C2048" s="22">
        <f t="shared" si="32"/>
        <v>1.3382899628253009E-2</v>
      </c>
    </row>
    <row r="2049" spans="1:3">
      <c r="A2049" s="47">
        <f>'Page 233'!A2050</f>
        <v>38667</v>
      </c>
      <c r="B2049" s="21">
        <f>'Page 233'!G2050</f>
        <v>53.8</v>
      </c>
      <c r="C2049" s="22">
        <f t="shared" si="32"/>
        <v>-1.1392870268283839E-2</v>
      </c>
    </row>
    <row r="2050" spans="1:3">
      <c r="A2050" s="47">
        <f>'Page 233'!A2051</f>
        <v>38666</v>
      </c>
      <c r="B2050" s="21">
        <f>'Page 233'!G2051</f>
        <v>54.42</v>
      </c>
      <c r="C2050" s="22">
        <f t="shared" si="32"/>
        <v>2.1588135911394746E-2</v>
      </c>
    </row>
    <row r="2051" spans="1:3">
      <c r="A2051" s="47">
        <f>'Page 233'!A2052</f>
        <v>38665</v>
      </c>
      <c r="B2051" s="21">
        <f>'Page 233'!G2052</f>
        <v>53.27</v>
      </c>
      <c r="C2051" s="22">
        <f t="shared" si="32"/>
        <v>-4.6711509715994248E-3</v>
      </c>
    </row>
    <row r="2052" spans="1:3">
      <c r="A2052" s="47">
        <f>'Page 233'!A2053</f>
        <v>38664</v>
      </c>
      <c r="B2052" s="21">
        <f>'Page 233'!G2053</f>
        <v>53.52</v>
      </c>
      <c r="C2052" s="22">
        <f t="shared" ref="C2052:C2115" si="33">B2052/B2053-1</f>
        <v>-6.4971227028028933E-3</v>
      </c>
    </row>
    <row r="2053" spans="1:3">
      <c r="A2053" s="47">
        <f>'Page 233'!A2054</f>
        <v>38663</v>
      </c>
      <c r="B2053" s="21">
        <f>'Page 233'!G2054</f>
        <v>53.87</v>
      </c>
      <c r="C2053" s="22">
        <f t="shared" si="33"/>
        <v>6.1636159880462671E-3</v>
      </c>
    </row>
    <row r="2054" spans="1:3">
      <c r="A2054" s="47">
        <f>'Page 233'!A2055</f>
        <v>38660</v>
      </c>
      <c r="B2054" s="21">
        <f>'Page 233'!G2055</f>
        <v>53.54</v>
      </c>
      <c r="C2054" s="22">
        <f t="shared" si="33"/>
        <v>-3.350707371556183E-3</v>
      </c>
    </row>
    <row r="2055" spans="1:3">
      <c r="A2055" s="47">
        <f>'Page 233'!A2056</f>
        <v>38659</v>
      </c>
      <c r="B2055" s="21">
        <f>'Page 233'!G2056</f>
        <v>53.72</v>
      </c>
      <c r="C2055" s="22">
        <f t="shared" si="33"/>
        <v>1.2438748586505843E-2</v>
      </c>
    </row>
    <row r="2056" spans="1:3">
      <c r="A2056" s="47">
        <f>'Page 233'!A2057</f>
        <v>38658</v>
      </c>
      <c r="B2056" s="21">
        <f>'Page 233'!G2057</f>
        <v>53.06</v>
      </c>
      <c r="C2056" s="22">
        <f t="shared" si="33"/>
        <v>-5.4358013120899829E-3</v>
      </c>
    </row>
    <row r="2057" spans="1:3">
      <c r="A2057" s="47">
        <f>'Page 233'!A2058</f>
        <v>38657</v>
      </c>
      <c r="B2057" s="21">
        <f>'Page 233'!G2058</f>
        <v>53.35</v>
      </c>
      <c r="C2057" s="22">
        <f t="shared" si="33"/>
        <v>6.4138841727976459E-3</v>
      </c>
    </row>
    <row r="2058" spans="1:3">
      <c r="A2058" s="47">
        <f>'Page 233'!A2059</f>
        <v>38656</v>
      </c>
      <c r="B2058" s="21">
        <f>'Page 233'!G2059</f>
        <v>53.01</v>
      </c>
      <c r="C2058" s="22">
        <f t="shared" si="33"/>
        <v>-1.523314137098275E-2</v>
      </c>
    </row>
    <row r="2059" spans="1:3">
      <c r="A2059" s="47">
        <f>'Page 233'!A2060</f>
        <v>38653</v>
      </c>
      <c r="B2059" s="21">
        <f>'Page 233'!G2060</f>
        <v>53.83</v>
      </c>
      <c r="C2059" s="22">
        <f t="shared" si="33"/>
        <v>2.4747763182942917E-2</v>
      </c>
    </row>
    <row r="2060" spans="1:3">
      <c r="A2060" s="47">
        <f>'Page 233'!A2061</f>
        <v>38652</v>
      </c>
      <c r="B2060" s="21">
        <f>'Page 233'!G2061</f>
        <v>52.53</v>
      </c>
      <c r="C2060" s="22">
        <f t="shared" si="33"/>
        <v>-1.6107885371792419E-2</v>
      </c>
    </row>
    <row r="2061" spans="1:3">
      <c r="A2061" s="47">
        <f>'Page 233'!A2062</f>
        <v>38651</v>
      </c>
      <c r="B2061" s="21">
        <f>'Page 233'!G2062</f>
        <v>53.39</v>
      </c>
      <c r="C2061" s="22">
        <f t="shared" si="33"/>
        <v>-2.7858703568827359E-2</v>
      </c>
    </row>
    <row r="2062" spans="1:3">
      <c r="A2062" s="47">
        <f>'Page 233'!A2063</f>
        <v>38650</v>
      </c>
      <c r="B2062" s="21">
        <f>'Page 233'!G2063</f>
        <v>54.92</v>
      </c>
      <c r="C2062" s="22">
        <f t="shared" si="33"/>
        <v>-5.2526716174605692E-3</v>
      </c>
    </row>
    <row r="2063" spans="1:3">
      <c r="A2063" s="47">
        <f>'Page 233'!A2064</f>
        <v>38649</v>
      </c>
      <c r="B2063" s="21">
        <f>'Page 233'!G2064</f>
        <v>55.21</v>
      </c>
      <c r="C2063" s="22">
        <f t="shared" si="33"/>
        <v>1.9763575914296228E-2</v>
      </c>
    </row>
    <row r="2064" spans="1:3">
      <c r="A2064" s="47">
        <f>'Page 233'!A2065</f>
        <v>38646</v>
      </c>
      <c r="B2064" s="21">
        <f>'Page 233'!G2065</f>
        <v>54.14</v>
      </c>
      <c r="C2064" s="22">
        <f t="shared" si="33"/>
        <v>-1.902518572205103E-2</v>
      </c>
    </row>
    <row r="2065" spans="1:3">
      <c r="A2065" s="47">
        <f>'Page 233'!A2066</f>
        <v>38645</v>
      </c>
      <c r="B2065" s="21">
        <f>'Page 233'!G2066</f>
        <v>55.19</v>
      </c>
      <c r="C2065" s="22">
        <f t="shared" si="33"/>
        <v>-1.5694667380060645E-2</v>
      </c>
    </row>
    <row r="2066" spans="1:3">
      <c r="A2066" s="47">
        <f>'Page 233'!A2067</f>
        <v>38644</v>
      </c>
      <c r="B2066" s="21">
        <f>'Page 233'!G2067</f>
        <v>56.07</v>
      </c>
      <c r="C2066" s="22">
        <f t="shared" si="33"/>
        <v>1.8713662790697638E-2</v>
      </c>
    </row>
    <row r="2067" spans="1:3">
      <c r="A2067" s="47">
        <f>'Page 233'!A2068</f>
        <v>38643</v>
      </c>
      <c r="B2067" s="21">
        <f>'Page 233'!G2068</f>
        <v>55.04</v>
      </c>
      <c r="C2067" s="22">
        <f t="shared" si="33"/>
        <v>-1.8135654697134518E-3</v>
      </c>
    </row>
    <row r="2068" spans="1:3">
      <c r="A2068" s="47">
        <f>'Page 233'!A2069</f>
        <v>38642</v>
      </c>
      <c r="B2068" s="21">
        <f>'Page 233'!G2069</f>
        <v>55.14</v>
      </c>
      <c r="C2068" s="22">
        <f t="shared" si="33"/>
        <v>-3.9739884393062974E-3</v>
      </c>
    </row>
    <row r="2069" spans="1:3">
      <c r="A2069" s="47">
        <f>'Page 233'!A2070</f>
        <v>38639</v>
      </c>
      <c r="B2069" s="21">
        <f>'Page 233'!G2070</f>
        <v>55.36</v>
      </c>
      <c r="C2069" s="22">
        <f t="shared" si="33"/>
        <v>1.5220979277462021E-2</v>
      </c>
    </row>
    <row r="2070" spans="1:3">
      <c r="A2070" s="47">
        <f>'Page 233'!A2071</f>
        <v>38638</v>
      </c>
      <c r="B2070" s="21">
        <f>'Page 233'!G2071</f>
        <v>54.53</v>
      </c>
      <c r="C2070" s="22">
        <f t="shared" si="33"/>
        <v>-1.7123287671232834E-2</v>
      </c>
    </row>
    <row r="2071" spans="1:3">
      <c r="A2071" s="47">
        <f>'Page 233'!A2072</f>
        <v>38637</v>
      </c>
      <c r="B2071" s="21">
        <f>'Page 233'!G2072</f>
        <v>55.48</v>
      </c>
      <c r="C2071" s="22">
        <f t="shared" si="33"/>
        <v>1.4259597806215663E-2</v>
      </c>
    </row>
    <row r="2072" spans="1:3">
      <c r="A2072" s="47">
        <f>'Page 233'!A2073</f>
        <v>38636</v>
      </c>
      <c r="B2072" s="21">
        <f>'Page 233'!G2073</f>
        <v>54.7</v>
      </c>
      <c r="C2072" s="22">
        <f t="shared" si="33"/>
        <v>-1.7600574712643646E-2</v>
      </c>
    </row>
    <row r="2073" spans="1:3">
      <c r="A2073" s="47">
        <f>'Page 233'!A2074</f>
        <v>38635</v>
      </c>
      <c r="B2073" s="21">
        <f>'Page 233'!G2074</f>
        <v>55.68</v>
      </c>
      <c r="C2073" s="22">
        <f t="shared" si="33"/>
        <v>8.8784200036238214E-3</v>
      </c>
    </row>
    <row r="2074" spans="1:3">
      <c r="A2074" s="47">
        <f>'Page 233'!A2075</f>
        <v>38632</v>
      </c>
      <c r="B2074" s="21">
        <f>'Page 233'!G2075</f>
        <v>55.19</v>
      </c>
      <c r="C2074" s="22">
        <f t="shared" si="33"/>
        <v>-9.3340513372823786E-3</v>
      </c>
    </row>
    <row r="2075" spans="1:3">
      <c r="A2075" s="47">
        <f>'Page 233'!A2076</f>
        <v>38631</v>
      </c>
      <c r="B2075" s="21">
        <f>'Page 233'!G2076</f>
        <v>55.71</v>
      </c>
      <c r="C2075" s="22">
        <f t="shared" si="33"/>
        <v>1.3093289689034338E-2</v>
      </c>
    </row>
    <row r="2076" spans="1:3">
      <c r="A2076" s="47">
        <f>'Page 233'!A2077</f>
        <v>38630</v>
      </c>
      <c r="B2076" s="21">
        <f>'Page 233'!G2077</f>
        <v>54.99</v>
      </c>
      <c r="C2076" s="22">
        <f t="shared" si="33"/>
        <v>-1.3278306118786887E-2</v>
      </c>
    </row>
    <row r="2077" spans="1:3">
      <c r="A2077" s="47">
        <f>'Page 233'!A2078</f>
        <v>38629</v>
      </c>
      <c r="B2077" s="21">
        <f>'Page 233'!G2078</f>
        <v>55.73</v>
      </c>
      <c r="C2077" s="22">
        <f t="shared" si="33"/>
        <v>1.2168543407192089E-2</v>
      </c>
    </row>
    <row r="2078" spans="1:3">
      <c r="A2078" s="47">
        <f>'Page 233'!A2079</f>
        <v>38628</v>
      </c>
      <c r="B2078" s="21">
        <f>'Page 233'!G2079</f>
        <v>55.06</v>
      </c>
      <c r="C2078" s="22">
        <f t="shared" si="33"/>
        <v>-1.2022250134577361E-2</v>
      </c>
    </row>
    <row r="2079" spans="1:3">
      <c r="A2079" s="47">
        <f>'Page 233'!A2080</f>
        <v>38625</v>
      </c>
      <c r="B2079" s="21">
        <f>'Page 233'!G2080</f>
        <v>55.73</v>
      </c>
      <c r="C2079" s="22">
        <f t="shared" si="33"/>
        <v>9.967379485320782E-3</v>
      </c>
    </row>
    <row r="2080" spans="1:3">
      <c r="A2080" s="47">
        <f>'Page 233'!A2081</f>
        <v>38624</v>
      </c>
      <c r="B2080" s="21">
        <f>'Page 233'!G2081</f>
        <v>55.18</v>
      </c>
      <c r="C2080" s="22">
        <f t="shared" si="33"/>
        <v>1.0885341074020616E-3</v>
      </c>
    </row>
    <row r="2081" spans="1:3">
      <c r="A2081" s="47">
        <f>'Page 233'!A2082</f>
        <v>38623</v>
      </c>
      <c r="B2081" s="21">
        <f>'Page 233'!G2082</f>
        <v>55.12</v>
      </c>
      <c r="C2081" s="22">
        <f t="shared" si="33"/>
        <v>9.8937339684865844E-3</v>
      </c>
    </row>
    <row r="2082" spans="1:3">
      <c r="A2082" s="47">
        <f>'Page 233'!A2083</f>
        <v>38622</v>
      </c>
      <c r="B2082" s="21">
        <f>'Page 233'!G2083</f>
        <v>54.58</v>
      </c>
      <c r="C2082" s="22">
        <f t="shared" si="33"/>
        <v>2.9034690799396579E-2</v>
      </c>
    </row>
    <row r="2083" spans="1:3">
      <c r="A2083" s="47">
        <f>'Page 233'!A2084</f>
        <v>38621</v>
      </c>
      <c r="B2083" s="21">
        <f>'Page 233'!G2084</f>
        <v>53.04</v>
      </c>
      <c r="C2083" s="22">
        <f t="shared" si="33"/>
        <v>2.3345552768666789E-2</v>
      </c>
    </row>
    <row r="2084" spans="1:3">
      <c r="A2084" s="47">
        <f>'Page 233'!A2085</f>
        <v>38618</v>
      </c>
      <c r="B2084" s="21">
        <f>'Page 233'!G2085</f>
        <v>51.83</v>
      </c>
      <c r="C2084" s="22">
        <f t="shared" si="33"/>
        <v>1.1119781506047532E-2</v>
      </c>
    </row>
    <row r="2085" spans="1:3">
      <c r="A2085" s="47">
        <f>'Page 233'!A2086</f>
        <v>38617</v>
      </c>
      <c r="B2085" s="21">
        <f>'Page 233'!G2086</f>
        <v>51.26</v>
      </c>
      <c r="C2085" s="22">
        <f t="shared" si="33"/>
        <v>1.5631105900741904E-3</v>
      </c>
    </row>
    <row r="2086" spans="1:3">
      <c r="A2086" s="47">
        <f>'Page 233'!A2087</f>
        <v>38616</v>
      </c>
      <c r="B2086" s="21">
        <f>'Page 233'!G2087</f>
        <v>51.18</v>
      </c>
      <c r="C2086" s="22">
        <f t="shared" si="33"/>
        <v>-1.6336728810301793E-2</v>
      </c>
    </row>
    <row r="2087" spans="1:3">
      <c r="A2087" s="47">
        <f>'Page 233'!A2088</f>
        <v>38615</v>
      </c>
      <c r="B2087" s="21">
        <f>'Page 233'!G2088</f>
        <v>52.03</v>
      </c>
      <c r="C2087" s="22">
        <f t="shared" si="33"/>
        <v>-1.0272018261365812E-2</v>
      </c>
    </row>
    <row r="2088" spans="1:3">
      <c r="A2088" s="47">
        <f>'Page 233'!A2089</f>
        <v>38614</v>
      </c>
      <c r="B2088" s="21">
        <f>'Page 233'!G2089</f>
        <v>52.57</v>
      </c>
      <c r="C2088" s="22">
        <f t="shared" si="33"/>
        <v>-1.0726383138878415E-2</v>
      </c>
    </row>
    <row r="2089" spans="1:3">
      <c r="A2089" s="47">
        <f>'Page 233'!A2090</f>
        <v>38611</v>
      </c>
      <c r="B2089" s="21">
        <f>'Page 233'!G2090</f>
        <v>53.14</v>
      </c>
      <c r="C2089" s="22">
        <f t="shared" si="33"/>
        <v>-4.3095371931796134E-3</v>
      </c>
    </row>
    <row r="2090" spans="1:3">
      <c r="A2090" s="47">
        <f>'Page 233'!A2091</f>
        <v>38610</v>
      </c>
      <c r="B2090" s="21">
        <f>'Page 233'!G2091</f>
        <v>53.37</v>
      </c>
      <c r="C2090" s="22">
        <f t="shared" si="33"/>
        <v>1.4060421812654322E-2</v>
      </c>
    </row>
    <row r="2091" spans="1:3">
      <c r="A2091" s="47">
        <f>'Page 233'!A2092</f>
        <v>38609</v>
      </c>
      <c r="B2091" s="21">
        <f>'Page 233'!G2092</f>
        <v>52.63</v>
      </c>
      <c r="C2091" s="22">
        <f t="shared" si="33"/>
        <v>-1.8646280067126653E-2</v>
      </c>
    </row>
    <row r="2092" spans="1:3">
      <c r="A2092" s="47">
        <f>'Page 233'!A2093</f>
        <v>38608</v>
      </c>
      <c r="B2092" s="21">
        <f>'Page 233'!G2093</f>
        <v>53.63</v>
      </c>
      <c r="C2092" s="22">
        <f t="shared" si="33"/>
        <v>3.9311119430924801E-3</v>
      </c>
    </row>
    <row r="2093" spans="1:3">
      <c r="A2093" s="47">
        <f>'Page 233'!A2094</f>
        <v>38607</v>
      </c>
      <c r="B2093" s="21">
        <f>'Page 233'!G2094</f>
        <v>53.42</v>
      </c>
      <c r="C2093" s="22">
        <f t="shared" si="33"/>
        <v>-3.9157188140965804E-3</v>
      </c>
    </row>
    <row r="2094" spans="1:3">
      <c r="A2094" s="47">
        <f>'Page 233'!A2095</f>
        <v>38604</v>
      </c>
      <c r="B2094" s="21">
        <f>'Page 233'!G2095</f>
        <v>53.63</v>
      </c>
      <c r="C2094" s="22">
        <f t="shared" si="33"/>
        <v>1.2459882952614798E-2</v>
      </c>
    </row>
    <row r="2095" spans="1:3">
      <c r="A2095" s="47">
        <f>'Page 233'!A2096</f>
        <v>38603</v>
      </c>
      <c r="B2095" s="21">
        <f>'Page 233'!G2096</f>
        <v>52.97</v>
      </c>
      <c r="C2095" s="22">
        <f t="shared" si="33"/>
        <v>1.3232514177694554E-3</v>
      </c>
    </row>
    <row r="2096" spans="1:3">
      <c r="A2096" s="47">
        <f>'Page 233'!A2097</f>
        <v>38602</v>
      </c>
      <c r="B2096" s="21">
        <f>'Page 233'!G2097</f>
        <v>52.9</v>
      </c>
      <c r="C2096" s="22">
        <f t="shared" si="33"/>
        <v>-8.0630039377460605E-3</v>
      </c>
    </row>
    <row r="2097" spans="1:3">
      <c r="A2097" s="47">
        <f>'Page 233'!A2098</f>
        <v>38601</v>
      </c>
      <c r="B2097" s="21">
        <f>'Page 233'!G2098</f>
        <v>53.33</v>
      </c>
      <c r="C2097" s="22">
        <f t="shared" si="33"/>
        <v>1.0803639120545938E-2</v>
      </c>
    </row>
    <row r="2098" spans="1:3">
      <c r="A2098" s="47">
        <f>'Page 233'!A2099</f>
        <v>38597</v>
      </c>
      <c r="B2098" s="21">
        <f>'Page 233'!G2099</f>
        <v>52.76</v>
      </c>
      <c r="C2098" s="22">
        <f t="shared" si="33"/>
        <v>-2.512934220251295E-2</v>
      </c>
    </row>
    <row r="2099" spans="1:3">
      <c r="A2099" s="47">
        <f>'Page 233'!A2100</f>
        <v>38596</v>
      </c>
      <c r="B2099" s="21">
        <f>'Page 233'!G2100</f>
        <v>54.12</v>
      </c>
      <c r="C2099" s="22">
        <f t="shared" si="33"/>
        <v>-1.5283842794759916E-2</v>
      </c>
    </row>
    <row r="2100" spans="1:3">
      <c r="A2100" s="47">
        <f>'Page 233'!A2101</f>
        <v>38595</v>
      </c>
      <c r="B2100" s="21">
        <f>'Page 233'!G2101</f>
        <v>54.96</v>
      </c>
      <c r="C2100" s="22">
        <f t="shared" si="33"/>
        <v>4.2024483829710135E-3</v>
      </c>
    </row>
    <row r="2101" spans="1:3">
      <c r="A2101" s="47">
        <f>'Page 233'!A2102</f>
        <v>38594</v>
      </c>
      <c r="B2101" s="21">
        <f>'Page 233'!G2102</f>
        <v>54.73</v>
      </c>
      <c r="C2101" s="22">
        <f t="shared" si="33"/>
        <v>-1.2450378924576011E-2</v>
      </c>
    </row>
    <row r="2102" spans="1:3">
      <c r="A2102" s="47">
        <f>'Page 233'!A2103</f>
        <v>38593</v>
      </c>
      <c r="B2102" s="21">
        <f>'Page 233'!G2103</f>
        <v>55.42</v>
      </c>
      <c r="C2102" s="22">
        <f t="shared" si="33"/>
        <v>1.9124678190511224E-2</v>
      </c>
    </row>
    <row r="2103" spans="1:3">
      <c r="A2103" s="47">
        <f>'Page 233'!A2104</f>
        <v>38590</v>
      </c>
      <c r="B2103" s="21">
        <f>'Page 233'!G2104</f>
        <v>54.38</v>
      </c>
      <c r="C2103" s="22">
        <f t="shared" si="33"/>
        <v>-1.3425253991291686E-2</v>
      </c>
    </row>
    <row r="2104" spans="1:3">
      <c r="A2104" s="47">
        <f>'Page 233'!A2105</f>
        <v>38589</v>
      </c>
      <c r="B2104" s="21">
        <f>'Page 233'!G2105</f>
        <v>55.12</v>
      </c>
      <c r="C2104" s="22">
        <f t="shared" si="33"/>
        <v>1.271571298819163E-3</v>
      </c>
    </row>
    <row r="2105" spans="1:3">
      <c r="A2105" s="47">
        <f>'Page 233'!A2106</f>
        <v>38588</v>
      </c>
      <c r="B2105" s="21">
        <f>'Page 233'!G2106</f>
        <v>55.05</v>
      </c>
      <c r="C2105" s="22">
        <f t="shared" si="33"/>
        <v>-4.5207956600361587E-3</v>
      </c>
    </row>
    <row r="2106" spans="1:3">
      <c r="A2106" s="47">
        <f>'Page 233'!A2107</f>
        <v>38587</v>
      </c>
      <c r="B2106" s="21">
        <f>'Page 233'!G2107</f>
        <v>55.3</v>
      </c>
      <c r="C2106" s="22">
        <f t="shared" si="33"/>
        <v>-5.2167656053248024E-3</v>
      </c>
    </row>
    <row r="2107" spans="1:3">
      <c r="A2107" s="47">
        <f>'Page 233'!A2108</f>
        <v>38586</v>
      </c>
      <c r="B2107" s="21">
        <f>'Page 233'!G2108</f>
        <v>55.59</v>
      </c>
      <c r="C2107" s="22">
        <f t="shared" si="33"/>
        <v>9.4425276920284684E-3</v>
      </c>
    </row>
    <row r="2108" spans="1:3">
      <c r="A2108" s="47">
        <f>'Page 233'!A2109</f>
        <v>38583</v>
      </c>
      <c r="B2108" s="21">
        <f>'Page 233'!G2109</f>
        <v>55.07</v>
      </c>
      <c r="C2108" s="22">
        <f t="shared" si="33"/>
        <v>7.8696925329428957E-3</v>
      </c>
    </row>
    <row r="2109" spans="1:3">
      <c r="A2109" s="47">
        <f>'Page 233'!A2110</f>
        <v>38582</v>
      </c>
      <c r="B2109" s="21">
        <f>'Page 233'!G2110</f>
        <v>54.64</v>
      </c>
      <c r="C2109" s="22">
        <f t="shared" si="33"/>
        <v>-5.8224163027656983E-3</v>
      </c>
    </row>
    <row r="2110" spans="1:3">
      <c r="A2110" s="47">
        <f>'Page 233'!A2111</f>
        <v>38581</v>
      </c>
      <c r="B2110" s="21">
        <f>'Page 233'!G2111</f>
        <v>54.96</v>
      </c>
      <c r="C2110" s="22">
        <f t="shared" si="33"/>
        <v>1.1223551057957692E-2</v>
      </c>
    </row>
    <row r="2111" spans="1:3">
      <c r="A2111" s="47">
        <f>'Page 233'!A2112</f>
        <v>38580</v>
      </c>
      <c r="B2111" s="21">
        <f>'Page 233'!G2112</f>
        <v>54.35</v>
      </c>
      <c r="C2111" s="22">
        <f t="shared" si="33"/>
        <v>-1.7534345625451864E-2</v>
      </c>
    </row>
    <row r="2112" spans="1:3">
      <c r="A2112" s="47">
        <f>'Page 233'!A2113</f>
        <v>38579</v>
      </c>
      <c r="B2112" s="21">
        <f>'Page 233'!G2113</f>
        <v>55.32</v>
      </c>
      <c r="C2112" s="22">
        <f t="shared" si="33"/>
        <v>1.3743815283122629E-2</v>
      </c>
    </row>
    <row r="2113" spans="1:3">
      <c r="A2113" s="47">
        <f>'Page 233'!A2114</f>
        <v>38576</v>
      </c>
      <c r="B2113" s="21">
        <f>'Page 233'!G2114</f>
        <v>54.57</v>
      </c>
      <c r="C2113" s="22">
        <f t="shared" si="33"/>
        <v>-1.1413043478260887E-2</v>
      </c>
    </row>
    <row r="2114" spans="1:3">
      <c r="A2114" s="47">
        <f>'Page 233'!A2115</f>
        <v>38575</v>
      </c>
      <c r="B2114" s="21">
        <f>'Page 233'!G2115</f>
        <v>55.2</v>
      </c>
      <c r="C2114" s="22">
        <f t="shared" si="33"/>
        <v>2.0521353300055445E-2</v>
      </c>
    </row>
    <row r="2115" spans="1:3">
      <c r="A2115" s="47">
        <f>'Page 233'!A2116</f>
        <v>38574</v>
      </c>
      <c r="B2115" s="21">
        <f>'Page 233'!G2116</f>
        <v>54.09</v>
      </c>
      <c r="C2115" s="22">
        <f t="shared" si="33"/>
        <v>-1.3855970829535047E-2</v>
      </c>
    </row>
    <row r="2116" spans="1:3">
      <c r="A2116" s="47">
        <f>'Page 233'!A2117</f>
        <v>38573</v>
      </c>
      <c r="B2116" s="21">
        <f>'Page 233'!G2117</f>
        <v>54.85</v>
      </c>
      <c r="C2116" s="22">
        <f t="shared" ref="C2116:C2179" si="34">B2116/B2117-1</f>
        <v>1.7247774480712241E-2</v>
      </c>
    </row>
    <row r="2117" spans="1:3">
      <c r="A2117" s="47">
        <f>'Page 233'!A2118</f>
        <v>38572</v>
      </c>
      <c r="B2117" s="21">
        <f>'Page 233'!G2118</f>
        <v>53.92</v>
      </c>
      <c r="C2117" s="22">
        <f t="shared" si="34"/>
        <v>-2.9585798816567088E-3</v>
      </c>
    </row>
    <row r="2118" spans="1:3">
      <c r="A2118" s="47">
        <f>'Page 233'!A2119</f>
        <v>38569</v>
      </c>
      <c r="B2118" s="21">
        <f>'Page 233'!G2119</f>
        <v>54.08</v>
      </c>
      <c r="C2118" s="22">
        <f t="shared" si="34"/>
        <v>-1.1082379017363087E-3</v>
      </c>
    </row>
    <row r="2119" spans="1:3">
      <c r="A2119" s="47">
        <f>'Page 233'!A2120</f>
        <v>38568</v>
      </c>
      <c r="B2119" s="21">
        <f>'Page 233'!G2120</f>
        <v>54.14</v>
      </c>
      <c r="C2119" s="22">
        <f t="shared" si="34"/>
        <v>-5.875872199779697E-3</v>
      </c>
    </row>
    <row r="2120" spans="1:3">
      <c r="A2120" s="47">
        <f>'Page 233'!A2121</f>
        <v>38567</v>
      </c>
      <c r="B2120" s="21">
        <f>'Page 233'!G2121</f>
        <v>54.46</v>
      </c>
      <c r="C2120" s="22">
        <f t="shared" si="34"/>
        <v>4.9824690902380286E-3</v>
      </c>
    </row>
    <row r="2121" spans="1:3">
      <c r="A2121" s="47">
        <f>'Page 233'!A2122</f>
        <v>38566</v>
      </c>
      <c r="B2121" s="21">
        <f>'Page 233'!G2122</f>
        <v>54.19</v>
      </c>
      <c r="C2121" s="22">
        <f t="shared" si="34"/>
        <v>8.7490692479523791E-3</v>
      </c>
    </row>
    <row r="2122" spans="1:3">
      <c r="A2122" s="47">
        <f>'Page 233'!A2123</f>
        <v>38565</v>
      </c>
      <c r="B2122" s="21">
        <f>'Page 233'!G2123</f>
        <v>53.72</v>
      </c>
      <c r="C2122" s="22">
        <f t="shared" si="34"/>
        <v>-3.8939365844613549E-3</v>
      </c>
    </row>
    <row r="2123" spans="1:3">
      <c r="A2123" s="47">
        <f>'Page 233'!A2124</f>
        <v>38562</v>
      </c>
      <c r="B2123" s="21">
        <f>'Page 233'!G2124</f>
        <v>53.93</v>
      </c>
      <c r="C2123" s="22">
        <f t="shared" si="34"/>
        <v>1.8545994065277682E-4</v>
      </c>
    </row>
    <row r="2124" spans="1:3">
      <c r="A2124" s="47">
        <f>'Page 233'!A2125</f>
        <v>38561</v>
      </c>
      <c r="B2124" s="21">
        <f>'Page 233'!G2125</f>
        <v>53.92</v>
      </c>
      <c r="C2124" s="22">
        <f t="shared" si="34"/>
        <v>-1.0642201834862308E-2</v>
      </c>
    </row>
    <row r="2125" spans="1:3">
      <c r="A2125" s="47">
        <f>'Page 233'!A2126</f>
        <v>38560</v>
      </c>
      <c r="B2125" s="21">
        <f>'Page 233'!G2126</f>
        <v>54.5</v>
      </c>
      <c r="C2125" s="22">
        <f t="shared" si="34"/>
        <v>5.3495665006455528E-3</v>
      </c>
    </row>
    <row r="2126" spans="1:3">
      <c r="A2126" s="47">
        <f>'Page 233'!A2127</f>
        <v>38559</v>
      </c>
      <c r="B2126" s="21">
        <f>'Page 233'!G2127</f>
        <v>54.21</v>
      </c>
      <c r="C2126" s="22">
        <f t="shared" si="34"/>
        <v>4.4469149527515128E-3</v>
      </c>
    </row>
    <row r="2127" spans="1:3">
      <c r="A2127" s="47">
        <f>'Page 233'!A2128</f>
        <v>38558</v>
      </c>
      <c r="B2127" s="21">
        <f>'Page 233'!G2128</f>
        <v>53.97</v>
      </c>
      <c r="C2127" s="22">
        <f t="shared" si="34"/>
        <v>-2.2185246810871861E-3</v>
      </c>
    </row>
    <row r="2128" spans="1:3">
      <c r="A2128" s="47">
        <f>'Page 233'!A2129</f>
        <v>38555</v>
      </c>
      <c r="B2128" s="21">
        <f>'Page 233'!G2129</f>
        <v>54.09</v>
      </c>
      <c r="C2128" s="22">
        <f t="shared" si="34"/>
        <v>7.4501769417025798E-3</v>
      </c>
    </row>
    <row r="2129" spans="1:3">
      <c r="A2129" s="47">
        <f>'Page 233'!A2130</f>
        <v>38554</v>
      </c>
      <c r="B2129" s="21">
        <f>'Page 233'!G2130</f>
        <v>53.69</v>
      </c>
      <c r="C2129" s="22">
        <f t="shared" si="34"/>
        <v>-5.5565845526950319E-3</v>
      </c>
    </row>
    <row r="2130" spans="1:3">
      <c r="A2130" s="47">
        <f>'Page 233'!A2131</f>
        <v>38553</v>
      </c>
      <c r="B2130" s="21">
        <f>'Page 233'!G2131</f>
        <v>53.99</v>
      </c>
      <c r="C2130" s="22">
        <f t="shared" si="34"/>
        <v>1.8294983025273437E-2</v>
      </c>
    </row>
    <row r="2131" spans="1:3">
      <c r="A2131" s="47">
        <f>'Page 233'!A2132</f>
        <v>38552</v>
      </c>
      <c r="B2131" s="21">
        <f>'Page 233'!G2132</f>
        <v>53.02</v>
      </c>
      <c r="C2131" s="22">
        <f t="shared" si="34"/>
        <v>2.4579315560597781E-3</v>
      </c>
    </row>
    <row r="2132" spans="1:3">
      <c r="A2132" s="47">
        <f>'Page 233'!A2133</f>
        <v>38551</v>
      </c>
      <c r="B2132" s="21">
        <f>'Page 233'!G2133</f>
        <v>52.89</v>
      </c>
      <c r="C2132" s="22">
        <f t="shared" si="34"/>
        <v>-1.890359168241762E-4</v>
      </c>
    </row>
    <row r="2133" spans="1:3">
      <c r="A2133" s="47">
        <f>'Page 233'!A2134</f>
        <v>38548</v>
      </c>
      <c r="B2133" s="21">
        <f>'Page 233'!G2134</f>
        <v>52.9</v>
      </c>
      <c r="C2133" s="22">
        <f t="shared" si="34"/>
        <v>2.6535253980288775E-3</v>
      </c>
    </row>
    <row r="2134" spans="1:3">
      <c r="A2134" s="47">
        <f>'Page 233'!A2135</f>
        <v>38547</v>
      </c>
      <c r="B2134" s="21">
        <f>'Page 233'!G2135</f>
        <v>52.76</v>
      </c>
      <c r="C2134" s="22">
        <f t="shared" si="34"/>
        <v>0</v>
      </c>
    </row>
    <row r="2135" spans="1:3">
      <c r="A2135" s="47">
        <f>'Page 233'!A2136</f>
        <v>38546</v>
      </c>
      <c r="B2135" s="21">
        <f>'Page 233'!G2136</f>
        <v>52.76</v>
      </c>
      <c r="C2135" s="22">
        <f t="shared" si="34"/>
        <v>4.1872858774267829E-3</v>
      </c>
    </row>
    <row r="2136" spans="1:3">
      <c r="A2136" s="47">
        <f>'Page 233'!A2137</f>
        <v>38545</v>
      </c>
      <c r="B2136" s="21">
        <f>'Page 233'!G2137</f>
        <v>52.54</v>
      </c>
      <c r="C2136" s="22">
        <f t="shared" si="34"/>
        <v>-1.0173323285606606E-2</v>
      </c>
    </row>
    <row r="2137" spans="1:3">
      <c r="A2137" s="47">
        <f>'Page 233'!A2138</f>
        <v>38544</v>
      </c>
      <c r="B2137" s="21">
        <f>'Page 233'!G2138</f>
        <v>53.08</v>
      </c>
      <c r="C2137" s="22">
        <f t="shared" si="34"/>
        <v>-1.5048908954100604E-3</v>
      </c>
    </row>
    <row r="2138" spans="1:3">
      <c r="A2138" s="47">
        <f>'Page 233'!A2139</f>
        <v>38541</v>
      </c>
      <c r="B2138" s="21">
        <f>'Page 233'!G2139</f>
        <v>53.16</v>
      </c>
      <c r="C2138" s="22">
        <f t="shared" si="34"/>
        <v>-1.6901408450704647E-3</v>
      </c>
    </row>
    <row r="2139" spans="1:3">
      <c r="A2139" s="47">
        <f>'Page 233'!A2140</f>
        <v>38540</v>
      </c>
      <c r="B2139" s="21">
        <f>'Page 233'!G2140</f>
        <v>53.25</v>
      </c>
      <c r="C2139" s="22">
        <f t="shared" si="34"/>
        <v>1.3706453455168521E-2</v>
      </c>
    </row>
    <row r="2140" spans="1:3">
      <c r="A2140" s="47">
        <f>'Page 233'!A2141</f>
        <v>38539</v>
      </c>
      <c r="B2140" s="21">
        <f>'Page 233'!G2141</f>
        <v>52.53</v>
      </c>
      <c r="C2140" s="22">
        <f t="shared" si="34"/>
        <v>-1.7212347988774579E-2</v>
      </c>
    </row>
    <row r="2141" spans="1:3">
      <c r="A2141" s="47">
        <f>'Page 233'!A2142</f>
        <v>38538</v>
      </c>
      <c r="B2141" s="21">
        <f>'Page 233'!G2142</f>
        <v>53.45</v>
      </c>
      <c r="C2141" s="22">
        <f t="shared" si="34"/>
        <v>1.1352885525071077E-2</v>
      </c>
    </row>
    <row r="2142" spans="1:3">
      <c r="A2142" s="47">
        <f>'Page 233'!A2143</f>
        <v>38534</v>
      </c>
      <c r="B2142" s="21">
        <f>'Page 233'!G2143</f>
        <v>52.85</v>
      </c>
      <c r="C2142" s="22">
        <f t="shared" si="34"/>
        <v>-1.9844213649851672E-2</v>
      </c>
    </row>
    <row r="2143" spans="1:3">
      <c r="A2143" s="47">
        <f>'Page 233'!A2144</f>
        <v>38533</v>
      </c>
      <c r="B2143" s="21">
        <f>'Page 233'!G2144</f>
        <v>53.92</v>
      </c>
      <c r="C2143" s="22">
        <f t="shared" si="34"/>
        <v>7.0053582059932618E-2</v>
      </c>
    </row>
    <row r="2144" spans="1:3">
      <c r="A2144" s="47">
        <f>'Page 233'!A2145</f>
        <v>38532</v>
      </c>
      <c r="B2144" s="21">
        <f>'Page 233'!G2145</f>
        <v>50.39</v>
      </c>
      <c r="C2144" s="22">
        <f t="shared" si="34"/>
        <v>-1.2348098784790373E-2</v>
      </c>
    </row>
    <row r="2145" spans="1:3">
      <c r="A2145" s="47">
        <f>'Page 233'!A2146</f>
        <v>38531</v>
      </c>
      <c r="B2145" s="21">
        <f>'Page 233'!G2146</f>
        <v>51.02</v>
      </c>
      <c r="C2145" s="22">
        <f t="shared" si="34"/>
        <v>1.1097899326198979E-2</v>
      </c>
    </row>
    <row r="2146" spans="1:3">
      <c r="A2146" s="47">
        <f>'Page 233'!A2147</f>
        <v>38530</v>
      </c>
      <c r="B2146" s="21">
        <f>'Page 233'!G2147</f>
        <v>50.46</v>
      </c>
      <c r="C2146" s="22">
        <f t="shared" si="34"/>
        <v>1.9393939393939519E-2</v>
      </c>
    </row>
    <row r="2147" spans="1:3">
      <c r="A2147" s="47">
        <f>'Page 233'!A2148</f>
        <v>38527</v>
      </c>
      <c r="B2147" s="21">
        <f>'Page 233'!G2148</f>
        <v>49.5</v>
      </c>
      <c r="C2147" s="22">
        <f t="shared" si="34"/>
        <v>-2.0577760189948502E-2</v>
      </c>
    </row>
    <row r="2148" spans="1:3">
      <c r="A2148" s="47">
        <f>'Page 233'!A2149</f>
        <v>38526</v>
      </c>
      <c r="B2148" s="21">
        <f>'Page 233'!G2149</f>
        <v>50.54</v>
      </c>
      <c r="C2148" s="22">
        <f t="shared" si="34"/>
        <v>-2.0162853819309823E-2</v>
      </c>
    </row>
    <row r="2149" spans="1:3">
      <c r="A2149" s="47">
        <f>'Page 233'!A2150</f>
        <v>38525</v>
      </c>
      <c r="B2149" s="21">
        <f>'Page 233'!G2150</f>
        <v>51.58</v>
      </c>
      <c r="C2149" s="22">
        <f t="shared" si="34"/>
        <v>5.6541236108402781E-3</v>
      </c>
    </row>
    <row r="2150" spans="1:3">
      <c r="A2150" s="47">
        <f>'Page 233'!A2151</f>
        <v>38524</v>
      </c>
      <c r="B2150" s="21">
        <f>'Page 233'!G2151</f>
        <v>51.29</v>
      </c>
      <c r="C2150" s="22">
        <f t="shared" si="34"/>
        <v>-1.4033064206074641E-2</v>
      </c>
    </row>
    <row r="2151" spans="1:3">
      <c r="A2151" s="47">
        <f>'Page 233'!A2152</f>
        <v>38523</v>
      </c>
      <c r="B2151" s="21">
        <f>'Page 233'!G2152</f>
        <v>52.02</v>
      </c>
      <c r="C2151" s="22">
        <f t="shared" si="34"/>
        <v>-1.477272727272716E-2</v>
      </c>
    </row>
    <row r="2152" spans="1:3">
      <c r="A2152" s="47">
        <f>'Page 233'!A2153</f>
        <v>38520</v>
      </c>
      <c r="B2152" s="21">
        <f>'Page 233'!G2153</f>
        <v>52.8</v>
      </c>
      <c r="C2152" s="22">
        <f t="shared" si="34"/>
        <v>1.4604150653343639E-2</v>
      </c>
    </row>
    <row r="2153" spans="1:3">
      <c r="A2153" s="47">
        <f>'Page 233'!A2154</f>
        <v>38519</v>
      </c>
      <c r="B2153" s="21">
        <f>'Page 233'!G2154</f>
        <v>52.04</v>
      </c>
      <c r="C2153" s="22">
        <f t="shared" si="34"/>
        <v>-1.1210336310089386E-2</v>
      </c>
    </row>
    <row r="2154" spans="1:3">
      <c r="A2154" s="47">
        <f>'Page 233'!A2155</f>
        <v>38518</v>
      </c>
      <c r="B2154" s="21">
        <f>'Page 233'!G2155</f>
        <v>52.63</v>
      </c>
      <c r="C2154" s="22">
        <f t="shared" si="34"/>
        <v>2.3531699727732391E-2</v>
      </c>
    </row>
    <row r="2155" spans="1:3">
      <c r="A2155" s="47">
        <f>'Page 233'!A2156</f>
        <v>38517</v>
      </c>
      <c r="B2155" s="21">
        <f>'Page 233'!G2156</f>
        <v>51.42</v>
      </c>
      <c r="C2155" s="22">
        <f t="shared" si="34"/>
        <v>-2.6136363636363513E-2</v>
      </c>
    </row>
    <row r="2156" spans="1:3">
      <c r="A2156" s="47">
        <f>'Page 233'!A2157</f>
        <v>38516</v>
      </c>
      <c r="B2156" s="21">
        <f>'Page 233'!G2157</f>
        <v>52.8</v>
      </c>
      <c r="C2156" s="22">
        <f t="shared" si="34"/>
        <v>-3.7864445285884507E-4</v>
      </c>
    </row>
    <row r="2157" spans="1:3">
      <c r="A2157" s="47">
        <f>'Page 233'!A2158</f>
        <v>38513</v>
      </c>
      <c r="B2157" s="21">
        <f>'Page 233'!G2158</f>
        <v>52.82</v>
      </c>
      <c r="C2157" s="22">
        <f t="shared" si="34"/>
        <v>-7.1428571428572285E-3</v>
      </c>
    </row>
    <row r="2158" spans="1:3">
      <c r="A2158" s="47">
        <f>'Page 233'!A2159</f>
        <v>38512</v>
      </c>
      <c r="B2158" s="21">
        <f>'Page 233'!G2159</f>
        <v>53.2</v>
      </c>
      <c r="C2158" s="22">
        <f t="shared" si="34"/>
        <v>1.0062654262388504E-2</v>
      </c>
    </row>
    <row r="2159" spans="1:3">
      <c r="A2159" s="47">
        <f>'Page 233'!A2160</f>
        <v>38511</v>
      </c>
      <c r="B2159" s="21">
        <f>'Page 233'!G2160</f>
        <v>52.67</v>
      </c>
      <c r="C2159" s="22">
        <f t="shared" si="34"/>
        <v>-1.256092988376456E-2</v>
      </c>
    </row>
    <row r="2160" spans="1:3">
      <c r="A2160" s="47">
        <f>'Page 233'!A2161</f>
        <v>38510</v>
      </c>
      <c r="B2160" s="21">
        <f>'Page 233'!G2161</f>
        <v>53.34</v>
      </c>
      <c r="C2160" s="22">
        <f t="shared" si="34"/>
        <v>-4.1075429424943799E-3</v>
      </c>
    </row>
    <row r="2161" spans="1:3">
      <c r="A2161" s="47">
        <f>'Page 233'!A2162</f>
        <v>38509</v>
      </c>
      <c r="B2161" s="21">
        <f>'Page 233'!G2162</f>
        <v>53.56</v>
      </c>
      <c r="C2161" s="22">
        <f t="shared" si="34"/>
        <v>1.3817906492523235E-2</v>
      </c>
    </row>
    <row r="2162" spans="1:3">
      <c r="A2162" s="47">
        <f>'Page 233'!A2163</f>
        <v>38506</v>
      </c>
      <c r="B2162" s="21">
        <f>'Page 233'!G2163</f>
        <v>52.83</v>
      </c>
      <c r="C2162" s="22">
        <f t="shared" si="34"/>
        <v>4.3726235741443631E-3</v>
      </c>
    </row>
    <row r="2163" spans="1:3">
      <c r="A2163" s="47">
        <f>'Page 233'!A2164</f>
        <v>38505</v>
      </c>
      <c r="B2163" s="21">
        <f>'Page 233'!G2164</f>
        <v>52.6</v>
      </c>
      <c r="C2163" s="22">
        <f t="shared" si="34"/>
        <v>9.0159217341261311E-3</v>
      </c>
    </row>
    <row r="2164" spans="1:3">
      <c r="A2164" s="47">
        <f>'Page 233'!A2165</f>
        <v>38504</v>
      </c>
      <c r="B2164" s="21">
        <f>'Page 233'!G2165</f>
        <v>52.13</v>
      </c>
      <c r="C2164" s="22">
        <f t="shared" si="34"/>
        <v>-1.5322735108216357E-3</v>
      </c>
    </row>
    <row r="2165" spans="1:3">
      <c r="A2165" s="47">
        <f>'Page 233'!A2166</f>
        <v>38503</v>
      </c>
      <c r="B2165" s="21">
        <f>'Page 233'!G2166</f>
        <v>52.21</v>
      </c>
      <c r="C2165" s="22">
        <f t="shared" si="34"/>
        <v>1.3983297727714117E-2</v>
      </c>
    </row>
    <row r="2166" spans="1:3">
      <c r="A2166" s="47">
        <f>'Page 233'!A2167</f>
        <v>38499</v>
      </c>
      <c r="B2166" s="21">
        <f>'Page 233'!G2167</f>
        <v>51.49</v>
      </c>
      <c r="C2166" s="22">
        <f t="shared" si="34"/>
        <v>3.8857586943863431E-4</v>
      </c>
    </row>
    <row r="2167" spans="1:3">
      <c r="A2167" s="47">
        <f>'Page 233'!A2168</f>
        <v>38498</v>
      </c>
      <c r="B2167" s="21">
        <f>'Page 233'!G2168</f>
        <v>51.47</v>
      </c>
      <c r="C2167" s="22">
        <f t="shared" si="34"/>
        <v>2.5094602668791044E-2</v>
      </c>
    </row>
    <row r="2168" spans="1:3">
      <c r="A2168" s="47">
        <f>'Page 233'!A2169</f>
        <v>38497</v>
      </c>
      <c r="B2168" s="21">
        <f>'Page 233'!G2169</f>
        <v>50.21</v>
      </c>
      <c r="C2168" s="22">
        <f t="shared" si="34"/>
        <v>-1.2780180888714132E-2</v>
      </c>
    </row>
    <row r="2169" spans="1:3">
      <c r="A2169" s="47">
        <f>'Page 233'!A2170</f>
        <v>38496</v>
      </c>
      <c r="B2169" s="21">
        <f>'Page 233'!G2170</f>
        <v>50.86</v>
      </c>
      <c r="C2169" s="22">
        <f t="shared" si="34"/>
        <v>9.92851469420164E-3</v>
      </c>
    </row>
    <row r="2170" spans="1:3">
      <c r="A2170" s="47">
        <f>'Page 233'!A2171</f>
        <v>38495</v>
      </c>
      <c r="B2170" s="21">
        <f>'Page 233'!G2171</f>
        <v>50.36</v>
      </c>
      <c r="C2170" s="22">
        <f t="shared" si="34"/>
        <v>-4.1526596796519488E-3</v>
      </c>
    </row>
    <row r="2171" spans="1:3">
      <c r="A2171" s="47">
        <f>'Page 233'!A2172</f>
        <v>38492</v>
      </c>
      <c r="B2171" s="21">
        <f>'Page 233'!G2172</f>
        <v>50.57</v>
      </c>
      <c r="C2171" s="22">
        <f t="shared" si="34"/>
        <v>8.7771793337323434E-3</v>
      </c>
    </row>
    <row r="2172" spans="1:3">
      <c r="A2172" s="47">
        <f>'Page 233'!A2173</f>
        <v>38491</v>
      </c>
      <c r="B2172" s="21">
        <f>'Page 233'!G2173</f>
        <v>50.13</v>
      </c>
      <c r="C2172" s="22">
        <f t="shared" si="34"/>
        <v>-5.3571428571427271E-3</v>
      </c>
    </row>
    <row r="2173" spans="1:3">
      <c r="A2173" s="47">
        <f>'Page 233'!A2174</f>
        <v>38490</v>
      </c>
      <c r="B2173" s="21">
        <f>'Page 233'!G2174</f>
        <v>50.4</v>
      </c>
      <c r="C2173" s="22">
        <f t="shared" si="34"/>
        <v>1.2658227848101111E-2</v>
      </c>
    </row>
    <row r="2174" spans="1:3">
      <c r="A2174" s="47">
        <f>'Page 233'!A2175</f>
        <v>38489</v>
      </c>
      <c r="B2174" s="21">
        <f>'Page 233'!G2175</f>
        <v>49.77</v>
      </c>
      <c r="C2174" s="22">
        <f t="shared" si="34"/>
        <v>8.3063209076175148E-3</v>
      </c>
    </row>
    <row r="2175" spans="1:3">
      <c r="A2175" s="47">
        <f>'Page 233'!A2176</f>
        <v>38488</v>
      </c>
      <c r="B2175" s="21">
        <f>'Page 233'!G2176</f>
        <v>49.36</v>
      </c>
      <c r="C2175" s="22">
        <f t="shared" si="34"/>
        <v>1.542892408969343E-2</v>
      </c>
    </row>
    <row r="2176" spans="1:3">
      <c r="A2176" s="47">
        <f>'Page 233'!A2177</f>
        <v>38485</v>
      </c>
      <c r="B2176" s="21">
        <f>'Page 233'!G2177</f>
        <v>48.61</v>
      </c>
      <c r="C2176" s="22">
        <f t="shared" si="34"/>
        <v>-1.639012545528129E-2</v>
      </c>
    </row>
    <row r="2177" spans="1:3">
      <c r="A2177" s="47">
        <f>'Page 233'!A2178</f>
        <v>38484</v>
      </c>
      <c r="B2177" s="21">
        <f>'Page 233'!G2178</f>
        <v>49.42</v>
      </c>
      <c r="C2177" s="22">
        <f t="shared" si="34"/>
        <v>1.4184397163121698E-3</v>
      </c>
    </row>
    <row r="2178" spans="1:3">
      <c r="A2178" s="47">
        <f>'Page 233'!A2179</f>
        <v>38483</v>
      </c>
      <c r="B2178" s="21">
        <f>'Page 233'!G2179</f>
        <v>49.35</v>
      </c>
      <c r="C2178" s="22">
        <f t="shared" si="34"/>
        <v>-6.4425206361988785E-3</v>
      </c>
    </row>
    <row r="2179" spans="1:3">
      <c r="A2179" s="47">
        <f>'Page 233'!A2180</f>
        <v>38482</v>
      </c>
      <c r="B2179" s="21">
        <f>'Page 233'!G2180</f>
        <v>49.67</v>
      </c>
      <c r="C2179" s="22">
        <f t="shared" si="34"/>
        <v>7.913961038961137E-3</v>
      </c>
    </row>
    <row r="2180" spans="1:3">
      <c r="A2180" s="47">
        <f>'Page 233'!A2181</f>
        <v>38481</v>
      </c>
      <c r="B2180" s="21">
        <f>'Page 233'!G2181</f>
        <v>49.28</v>
      </c>
      <c r="C2180" s="22">
        <f t="shared" ref="C2180:C2243" si="35">B2180/B2181-1</f>
        <v>-7.2522159548751297E-3</v>
      </c>
    </row>
    <row r="2181" spans="1:3">
      <c r="A2181" s="47">
        <f>'Page 233'!A2182</f>
        <v>38478</v>
      </c>
      <c r="B2181" s="21">
        <f>'Page 233'!G2182</f>
        <v>49.64</v>
      </c>
      <c r="C2181" s="22">
        <f t="shared" si="35"/>
        <v>2.1189055749845753E-2</v>
      </c>
    </row>
    <row r="2182" spans="1:3">
      <c r="A2182" s="47">
        <f>'Page 233'!A2183</f>
        <v>38477</v>
      </c>
      <c r="B2182" s="21">
        <f>'Page 233'!G2183</f>
        <v>48.61</v>
      </c>
      <c r="C2182" s="22">
        <f t="shared" si="35"/>
        <v>-8.9704383282364075E-3</v>
      </c>
    </row>
    <row r="2183" spans="1:3">
      <c r="A2183" s="47">
        <f>'Page 233'!A2184</f>
        <v>38476</v>
      </c>
      <c r="B2183" s="21">
        <f>'Page 233'!G2184</f>
        <v>49.05</v>
      </c>
      <c r="C2183" s="22">
        <f t="shared" si="35"/>
        <v>6.7733990147782475E-3</v>
      </c>
    </row>
    <row r="2184" spans="1:3">
      <c r="A2184" s="47">
        <f>'Page 233'!A2185</f>
        <v>38475</v>
      </c>
      <c r="B2184" s="21">
        <f>'Page 233'!G2185</f>
        <v>48.72</v>
      </c>
      <c r="C2184" s="22">
        <f t="shared" si="35"/>
        <v>8.2781456953642252E-3</v>
      </c>
    </row>
    <row r="2185" spans="1:3">
      <c r="A2185" s="47">
        <f>'Page 233'!A2186</f>
        <v>38474</v>
      </c>
      <c r="B2185" s="21">
        <f>'Page 233'!G2186</f>
        <v>48.32</v>
      </c>
      <c r="C2185" s="22">
        <f t="shared" si="35"/>
        <v>-2.2713194301052786E-3</v>
      </c>
    </row>
    <row r="2186" spans="1:3">
      <c r="A2186" s="47">
        <f>'Page 233'!A2187</f>
        <v>38471</v>
      </c>
      <c r="B2186" s="21">
        <f>'Page 233'!G2187</f>
        <v>48.43</v>
      </c>
      <c r="C2186" s="22">
        <f t="shared" si="35"/>
        <v>1.3604018417747943E-2</v>
      </c>
    </row>
    <row r="2187" spans="1:3">
      <c r="A2187" s="47">
        <f>'Page 233'!A2188</f>
        <v>38470</v>
      </c>
      <c r="B2187" s="21">
        <f>'Page 233'!G2188</f>
        <v>47.78</v>
      </c>
      <c r="C2187" s="22">
        <f t="shared" si="35"/>
        <v>-1.5657189946435834E-2</v>
      </c>
    </row>
    <row r="2188" spans="1:3">
      <c r="A2188" s="47">
        <f>'Page 233'!A2189</f>
        <v>38469</v>
      </c>
      <c r="B2188" s="21">
        <f>'Page 233'!G2189</f>
        <v>48.54</v>
      </c>
      <c r="C2188" s="22">
        <f t="shared" si="35"/>
        <v>1.103936679858375E-2</v>
      </c>
    </row>
    <row r="2189" spans="1:3">
      <c r="A2189" s="47">
        <f>'Page 233'!A2190</f>
        <v>38468</v>
      </c>
      <c r="B2189" s="21">
        <f>'Page 233'!G2190</f>
        <v>48.01</v>
      </c>
      <c r="C2189" s="22">
        <f t="shared" si="35"/>
        <v>-9.6947194719472218E-3</v>
      </c>
    </row>
    <row r="2190" spans="1:3">
      <c r="A2190" s="47">
        <f>'Page 233'!A2191</f>
        <v>38467</v>
      </c>
      <c r="B2190" s="21">
        <f>'Page 233'!G2191</f>
        <v>48.48</v>
      </c>
      <c r="C2190" s="22">
        <f t="shared" si="35"/>
        <v>2.9299363057324834E-2</v>
      </c>
    </row>
    <row r="2191" spans="1:3">
      <c r="A2191" s="47">
        <f>'Page 233'!A2192</f>
        <v>38464</v>
      </c>
      <c r="B2191" s="21">
        <f>'Page 233'!G2192</f>
        <v>47.1</v>
      </c>
      <c r="C2191" s="22">
        <f t="shared" si="35"/>
        <v>-2.0178905762429755E-2</v>
      </c>
    </row>
    <row r="2192" spans="1:3">
      <c r="A2192" s="47">
        <f>'Page 233'!A2193</f>
        <v>38463</v>
      </c>
      <c r="B2192" s="21">
        <f>'Page 233'!G2193</f>
        <v>48.07</v>
      </c>
      <c r="C2192" s="22">
        <f t="shared" si="35"/>
        <v>3.2209576980888999E-2</v>
      </c>
    </row>
    <row r="2193" spans="1:3">
      <c r="A2193" s="47">
        <f>'Page 233'!A2194</f>
        <v>38462</v>
      </c>
      <c r="B2193" s="21">
        <f>'Page 233'!G2194</f>
        <v>46.57</v>
      </c>
      <c r="C2193" s="22">
        <f t="shared" si="35"/>
        <v>-1.4808546646921994E-2</v>
      </c>
    </row>
    <row r="2194" spans="1:3">
      <c r="A2194" s="47">
        <f>'Page 233'!A2195</f>
        <v>38461</v>
      </c>
      <c r="B2194" s="21">
        <f>'Page 233'!G2195</f>
        <v>47.27</v>
      </c>
      <c r="C2194" s="22">
        <f t="shared" si="35"/>
        <v>2.0509499136442289E-2</v>
      </c>
    </row>
    <row r="2195" spans="1:3">
      <c r="A2195" s="47">
        <f>'Page 233'!A2196</f>
        <v>38460</v>
      </c>
      <c r="B2195" s="21">
        <f>'Page 233'!G2196</f>
        <v>46.32</v>
      </c>
      <c r="C2195" s="22">
        <f t="shared" si="35"/>
        <v>-1.2936610608020871E-3</v>
      </c>
    </row>
    <row r="2196" spans="1:3">
      <c r="A2196" s="47">
        <f>'Page 233'!A2197</f>
        <v>38457</v>
      </c>
      <c r="B2196" s="21">
        <f>'Page 233'!G2197</f>
        <v>46.38</v>
      </c>
      <c r="C2196" s="22">
        <f t="shared" si="35"/>
        <v>-1.9864750633981409E-2</v>
      </c>
    </row>
    <row r="2197" spans="1:3">
      <c r="A2197" s="47">
        <f>'Page 233'!A2198</f>
        <v>38456</v>
      </c>
      <c r="B2197" s="21">
        <f>'Page 233'!G2198</f>
        <v>47.32</v>
      </c>
      <c r="C2197" s="22">
        <f t="shared" si="35"/>
        <v>-8.7976539589442737E-3</v>
      </c>
    </row>
    <row r="2198" spans="1:3">
      <c r="A2198" s="47">
        <f>'Page 233'!A2199</f>
        <v>38455</v>
      </c>
      <c r="B2198" s="21">
        <f>'Page 233'!G2199</f>
        <v>47.74</v>
      </c>
      <c r="C2198" s="22">
        <f t="shared" si="35"/>
        <v>3.784693019343921E-3</v>
      </c>
    </row>
    <row r="2199" spans="1:3">
      <c r="A2199" s="47">
        <f>'Page 233'!A2200</f>
        <v>38454</v>
      </c>
      <c r="B2199" s="21">
        <f>'Page 233'!G2200</f>
        <v>47.56</v>
      </c>
      <c r="C2199" s="22">
        <f t="shared" si="35"/>
        <v>-1.5932133250568969E-2</v>
      </c>
    </row>
    <row r="2200" spans="1:3">
      <c r="A2200" s="47">
        <f>'Page 233'!A2201</f>
        <v>38453</v>
      </c>
      <c r="B2200" s="21">
        <f>'Page 233'!G2201</f>
        <v>48.33</v>
      </c>
      <c r="C2200" s="22">
        <f t="shared" si="35"/>
        <v>1.3632550335570537E-2</v>
      </c>
    </row>
    <row r="2201" spans="1:3">
      <c r="A2201" s="47">
        <f>'Page 233'!A2202</f>
        <v>38450</v>
      </c>
      <c r="B2201" s="21">
        <f>'Page 233'!G2202</f>
        <v>47.68</v>
      </c>
      <c r="C2201" s="22">
        <f t="shared" si="35"/>
        <v>-7.0803831736776512E-3</v>
      </c>
    </row>
    <row r="2202" spans="1:3">
      <c r="A2202" s="47">
        <f>'Page 233'!A2203</f>
        <v>38449</v>
      </c>
      <c r="B2202" s="21">
        <f>'Page 233'!G2203</f>
        <v>48.02</v>
      </c>
      <c r="C2202" s="22">
        <f t="shared" si="35"/>
        <v>1.0096760622633649E-2</v>
      </c>
    </row>
    <row r="2203" spans="1:3">
      <c r="A2203" s="47">
        <f>'Page 233'!A2204</f>
        <v>38448</v>
      </c>
      <c r="B2203" s="21">
        <f>'Page 233'!G2204</f>
        <v>47.54</v>
      </c>
      <c r="C2203" s="22">
        <f t="shared" si="35"/>
        <v>1.6856300042140671E-3</v>
      </c>
    </row>
    <row r="2204" spans="1:3">
      <c r="A2204" s="47">
        <f>'Page 233'!A2205</f>
        <v>38447</v>
      </c>
      <c r="B2204" s="21">
        <f>'Page 233'!G2205</f>
        <v>47.46</v>
      </c>
      <c r="C2204" s="22">
        <f t="shared" si="35"/>
        <v>0</v>
      </c>
    </row>
    <row r="2205" spans="1:3">
      <c r="A2205" s="47">
        <f>'Page 233'!A2206</f>
        <v>38446</v>
      </c>
      <c r="B2205" s="21">
        <f>'Page 233'!G2206</f>
        <v>47.46</v>
      </c>
      <c r="C2205" s="22">
        <f t="shared" si="35"/>
        <v>-7.7357307129416464E-3</v>
      </c>
    </row>
    <row r="2206" spans="1:3">
      <c r="A2206" s="47">
        <f>'Page 233'!A2207</f>
        <v>38443</v>
      </c>
      <c r="B2206" s="21">
        <f>'Page 233'!G2207</f>
        <v>47.83</v>
      </c>
      <c r="C2206" s="22">
        <f t="shared" si="35"/>
        <v>5.46562959848651E-3</v>
      </c>
    </row>
    <row r="2207" spans="1:3">
      <c r="A2207" s="47">
        <f>'Page 233'!A2208</f>
        <v>38442</v>
      </c>
      <c r="B2207" s="21">
        <f>'Page 233'!G2208</f>
        <v>47.57</v>
      </c>
      <c r="C2207" s="22">
        <f t="shared" si="35"/>
        <v>-5.6438127090301382E-3</v>
      </c>
    </row>
    <row r="2208" spans="1:3">
      <c r="A2208" s="47">
        <f>'Page 233'!A2209</f>
        <v>38441</v>
      </c>
      <c r="B2208" s="21">
        <f>'Page 233'!G2209</f>
        <v>47.84</v>
      </c>
      <c r="C2208" s="22">
        <f t="shared" si="35"/>
        <v>2.7050236152855511E-2</v>
      </c>
    </row>
    <row r="2209" spans="1:3">
      <c r="A2209" s="47">
        <f>'Page 233'!A2210</f>
        <v>38440</v>
      </c>
      <c r="B2209" s="21">
        <f>'Page 233'!G2210</f>
        <v>46.58</v>
      </c>
      <c r="C2209" s="22">
        <f t="shared" si="35"/>
        <v>-1.4805414551607554E-2</v>
      </c>
    </row>
    <row r="2210" spans="1:3">
      <c r="A2210" s="47">
        <f>'Page 233'!A2211</f>
        <v>38439</v>
      </c>
      <c r="B2210" s="21">
        <f>'Page 233'!G2211</f>
        <v>47.28</v>
      </c>
      <c r="C2210" s="22">
        <f t="shared" si="35"/>
        <v>2.2933794893985393E-2</v>
      </c>
    </row>
    <row r="2211" spans="1:3">
      <c r="A2211" s="47">
        <f>'Page 233'!A2212</f>
        <v>38435</v>
      </c>
      <c r="B2211" s="21">
        <f>'Page 233'!G2212</f>
        <v>46.22</v>
      </c>
      <c r="C2211" s="22">
        <f t="shared" si="35"/>
        <v>-8.6467790747946083E-4</v>
      </c>
    </row>
    <row r="2212" spans="1:3">
      <c r="A2212" s="47">
        <f>'Page 233'!A2213</f>
        <v>38434</v>
      </c>
      <c r="B2212" s="21">
        <f>'Page 233'!G2213</f>
        <v>46.26</v>
      </c>
      <c r="C2212" s="22">
        <f t="shared" si="35"/>
        <v>-6.4432989690722531E-3</v>
      </c>
    </row>
    <row r="2213" spans="1:3">
      <c r="A2213" s="47">
        <f>'Page 233'!A2214</f>
        <v>38433</v>
      </c>
      <c r="B2213" s="21">
        <f>'Page 233'!G2214</f>
        <v>46.56</v>
      </c>
      <c r="C2213" s="22">
        <f t="shared" si="35"/>
        <v>6.7027027027026786E-3</v>
      </c>
    </row>
    <row r="2214" spans="1:3">
      <c r="A2214" s="47">
        <f>'Page 233'!A2215</f>
        <v>38432</v>
      </c>
      <c r="B2214" s="21">
        <f>'Page 233'!G2215</f>
        <v>46.25</v>
      </c>
      <c r="C2214" s="22">
        <f t="shared" si="35"/>
        <v>-5.5901956568479294E-3</v>
      </c>
    </row>
    <row r="2215" spans="1:3">
      <c r="A2215" s="47">
        <f>'Page 233'!A2216</f>
        <v>38429</v>
      </c>
      <c r="B2215" s="21">
        <f>'Page 233'!G2216</f>
        <v>46.51</v>
      </c>
      <c r="C2215" s="22">
        <f t="shared" si="35"/>
        <v>4.7526463599050217E-3</v>
      </c>
    </row>
    <row r="2216" spans="1:3">
      <c r="A2216" s="47">
        <f>'Page 233'!A2217</f>
        <v>38428</v>
      </c>
      <c r="B2216" s="21">
        <f>'Page 233'!G2217</f>
        <v>46.29</v>
      </c>
      <c r="C2216" s="22">
        <f t="shared" si="35"/>
        <v>2.16497077289457E-3</v>
      </c>
    </row>
    <row r="2217" spans="1:3">
      <c r="A2217" s="47">
        <f>'Page 233'!A2218</f>
        <v>38427</v>
      </c>
      <c r="B2217" s="21">
        <f>'Page 233'!G2218</f>
        <v>46.19</v>
      </c>
      <c r="C2217" s="22">
        <f t="shared" si="35"/>
        <v>-2.9213955443463613E-2</v>
      </c>
    </row>
    <row r="2218" spans="1:3">
      <c r="A2218" s="47">
        <f>'Page 233'!A2219</f>
        <v>38426</v>
      </c>
      <c r="B2218" s="21">
        <f>'Page 233'!G2219</f>
        <v>47.58</v>
      </c>
      <c r="C2218" s="22">
        <f t="shared" si="35"/>
        <v>1.320272572402037E-2</v>
      </c>
    </row>
    <row r="2219" spans="1:3">
      <c r="A2219" s="47">
        <f>'Page 233'!A2220</f>
        <v>38425</v>
      </c>
      <c r="B2219" s="21">
        <f>'Page 233'!G2220</f>
        <v>46.96</v>
      </c>
      <c r="C2219" s="22">
        <f t="shared" si="35"/>
        <v>3.8477982043607639E-3</v>
      </c>
    </row>
    <row r="2220" spans="1:3">
      <c r="A2220" s="47">
        <f>'Page 233'!A2221</f>
        <v>38422</v>
      </c>
      <c r="B2220" s="21">
        <f>'Page 233'!G2221</f>
        <v>46.78</v>
      </c>
      <c r="C2220" s="22">
        <f t="shared" si="35"/>
        <v>-8.4781687155573993E-3</v>
      </c>
    </row>
    <row r="2221" spans="1:3">
      <c r="A2221" s="47">
        <f>'Page 233'!A2222</f>
        <v>38421</v>
      </c>
      <c r="B2221" s="21">
        <f>'Page 233'!G2222</f>
        <v>47.18</v>
      </c>
      <c r="C2221" s="22">
        <f t="shared" si="35"/>
        <v>4.0434134922322507E-3</v>
      </c>
    </row>
    <row r="2222" spans="1:3">
      <c r="A2222" s="47">
        <f>'Page 233'!A2223</f>
        <v>38420</v>
      </c>
      <c r="B2222" s="21">
        <f>'Page 233'!G2223</f>
        <v>46.99</v>
      </c>
      <c r="C2222" s="22">
        <f t="shared" si="35"/>
        <v>-6.9737954353338294E-3</v>
      </c>
    </row>
    <row r="2223" spans="1:3">
      <c r="A2223" s="47">
        <f>'Page 233'!A2224</f>
        <v>38419</v>
      </c>
      <c r="B2223" s="21">
        <f>'Page 233'!G2224</f>
        <v>47.32</v>
      </c>
      <c r="C2223" s="22">
        <f t="shared" si="35"/>
        <v>-2.5295109612141209E-3</v>
      </c>
    </row>
    <row r="2224" spans="1:3">
      <c r="A2224" s="47">
        <f>'Page 233'!A2225</f>
        <v>38418</v>
      </c>
      <c r="B2224" s="21">
        <f>'Page 233'!G2225</f>
        <v>47.44</v>
      </c>
      <c r="C2224" s="22">
        <f t="shared" si="35"/>
        <v>-1.2631578947368549E-3</v>
      </c>
    </row>
    <row r="2225" spans="1:3">
      <c r="A2225" s="47">
        <f>'Page 233'!A2226</f>
        <v>38415</v>
      </c>
      <c r="B2225" s="21">
        <f>'Page 233'!G2226</f>
        <v>47.5</v>
      </c>
      <c r="C2225" s="22">
        <f t="shared" si="35"/>
        <v>1.6695205479452024E-2</v>
      </c>
    </row>
    <row r="2226" spans="1:3">
      <c r="A2226" s="47">
        <f>'Page 233'!A2227</f>
        <v>38414</v>
      </c>
      <c r="B2226" s="21">
        <f>'Page 233'!G2227</f>
        <v>46.72</v>
      </c>
      <c r="C2226" s="22">
        <f t="shared" si="35"/>
        <v>3.8222222222222157E-2</v>
      </c>
    </row>
    <row r="2227" spans="1:3">
      <c r="A2227" s="47">
        <f>'Page 233'!A2228</f>
        <v>38413</v>
      </c>
      <c r="B2227" s="21">
        <f>'Page 233'!G2228</f>
        <v>45</v>
      </c>
      <c r="C2227" s="22">
        <f t="shared" si="35"/>
        <v>1.4884979702300294E-2</v>
      </c>
    </row>
    <row r="2228" spans="1:3">
      <c r="A2228" s="47">
        <f>'Page 233'!A2229</f>
        <v>38412</v>
      </c>
      <c r="B2228" s="21">
        <f>'Page 233'!G2229</f>
        <v>44.34</v>
      </c>
      <c r="C2228" s="22">
        <f t="shared" si="35"/>
        <v>-8.7189805499663375E-3</v>
      </c>
    </row>
    <row r="2229" spans="1:3">
      <c r="A2229" s="47">
        <f>'Page 233'!A2230</f>
        <v>38411</v>
      </c>
      <c r="B2229" s="21">
        <f>'Page 233'!G2230</f>
        <v>44.73</v>
      </c>
      <c r="C2229" s="22">
        <f t="shared" si="35"/>
        <v>-2.2351363433181781E-4</v>
      </c>
    </row>
    <row r="2230" spans="1:3">
      <c r="A2230" s="47">
        <f>'Page 233'!A2231</f>
        <v>38408</v>
      </c>
      <c r="B2230" s="21">
        <f>'Page 233'!G2231</f>
        <v>44.74</v>
      </c>
      <c r="C2230" s="22">
        <f t="shared" si="35"/>
        <v>1.936659831396681E-2</v>
      </c>
    </row>
    <row r="2231" spans="1:3">
      <c r="A2231" s="47">
        <f>'Page 233'!A2232</f>
        <v>38407</v>
      </c>
      <c r="B2231" s="21">
        <f>'Page 233'!G2232</f>
        <v>43.89</v>
      </c>
      <c r="C2231" s="22">
        <f t="shared" si="35"/>
        <v>2.3076923076923217E-2</v>
      </c>
    </row>
    <row r="2232" spans="1:3">
      <c r="A2232" s="47">
        <f>'Page 233'!A2233</f>
        <v>38406</v>
      </c>
      <c r="B2232" s="21">
        <f>'Page 233'!G2233</f>
        <v>42.9</v>
      </c>
      <c r="C2232" s="22">
        <f t="shared" si="35"/>
        <v>1.1077068112184785E-2</v>
      </c>
    </row>
    <row r="2233" spans="1:3">
      <c r="A2233" s="47">
        <f>'Page 233'!A2234</f>
        <v>38405</v>
      </c>
      <c r="B2233" s="21">
        <f>'Page 233'!G2234</f>
        <v>42.43</v>
      </c>
      <c r="C2233" s="22">
        <f t="shared" si="35"/>
        <v>-1.2107101280558807E-2</v>
      </c>
    </row>
    <row r="2234" spans="1:3">
      <c r="A2234" s="47">
        <f>'Page 233'!A2235</f>
        <v>38401</v>
      </c>
      <c r="B2234" s="21">
        <f>'Page 233'!G2235</f>
        <v>42.95</v>
      </c>
      <c r="C2234" s="22">
        <f t="shared" si="35"/>
        <v>-1.6262024736600877E-2</v>
      </c>
    </row>
    <row r="2235" spans="1:3">
      <c r="A2235" s="47">
        <f>'Page 233'!A2236</f>
        <v>38400</v>
      </c>
      <c r="B2235" s="21">
        <f>'Page 233'!G2236</f>
        <v>43.66</v>
      </c>
      <c r="C2235" s="22">
        <f t="shared" si="35"/>
        <v>-4.7868702986095801E-3</v>
      </c>
    </row>
    <row r="2236" spans="1:3">
      <c r="A2236" s="47">
        <f>'Page 233'!A2237</f>
        <v>38399</v>
      </c>
      <c r="B2236" s="21">
        <f>'Page 233'!G2237</f>
        <v>43.87</v>
      </c>
      <c r="C2236" s="22">
        <f t="shared" si="35"/>
        <v>-9.4829532625875235E-3</v>
      </c>
    </row>
    <row r="2237" spans="1:3">
      <c r="A2237" s="47">
        <f>'Page 233'!A2238</f>
        <v>38398</v>
      </c>
      <c r="B2237" s="21">
        <f>'Page 233'!G2238</f>
        <v>44.29</v>
      </c>
      <c r="C2237" s="22">
        <f t="shared" si="35"/>
        <v>7.2776893336365944E-3</v>
      </c>
    </row>
    <row r="2238" spans="1:3">
      <c r="A2238" s="47">
        <f>'Page 233'!A2239</f>
        <v>38397</v>
      </c>
      <c r="B2238" s="21">
        <f>'Page 233'!G2239</f>
        <v>43.97</v>
      </c>
      <c r="C2238" s="22">
        <f t="shared" si="35"/>
        <v>-1.8161180476730099E-3</v>
      </c>
    </row>
    <row r="2239" spans="1:3">
      <c r="A2239" s="47">
        <f>'Page 233'!A2240</f>
        <v>38394</v>
      </c>
      <c r="B2239" s="21">
        <f>'Page 233'!G2240</f>
        <v>44.05</v>
      </c>
      <c r="C2239" s="22">
        <f t="shared" si="35"/>
        <v>5.0193931097421984E-3</v>
      </c>
    </row>
    <row r="2240" spans="1:3">
      <c r="A2240" s="47">
        <f>'Page 233'!A2241</f>
        <v>38393</v>
      </c>
      <c r="B2240" s="21">
        <f>'Page 233'!G2241</f>
        <v>43.83</v>
      </c>
      <c r="C2240" s="22">
        <f t="shared" si="35"/>
        <v>-4.7683923705722497E-3</v>
      </c>
    </row>
    <row r="2241" spans="1:3">
      <c r="A2241" s="47">
        <f>'Page 233'!A2242</f>
        <v>38392</v>
      </c>
      <c r="B2241" s="21">
        <f>'Page 233'!G2242</f>
        <v>44.04</v>
      </c>
      <c r="C2241" s="22">
        <f t="shared" si="35"/>
        <v>1.6385875836602892E-2</v>
      </c>
    </row>
    <row r="2242" spans="1:3">
      <c r="A2242" s="47">
        <f>'Page 233'!A2243</f>
        <v>38391</v>
      </c>
      <c r="B2242" s="21">
        <f>'Page 233'!G2243</f>
        <v>43.33</v>
      </c>
      <c r="C2242" s="22">
        <f t="shared" si="35"/>
        <v>1.9049858889933935E-2</v>
      </c>
    </row>
    <row r="2243" spans="1:3">
      <c r="A2243" s="47">
        <f>'Page 233'!A2244</f>
        <v>38390</v>
      </c>
      <c r="B2243" s="21">
        <f>'Page 233'!G2244</f>
        <v>42.52</v>
      </c>
      <c r="C2243" s="22">
        <f t="shared" si="35"/>
        <v>-1.4091122592765348E-3</v>
      </c>
    </row>
    <row r="2244" spans="1:3">
      <c r="A2244" s="47">
        <f>'Page 233'!A2245</f>
        <v>38387</v>
      </c>
      <c r="B2244" s="21">
        <f>'Page 233'!G2245</f>
        <v>42.58</v>
      </c>
      <c r="C2244" s="22">
        <f t="shared" ref="C2244:C2307" si="36">B2244/B2245-1</f>
        <v>1.1161244360009537E-2</v>
      </c>
    </row>
    <row r="2245" spans="1:3">
      <c r="A2245" s="47">
        <f>'Page 233'!A2246</f>
        <v>38386</v>
      </c>
      <c r="B2245" s="21">
        <f>'Page 233'!G2246</f>
        <v>42.11</v>
      </c>
      <c r="C2245" s="22">
        <f t="shared" si="36"/>
        <v>-4.491725768321464E-3</v>
      </c>
    </row>
    <row r="2246" spans="1:3">
      <c r="A2246" s="47">
        <f>'Page 233'!A2247</f>
        <v>38385</v>
      </c>
      <c r="B2246" s="21">
        <f>'Page 233'!G2247</f>
        <v>42.3</v>
      </c>
      <c r="C2246" s="22">
        <f t="shared" si="36"/>
        <v>2.3222060957909907E-2</v>
      </c>
    </row>
    <row r="2247" spans="1:3">
      <c r="A2247" s="47">
        <f>'Page 233'!A2248</f>
        <v>38384</v>
      </c>
      <c r="B2247" s="21">
        <f>'Page 233'!G2248</f>
        <v>41.34</v>
      </c>
      <c r="C2247" s="22">
        <f t="shared" si="36"/>
        <v>8.7847730600294494E-3</v>
      </c>
    </row>
    <row r="2248" spans="1:3">
      <c r="A2248" s="47">
        <f>'Page 233'!A2249</f>
        <v>38383</v>
      </c>
      <c r="B2248" s="21">
        <f>'Page 233'!G2249</f>
        <v>40.98</v>
      </c>
      <c r="C2248" s="22">
        <f t="shared" si="36"/>
        <v>1.3603759584466912E-2</v>
      </c>
    </row>
    <row r="2249" spans="1:3">
      <c r="A2249" s="47">
        <f>'Page 233'!A2250</f>
        <v>38380</v>
      </c>
      <c r="B2249" s="21">
        <f>'Page 233'!G2250</f>
        <v>40.43</v>
      </c>
      <c r="C2249" s="22">
        <f t="shared" si="36"/>
        <v>-2.0591085271317811E-2</v>
      </c>
    </row>
    <row r="2250" spans="1:3">
      <c r="A2250" s="47">
        <f>'Page 233'!A2251</f>
        <v>38379</v>
      </c>
      <c r="B2250" s="21">
        <f>'Page 233'!G2251</f>
        <v>41.28</v>
      </c>
      <c r="C2250" s="22">
        <f t="shared" si="36"/>
        <v>2.2288261515601704E-2</v>
      </c>
    </row>
    <row r="2251" spans="1:3">
      <c r="A2251" s="47">
        <f>'Page 233'!A2252</f>
        <v>38378</v>
      </c>
      <c r="B2251" s="21">
        <f>'Page 233'!G2252</f>
        <v>40.380000000000003</v>
      </c>
      <c r="C2251" s="22">
        <f t="shared" si="36"/>
        <v>4.9554013875141578E-4</v>
      </c>
    </row>
    <row r="2252" spans="1:3">
      <c r="A2252" s="47">
        <f>'Page 233'!A2253</f>
        <v>38377</v>
      </c>
      <c r="B2252" s="21">
        <f>'Page 233'!G2253</f>
        <v>40.36</v>
      </c>
      <c r="C2252" s="22">
        <f t="shared" si="36"/>
        <v>3.9800995024874553E-3</v>
      </c>
    </row>
    <row r="2253" spans="1:3">
      <c r="A2253" s="47">
        <f>'Page 233'!A2254</f>
        <v>38376</v>
      </c>
      <c r="B2253" s="21">
        <f>'Page 233'!G2254</f>
        <v>40.200000000000003</v>
      </c>
      <c r="C2253" s="22">
        <f t="shared" si="36"/>
        <v>-8.6313193588161141E-3</v>
      </c>
    </row>
    <row r="2254" spans="1:3">
      <c r="A2254" s="47">
        <f>'Page 233'!A2255</f>
        <v>38373</v>
      </c>
      <c r="B2254" s="21">
        <f>'Page 233'!G2255</f>
        <v>40.549999999999997</v>
      </c>
      <c r="C2254" s="22">
        <f t="shared" si="36"/>
        <v>-1.6254245511887477E-2</v>
      </c>
    </row>
    <row r="2255" spans="1:3">
      <c r="A2255" s="47">
        <f>'Page 233'!A2256</f>
        <v>38372</v>
      </c>
      <c r="B2255" s="21">
        <f>'Page 233'!G2256</f>
        <v>41.22</v>
      </c>
      <c r="C2255" s="22">
        <f t="shared" si="36"/>
        <v>-1.008645533141217E-2</v>
      </c>
    </row>
    <row r="2256" spans="1:3">
      <c r="A2256" s="47">
        <f>'Page 233'!A2257</f>
        <v>38371</v>
      </c>
      <c r="B2256" s="21">
        <f>'Page 233'!G2257</f>
        <v>41.64</v>
      </c>
      <c r="C2256" s="22">
        <f t="shared" si="36"/>
        <v>-9.0433127082342191E-3</v>
      </c>
    </row>
    <row r="2257" spans="1:3">
      <c r="A2257" s="47">
        <f>'Page 233'!A2258</f>
        <v>38370</v>
      </c>
      <c r="B2257" s="21">
        <f>'Page 233'!G2258</f>
        <v>42.02</v>
      </c>
      <c r="C2257" s="22">
        <f t="shared" si="36"/>
        <v>1.9160805238903844E-2</v>
      </c>
    </row>
    <row r="2258" spans="1:3">
      <c r="A2258" s="47">
        <f>'Page 233'!A2259</f>
        <v>38366</v>
      </c>
      <c r="B2258" s="21">
        <f>'Page 233'!G2259</f>
        <v>41.23</v>
      </c>
      <c r="C2258" s="22">
        <f t="shared" si="36"/>
        <v>5.6097560975609806E-3</v>
      </c>
    </row>
    <row r="2259" spans="1:3">
      <c r="A2259" s="47">
        <f>'Page 233'!A2260</f>
        <v>38365</v>
      </c>
      <c r="B2259" s="21">
        <f>'Page 233'!G2260</f>
        <v>41</v>
      </c>
      <c r="C2259" s="22">
        <f t="shared" si="36"/>
        <v>-2.543380080817681E-2</v>
      </c>
    </row>
    <row r="2260" spans="1:3">
      <c r="A2260" s="47">
        <f>'Page 233'!A2261</f>
        <v>38364</v>
      </c>
      <c r="B2260" s="21">
        <f>'Page 233'!G2261</f>
        <v>42.07</v>
      </c>
      <c r="C2260" s="22">
        <f t="shared" si="36"/>
        <v>2.2108843537415046E-2</v>
      </c>
    </row>
    <row r="2261" spans="1:3">
      <c r="A2261" s="47">
        <f>'Page 233'!A2262</f>
        <v>38363</v>
      </c>
      <c r="B2261" s="21">
        <f>'Page 233'!G2262</f>
        <v>41.16</v>
      </c>
      <c r="C2261" s="22">
        <f t="shared" si="36"/>
        <v>-3.148462097360194E-3</v>
      </c>
    </row>
    <row r="2262" spans="1:3">
      <c r="A2262" s="47">
        <f>'Page 233'!A2263</f>
        <v>38362</v>
      </c>
      <c r="B2262" s="21">
        <f>'Page 233'!G2263</f>
        <v>41.29</v>
      </c>
      <c r="C2262" s="22">
        <f t="shared" si="36"/>
        <v>1.3251533742331345E-2</v>
      </c>
    </row>
    <row r="2263" spans="1:3">
      <c r="A2263" s="47">
        <f>'Page 233'!A2264</f>
        <v>38359</v>
      </c>
      <c r="B2263" s="21">
        <f>'Page 233'!G2264</f>
        <v>40.75</v>
      </c>
      <c r="C2263" s="22">
        <f t="shared" si="36"/>
        <v>-3.1800391389432692E-3</v>
      </c>
    </row>
    <row r="2264" spans="1:3">
      <c r="A2264" s="47">
        <f>'Page 233'!A2265</f>
        <v>38358</v>
      </c>
      <c r="B2264" s="21">
        <f>'Page 233'!G2265</f>
        <v>40.880000000000003</v>
      </c>
      <c r="C2264" s="22">
        <f t="shared" si="36"/>
        <v>-6.5613608748480434E-3</v>
      </c>
    </row>
    <row r="2265" spans="1:3">
      <c r="A2265" s="47">
        <f>'Page 233'!A2266</f>
        <v>38357</v>
      </c>
      <c r="B2265" s="21">
        <f>'Page 233'!G2266</f>
        <v>41.15</v>
      </c>
      <c r="C2265" s="22">
        <f t="shared" si="36"/>
        <v>1.6551383399209474E-2</v>
      </c>
    </row>
    <row r="2266" spans="1:3">
      <c r="A2266" s="47">
        <f>'Page 233'!A2267</f>
        <v>38356</v>
      </c>
      <c r="B2266" s="21">
        <f>'Page 233'!G2267</f>
        <v>40.479999999999997</v>
      </c>
      <c r="C2266" s="22">
        <f t="shared" si="36"/>
        <v>-1.9379844961240456E-2</v>
      </c>
    </row>
    <row r="2267" spans="1:3">
      <c r="A2267" s="47">
        <f>'Page 233'!A2268</f>
        <v>38355</v>
      </c>
      <c r="B2267" s="21">
        <f>'Page 233'!G2268</f>
        <v>41.28</v>
      </c>
      <c r="C2267" s="22">
        <f t="shared" si="36"/>
        <v>-1.5502027188170731E-2</v>
      </c>
    </row>
    <row r="2268" spans="1:3">
      <c r="A2268" s="47">
        <f>'Page 233'!A2269</f>
        <v>38352</v>
      </c>
      <c r="B2268" s="21">
        <f>'Page 233'!G2269</f>
        <v>41.93</v>
      </c>
      <c r="C2268" s="22">
        <f t="shared" si="36"/>
        <v>-2.3792529145848507E-3</v>
      </c>
    </row>
    <row r="2269" spans="1:3">
      <c r="A2269" s="47">
        <f>'Page 233'!A2270</f>
        <v>38351</v>
      </c>
      <c r="B2269" s="21">
        <f>'Page 233'!G2270</f>
        <v>42.03</v>
      </c>
      <c r="C2269" s="22">
        <f t="shared" si="36"/>
        <v>-3.319895660422123E-3</v>
      </c>
    </row>
    <row r="2270" spans="1:3">
      <c r="A2270" s="47">
        <f>'Page 233'!A2271</f>
        <v>38350</v>
      </c>
      <c r="B2270" s="21">
        <f>'Page 233'!G2271</f>
        <v>42.17</v>
      </c>
      <c r="C2270" s="22">
        <f t="shared" si="36"/>
        <v>-2.2258288894041245E-2</v>
      </c>
    </row>
    <row r="2271" spans="1:3">
      <c r="A2271" s="47">
        <f>'Page 233'!A2272</f>
        <v>38349</v>
      </c>
      <c r="B2271" s="21">
        <f>'Page 233'!G2272</f>
        <v>43.13</v>
      </c>
      <c r="C2271" s="22">
        <f t="shared" si="36"/>
        <v>1.8583042973288055E-3</v>
      </c>
    </row>
    <row r="2272" spans="1:3">
      <c r="A2272" s="47">
        <f>'Page 233'!A2273</f>
        <v>38348</v>
      </c>
      <c r="B2272" s="21">
        <f>'Page 233'!G2273</f>
        <v>43.05</v>
      </c>
      <c r="C2272" s="22">
        <f t="shared" si="36"/>
        <v>-6.9204152249136008E-3</v>
      </c>
    </row>
    <row r="2273" spans="1:3">
      <c r="A2273" s="47">
        <f>'Page 233'!A2274</f>
        <v>38344</v>
      </c>
      <c r="B2273" s="21">
        <f>'Page 233'!G2274</f>
        <v>43.35</v>
      </c>
      <c r="C2273" s="22">
        <f t="shared" si="36"/>
        <v>-7.1003206596426116E-3</v>
      </c>
    </row>
    <row r="2274" spans="1:3">
      <c r="A2274" s="47">
        <f>'Page 233'!A2275</f>
        <v>38343</v>
      </c>
      <c r="B2274" s="21">
        <f>'Page 233'!G2275</f>
        <v>43.66</v>
      </c>
      <c r="C2274" s="22">
        <f t="shared" si="36"/>
        <v>9.2464170134072265E-3</v>
      </c>
    </row>
    <row r="2275" spans="1:3">
      <c r="A2275" s="47">
        <f>'Page 233'!A2276</f>
        <v>38342</v>
      </c>
      <c r="B2275" s="21">
        <f>'Page 233'!G2276</f>
        <v>43.26</v>
      </c>
      <c r="C2275" s="22">
        <f t="shared" si="36"/>
        <v>3.7122969837586339E-3</v>
      </c>
    </row>
    <row r="2276" spans="1:3">
      <c r="A2276" s="47">
        <f>'Page 233'!A2277</f>
        <v>38341</v>
      </c>
      <c r="B2276" s="21">
        <f>'Page 233'!G2277</f>
        <v>43.1</v>
      </c>
      <c r="C2276" s="22">
        <f t="shared" si="36"/>
        <v>2.3255813953488857E-3</v>
      </c>
    </row>
    <row r="2277" spans="1:3">
      <c r="A2277" s="47">
        <f>'Page 233'!A2278</f>
        <v>38338</v>
      </c>
      <c r="B2277" s="21">
        <f>'Page 233'!G2278</f>
        <v>43</v>
      </c>
      <c r="C2277" s="22">
        <f t="shared" si="36"/>
        <v>1.9440493124703639E-2</v>
      </c>
    </row>
    <row r="2278" spans="1:3">
      <c r="A2278" s="47">
        <f>'Page 233'!A2279</f>
        <v>38337</v>
      </c>
      <c r="B2278" s="21">
        <f>'Page 233'!G2279</f>
        <v>42.18</v>
      </c>
      <c r="C2278" s="22">
        <f t="shared" si="36"/>
        <v>-6.1262959472195844E-3</v>
      </c>
    </row>
    <row r="2279" spans="1:3">
      <c r="A2279" s="47">
        <f>'Page 233'!A2280</f>
        <v>38336</v>
      </c>
      <c r="B2279" s="21">
        <f>'Page 233'!G2280</f>
        <v>42.44</v>
      </c>
      <c r="C2279" s="22">
        <f t="shared" si="36"/>
        <v>-4.4569551958715259E-3</v>
      </c>
    </row>
    <row r="2280" spans="1:3">
      <c r="A2280" s="47">
        <f>'Page 233'!A2281</f>
        <v>38335</v>
      </c>
      <c r="B2280" s="21">
        <f>'Page 233'!G2281</f>
        <v>42.63</v>
      </c>
      <c r="C2280" s="22">
        <f t="shared" si="36"/>
        <v>-7.032348804498767E-4</v>
      </c>
    </row>
    <row r="2281" spans="1:3">
      <c r="A2281" s="47">
        <f>'Page 233'!A2282</f>
        <v>38334</v>
      </c>
      <c r="B2281" s="21">
        <f>'Page 233'!G2282</f>
        <v>42.66</v>
      </c>
      <c r="C2281" s="22">
        <f t="shared" si="36"/>
        <v>4.9469964664310417E-3</v>
      </c>
    </row>
    <row r="2282" spans="1:3">
      <c r="A2282" s="47">
        <f>'Page 233'!A2283</f>
        <v>38331</v>
      </c>
      <c r="B2282" s="21">
        <f>'Page 233'!G2283</f>
        <v>42.45</v>
      </c>
      <c r="C2282" s="22">
        <f t="shared" si="36"/>
        <v>-7.0175438596490336E-3</v>
      </c>
    </row>
    <row r="2283" spans="1:3">
      <c r="A2283" s="47">
        <f>'Page 233'!A2284</f>
        <v>38330</v>
      </c>
      <c r="B2283" s="21">
        <f>'Page 233'!G2284</f>
        <v>42.75</v>
      </c>
      <c r="C2283" s="22">
        <f t="shared" si="36"/>
        <v>-2.3386342376052749E-4</v>
      </c>
    </row>
    <row r="2284" spans="1:3">
      <c r="A2284" s="47">
        <f>'Page 233'!A2285</f>
        <v>38329</v>
      </c>
      <c r="B2284" s="21">
        <f>'Page 233'!G2285</f>
        <v>42.76</v>
      </c>
      <c r="C2284" s="22">
        <f t="shared" si="36"/>
        <v>-1.7688950149322369E-2</v>
      </c>
    </row>
    <row r="2285" spans="1:3">
      <c r="A2285" s="47">
        <f>'Page 233'!A2286</f>
        <v>38328</v>
      </c>
      <c r="B2285" s="21">
        <f>'Page 233'!G2286</f>
        <v>43.53</v>
      </c>
      <c r="C2285" s="22">
        <f t="shared" si="36"/>
        <v>-1.8267929634641411E-2</v>
      </c>
    </row>
    <row r="2286" spans="1:3">
      <c r="A2286" s="47">
        <f>'Page 233'!A2287</f>
        <v>38327</v>
      </c>
      <c r="B2286" s="21">
        <f>'Page 233'!G2287</f>
        <v>44.34</v>
      </c>
      <c r="C2286" s="22">
        <f t="shared" si="36"/>
        <v>-9.1620111731842702E-3</v>
      </c>
    </row>
    <row r="2287" spans="1:3">
      <c r="A2287" s="47">
        <f>'Page 233'!A2288</f>
        <v>38324</v>
      </c>
      <c r="B2287" s="21">
        <f>'Page 233'!G2288</f>
        <v>44.75</v>
      </c>
      <c r="C2287" s="22">
        <f t="shared" si="36"/>
        <v>7.2023407607473278E-3</v>
      </c>
    </row>
    <row r="2288" spans="1:3">
      <c r="A2288" s="47">
        <f>'Page 233'!A2289</f>
        <v>38323</v>
      </c>
      <c r="B2288" s="21">
        <f>'Page 233'!G2289</f>
        <v>44.43</v>
      </c>
      <c r="C2288" s="22">
        <f t="shared" si="36"/>
        <v>2.9345372460496399E-3</v>
      </c>
    </row>
    <row r="2289" spans="1:3">
      <c r="A2289" s="47">
        <f>'Page 233'!A2290</f>
        <v>38322</v>
      </c>
      <c r="B2289" s="21">
        <f>'Page 233'!G2290</f>
        <v>44.3</v>
      </c>
      <c r="C2289" s="22">
        <f t="shared" si="36"/>
        <v>2.097257432588151E-2</v>
      </c>
    </row>
    <row r="2290" spans="1:3">
      <c r="A2290" s="47">
        <f>'Page 233'!A2291</f>
        <v>38321</v>
      </c>
      <c r="B2290" s="21">
        <f>'Page 233'!G2291</f>
        <v>43.39</v>
      </c>
      <c r="C2290" s="22">
        <f t="shared" si="36"/>
        <v>-9.2102233479163242E-4</v>
      </c>
    </row>
    <row r="2291" spans="1:3">
      <c r="A2291" s="47">
        <f>'Page 233'!A2292</f>
        <v>38320</v>
      </c>
      <c r="B2291" s="21">
        <f>'Page 233'!G2292</f>
        <v>43.43</v>
      </c>
      <c r="C2291" s="22">
        <f t="shared" si="36"/>
        <v>-7.3142857142857176E-3</v>
      </c>
    </row>
    <row r="2292" spans="1:3">
      <c r="A2292" s="47">
        <f>'Page 233'!A2293</f>
        <v>38317</v>
      </c>
      <c r="B2292" s="21">
        <f>'Page 233'!G2293</f>
        <v>43.75</v>
      </c>
      <c r="C2292" s="22">
        <f t="shared" si="36"/>
        <v>-1.8252338580880823E-3</v>
      </c>
    </row>
    <row r="2293" spans="1:3">
      <c r="A2293" s="47">
        <f>'Page 233'!A2294</f>
        <v>38315</v>
      </c>
      <c r="B2293" s="21">
        <f>'Page 233'!G2294</f>
        <v>43.83</v>
      </c>
      <c r="C2293" s="22">
        <f t="shared" si="36"/>
        <v>-3.8636363636364024E-3</v>
      </c>
    </row>
    <row r="2294" spans="1:3">
      <c r="A2294" s="47">
        <f>'Page 233'!A2295</f>
        <v>38314</v>
      </c>
      <c r="B2294" s="21">
        <f>'Page 233'!G2295</f>
        <v>44</v>
      </c>
      <c r="C2294" s="22">
        <f t="shared" si="36"/>
        <v>6.6346373827499416E-3</v>
      </c>
    </row>
    <row r="2295" spans="1:3">
      <c r="A2295" s="47">
        <f>'Page 233'!A2296</f>
        <v>38313</v>
      </c>
      <c r="B2295" s="21">
        <f>'Page 233'!G2296</f>
        <v>43.71</v>
      </c>
      <c r="C2295" s="22">
        <f t="shared" si="36"/>
        <v>3.6739380022963175E-3</v>
      </c>
    </row>
    <row r="2296" spans="1:3">
      <c r="A2296" s="47">
        <f>'Page 233'!A2297</f>
        <v>38310</v>
      </c>
      <c r="B2296" s="21">
        <f>'Page 233'!G2297</f>
        <v>43.55</v>
      </c>
      <c r="C2296" s="22">
        <f t="shared" si="36"/>
        <v>-1.9585772174696148E-2</v>
      </c>
    </row>
    <row r="2297" spans="1:3">
      <c r="A2297" s="47">
        <f>'Page 233'!A2298</f>
        <v>38309</v>
      </c>
      <c r="B2297" s="21">
        <f>'Page 233'!G2298</f>
        <v>44.42</v>
      </c>
      <c r="C2297" s="22">
        <f t="shared" si="36"/>
        <v>1.8042399639150997E-3</v>
      </c>
    </row>
    <row r="2298" spans="1:3">
      <c r="A2298" s="47">
        <f>'Page 233'!A2299</f>
        <v>38308</v>
      </c>
      <c r="B2298" s="21">
        <f>'Page 233'!G2299</f>
        <v>44.34</v>
      </c>
      <c r="C2298" s="22">
        <f t="shared" si="36"/>
        <v>1.3949233935513616E-2</v>
      </c>
    </row>
    <row r="2299" spans="1:3">
      <c r="A2299" s="47">
        <f>'Page 233'!A2300</f>
        <v>38307</v>
      </c>
      <c r="B2299" s="21">
        <f>'Page 233'!G2300</f>
        <v>43.73</v>
      </c>
      <c r="C2299" s="22">
        <f t="shared" si="36"/>
        <v>-6.8555758683730428E-4</v>
      </c>
    </row>
    <row r="2300" spans="1:3">
      <c r="A2300" s="47">
        <f>'Page 233'!A2301</f>
        <v>38306</v>
      </c>
      <c r="B2300" s="21">
        <f>'Page 233'!G2301</f>
        <v>43.76</v>
      </c>
      <c r="C2300" s="22">
        <f t="shared" si="36"/>
        <v>1.831501831501825E-3</v>
      </c>
    </row>
    <row r="2301" spans="1:3">
      <c r="A2301" s="47">
        <f>'Page 233'!A2302</f>
        <v>38303</v>
      </c>
      <c r="B2301" s="21">
        <f>'Page 233'!G2302</f>
        <v>43.68</v>
      </c>
      <c r="C2301" s="22">
        <f t="shared" si="36"/>
        <v>-6.8212824010913664E-3</v>
      </c>
    </row>
    <row r="2302" spans="1:3">
      <c r="A2302" s="47">
        <f>'Page 233'!A2303</f>
        <v>38302</v>
      </c>
      <c r="B2302" s="21">
        <f>'Page 233'!G2303</f>
        <v>43.98</v>
      </c>
      <c r="C2302" s="22">
        <f t="shared" si="36"/>
        <v>1.6878612716762831E-2</v>
      </c>
    </row>
    <row r="2303" spans="1:3">
      <c r="A2303" s="47">
        <f>'Page 233'!A2304</f>
        <v>38301</v>
      </c>
      <c r="B2303" s="21">
        <f>'Page 233'!G2304</f>
        <v>43.25</v>
      </c>
      <c r="C2303" s="22">
        <f t="shared" si="36"/>
        <v>1.6929226428403554E-2</v>
      </c>
    </row>
    <row r="2304" spans="1:3">
      <c r="A2304" s="47">
        <f>'Page 233'!A2305</f>
        <v>38300</v>
      </c>
      <c r="B2304" s="21">
        <f>'Page 233'!G2305</f>
        <v>42.53</v>
      </c>
      <c r="C2304" s="22">
        <f t="shared" si="36"/>
        <v>1.2378005236848511E-2</v>
      </c>
    </row>
    <row r="2305" spans="1:3">
      <c r="A2305" s="47">
        <f>'Page 233'!A2306</f>
        <v>38299</v>
      </c>
      <c r="B2305" s="21">
        <f>'Page 233'!G2306</f>
        <v>42.01</v>
      </c>
      <c r="C2305" s="22">
        <f t="shared" si="36"/>
        <v>1.7930700266537203E-2</v>
      </c>
    </row>
    <row r="2306" spans="1:3">
      <c r="A2306" s="47">
        <f>'Page 233'!A2307</f>
        <v>38296</v>
      </c>
      <c r="B2306" s="21">
        <f>'Page 233'!G2307</f>
        <v>41.27</v>
      </c>
      <c r="C2306" s="22">
        <f t="shared" si="36"/>
        <v>1.1271747120803699E-2</v>
      </c>
    </row>
    <row r="2307" spans="1:3">
      <c r="A2307" s="47">
        <f>'Page 233'!A2308</f>
        <v>38295</v>
      </c>
      <c r="B2307" s="21">
        <f>'Page 233'!G2308</f>
        <v>40.81</v>
      </c>
      <c r="C2307" s="22">
        <f t="shared" si="36"/>
        <v>-1.1146110976496315E-2</v>
      </c>
    </row>
    <row r="2308" spans="1:3">
      <c r="A2308" s="47">
        <f>'Page 233'!A2309</f>
        <v>38294</v>
      </c>
      <c r="B2308" s="21">
        <f>'Page 233'!G2309</f>
        <v>41.27</v>
      </c>
      <c r="C2308" s="22">
        <f t="shared" ref="C2308:C2371" si="37">B2308/B2309-1</f>
        <v>2.5596421471173025E-2</v>
      </c>
    </row>
    <row r="2309" spans="1:3">
      <c r="A2309" s="47">
        <f>'Page 233'!A2310</f>
        <v>38293</v>
      </c>
      <c r="B2309" s="21">
        <f>'Page 233'!G2310</f>
        <v>40.24</v>
      </c>
      <c r="C2309" s="22">
        <f t="shared" si="37"/>
        <v>-1.4888337468981216E-3</v>
      </c>
    </row>
    <row r="2310" spans="1:3">
      <c r="A2310" s="47">
        <f>'Page 233'!A2311</f>
        <v>38292</v>
      </c>
      <c r="B2310" s="21">
        <f>'Page 233'!G2311</f>
        <v>40.299999999999997</v>
      </c>
      <c r="C2310" s="22">
        <f t="shared" si="37"/>
        <v>9.9354197714851544E-4</v>
      </c>
    </row>
    <row r="2311" spans="1:3">
      <c r="A2311" s="47">
        <f>'Page 233'!A2312</f>
        <v>38289</v>
      </c>
      <c r="B2311" s="21">
        <f>'Page 233'!G2312</f>
        <v>40.26</v>
      </c>
      <c r="C2311" s="22">
        <f t="shared" si="37"/>
        <v>7.4571215510821354E-4</v>
      </c>
    </row>
    <row r="2312" spans="1:3">
      <c r="A2312" s="47">
        <f>'Page 233'!A2313</f>
        <v>38288</v>
      </c>
      <c r="B2312" s="21">
        <f>'Page 233'!G2313</f>
        <v>40.229999999999997</v>
      </c>
      <c r="C2312" s="22">
        <f t="shared" si="37"/>
        <v>-4.7006432459180125E-3</v>
      </c>
    </row>
    <row r="2313" spans="1:3">
      <c r="A2313" s="47">
        <f>'Page 233'!A2314</f>
        <v>38287</v>
      </c>
      <c r="B2313" s="21">
        <f>'Page 233'!G2314</f>
        <v>40.42</v>
      </c>
      <c r="C2313" s="22">
        <f t="shared" si="37"/>
        <v>2.4801587301588324E-3</v>
      </c>
    </row>
    <row r="2314" spans="1:3">
      <c r="A2314" s="47">
        <f>'Page 233'!A2315</f>
        <v>38286</v>
      </c>
      <c r="B2314" s="21">
        <f>'Page 233'!G2315</f>
        <v>40.32</v>
      </c>
      <c r="C2314" s="22">
        <f t="shared" si="37"/>
        <v>1.99848216544396E-2</v>
      </c>
    </row>
    <row r="2315" spans="1:3">
      <c r="A2315" s="47">
        <f>'Page 233'!A2316</f>
        <v>38285</v>
      </c>
      <c r="B2315" s="21">
        <f>'Page 233'!G2316</f>
        <v>39.53</v>
      </c>
      <c r="C2315" s="22">
        <f t="shared" si="37"/>
        <v>-1.0265398097145662E-2</v>
      </c>
    </row>
    <row r="2316" spans="1:3">
      <c r="A2316" s="47">
        <f>'Page 233'!A2317</f>
        <v>38282</v>
      </c>
      <c r="B2316" s="21">
        <f>'Page 233'!G2317</f>
        <v>39.94</v>
      </c>
      <c r="C2316" s="22">
        <f t="shared" si="37"/>
        <v>-1.0005002501249916E-3</v>
      </c>
    </row>
    <row r="2317" spans="1:3">
      <c r="A2317" s="47">
        <f>'Page 233'!A2318</f>
        <v>38281</v>
      </c>
      <c r="B2317" s="21">
        <f>'Page 233'!G2318</f>
        <v>39.979999999999997</v>
      </c>
      <c r="C2317" s="22">
        <f t="shared" si="37"/>
        <v>1.2151898734177102E-2</v>
      </c>
    </row>
    <row r="2318" spans="1:3">
      <c r="A2318" s="47">
        <f>'Page 233'!A2319</f>
        <v>38280</v>
      </c>
      <c r="B2318" s="21">
        <f>'Page 233'!G2319</f>
        <v>39.5</v>
      </c>
      <c r="C2318" s="22">
        <f t="shared" si="37"/>
        <v>-5.0377833753149082E-3</v>
      </c>
    </row>
    <row r="2319" spans="1:3">
      <c r="A2319" s="47">
        <f>'Page 233'!A2320</f>
        <v>38279</v>
      </c>
      <c r="B2319" s="21">
        <f>'Page 233'!G2320</f>
        <v>39.700000000000003</v>
      </c>
      <c r="C2319" s="22">
        <f t="shared" si="37"/>
        <v>-7.7480629842537896E-3</v>
      </c>
    </row>
    <row r="2320" spans="1:3">
      <c r="A2320" s="47">
        <f>'Page 233'!A2321</f>
        <v>38278</v>
      </c>
      <c r="B2320" s="21">
        <f>'Page 233'!G2321</f>
        <v>40.01</v>
      </c>
      <c r="C2320" s="22">
        <f t="shared" si="37"/>
        <v>-1.1854778957767431E-2</v>
      </c>
    </row>
    <row r="2321" spans="1:3">
      <c r="A2321" s="47">
        <f>'Page 233'!A2322</f>
        <v>38275</v>
      </c>
      <c r="B2321" s="21">
        <f>'Page 233'!G2322</f>
        <v>40.49</v>
      </c>
      <c r="C2321" s="22">
        <f t="shared" si="37"/>
        <v>-1.2333497779969393E-3</v>
      </c>
    </row>
    <row r="2322" spans="1:3">
      <c r="A2322" s="47">
        <f>'Page 233'!A2323</f>
        <v>38274</v>
      </c>
      <c r="B2322" s="21">
        <f>'Page 233'!G2323</f>
        <v>40.54</v>
      </c>
      <c r="C2322" s="22">
        <f t="shared" si="37"/>
        <v>4.9358341559724295E-4</v>
      </c>
    </row>
    <row r="2323" spans="1:3">
      <c r="A2323" s="47">
        <f>'Page 233'!A2324</f>
        <v>38273</v>
      </c>
      <c r="B2323" s="21">
        <f>'Page 233'!G2324</f>
        <v>40.520000000000003</v>
      </c>
      <c r="C2323" s="22">
        <f t="shared" si="37"/>
        <v>-3.4431874077716085E-3</v>
      </c>
    </row>
    <row r="2324" spans="1:3">
      <c r="A2324" s="47">
        <f>'Page 233'!A2325</f>
        <v>38272</v>
      </c>
      <c r="B2324" s="21">
        <f>'Page 233'!G2325</f>
        <v>40.659999999999997</v>
      </c>
      <c r="C2324" s="22">
        <f t="shared" si="37"/>
        <v>2.7127003699136676E-3</v>
      </c>
    </row>
    <row r="2325" spans="1:3">
      <c r="A2325" s="47">
        <f>'Page 233'!A2326</f>
        <v>38271</v>
      </c>
      <c r="B2325" s="21">
        <f>'Page 233'!G2326</f>
        <v>40.549999999999997</v>
      </c>
      <c r="C2325" s="22">
        <f t="shared" si="37"/>
        <v>3.216229589312114E-3</v>
      </c>
    </row>
    <row r="2326" spans="1:3">
      <c r="A2326" s="47">
        <f>'Page 233'!A2327</f>
        <v>38268</v>
      </c>
      <c r="B2326" s="21">
        <f>'Page 233'!G2327</f>
        <v>40.42</v>
      </c>
      <c r="C2326" s="22">
        <f t="shared" si="37"/>
        <v>-2.3671497584541012E-2</v>
      </c>
    </row>
    <row r="2327" spans="1:3">
      <c r="A2327" s="47">
        <f>'Page 233'!A2328</f>
        <v>38267</v>
      </c>
      <c r="B2327" s="21">
        <f>'Page 233'!G2328</f>
        <v>41.4</v>
      </c>
      <c r="C2327" s="22">
        <f t="shared" si="37"/>
        <v>-1.9886363636363757E-2</v>
      </c>
    </row>
    <row r="2328" spans="1:3">
      <c r="A2328" s="47">
        <f>'Page 233'!A2329</f>
        <v>38266</v>
      </c>
      <c r="B2328" s="21">
        <f>'Page 233'!G2329</f>
        <v>42.24</v>
      </c>
      <c r="C2328" s="22">
        <f t="shared" si="37"/>
        <v>1.6851227732306295E-2</v>
      </c>
    </row>
    <row r="2329" spans="1:3">
      <c r="A2329" s="47">
        <f>'Page 233'!A2330</f>
        <v>38265</v>
      </c>
      <c r="B2329" s="21">
        <f>'Page 233'!G2330</f>
        <v>41.54</v>
      </c>
      <c r="C2329" s="22">
        <f t="shared" si="37"/>
        <v>-1.5873015873015928E-2</v>
      </c>
    </row>
    <row r="2330" spans="1:3">
      <c r="A2330" s="47">
        <f>'Page 233'!A2331</f>
        <v>38264</v>
      </c>
      <c r="B2330" s="21">
        <f>'Page 233'!G2331</f>
        <v>42.21</v>
      </c>
      <c r="C2330" s="22">
        <f t="shared" si="37"/>
        <v>-3.0703826169108384E-3</v>
      </c>
    </row>
    <row r="2331" spans="1:3">
      <c r="A2331" s="47">
        <f>'Page 233'!A2332</f>
        <v>38261</v>
      </c>
      <c r="B2331" s="21">
        <f>'Page 233'!G2332</f>
        <v>42.34</v>
      </c>
      <c r="C2331" s="22">
        <f t="shared" si="37"/>
        <v>1.6566626650660332E-2</v>
      </c>
    </row>
    <row r="2332" spans="1:3">
      <c r="A2332" s="47">
        <f>'Page 233'!A2333</f>
        <v>38260</v>
      </c>
      <c r="B2332" s="21">
        <f>'Page 233'!G2333</f>
        <v>41.65</v>
      </c>
      <c r="C2332" s="22">
        <f t="shared" si="37"/>
        <v>1.2150668286755817E-2</v>
      </c>
    </row>
    <row r="2333" spans="1:3">
      <c r="A2333" s="47">
        <f>'Page 233'!A2334</f>
        <v>38259</v>
      </c>
      <c r="B2333" s="21">
        <f>'Page 233'!G2334</f>
        <v>41.15</v>
      </c>
      <c r="C2333" s="22">
        <f t="shared" si="37"/>
        <v>-2.5112532575219171E-2</v>
      </c>
    </row>
    <row r="2334" spans="1:3">
      <c r="A2334" s="47">
        <f>'Page 233'!A2335</f>
        <v>38258</v>
      </c>
      <c r="B2334" s="21">
        <f>'Page 233'!G2335</f>
        <v>42.21</v>
      </c>
      <c r="C2334" s="22">
        <f t="shared" si="37"/>
        <v>-3.5410764872521039E-3</v>
      </c>
    </row>
    <row r="2335" spans="1:3">
      <c r="A2335" s="47">
        <f>'Page 233'!A2336</f>
        <v>38257</v>
      </c>
      <c r="B2335" s="21">
        <f>'Page 233'!G2336</f>
        <v>42.36</v>
      </c>
      <c r="C2335" s="22">
        <f t="shared" si="37"/>
        <v>-1.1896431070678726E-2</v>
      </c>
    </row>
    <row r="2336" spans="1:3">
      <c r="A2336" s="47">
        <f>'Page 233'!A2337</f>
        <v>38254</v>
      </c>
      <c r="B2336" s="21">
        <f>'Page 233'!G2337</f>
        <v>42.87</v>
      </c>
      <c r="C2336" s="22">
        <f t="shared" si="37"/>
        <v>2.5724976613656914E-3</v>
      </c>
    </row>
    <row r="2337" spans="1:3">
      <c r="A2337" s="47">
        <f>'Page 233'!A2338</f>
        <v>38253</v>
      </c>
      <c r="B2337" s="21">
        <f>'Page 233'!G2338</f>
        <v>42.76</v>
      </c>
      <c r="C2337" s="22">
        <f t="shared" si="37"/>
        <v>-1.2699145693835234E-2</v>
      </c>
    </row>
    <row r="2338" spans="1:3">
      <c r="A2338" s="47">
        <f>'Page 233'!A2339</f>
        <v>38252</v>
      </c>
      <c r="B2338" s="21">
        <f>'Page 233'!G2339</f>
        <v>43.31</v>
      </c>
      <c r="C2338" s="22">
        <f t="shared" si="37"/>
        <v>-1.8581463856786717E-2</v>
      </c>
    </row>
    <row r="2339" spans="1:3">
      <c r="A2339" s="47">
        <f>'Page 233'!A2340</f>
        <v>38251</v>
      </c>
      <c r="B2339" s="21">
        <f>'Page 233'!G2340</f>
        <v>44.13</v>
      </c>
      <c r="C2339" s="22">
        <f t="shared" si="37"/>
        <v>-6.7934782608680688E-4</v>
      </c>
    </row>
    <row r="2340" spans="1:3">
      <c r="A2340" s="47">
        <f>'Page 233'!A2341</f>
        <v>38250</v>
      </c>
      <c r="B2340" s="21">
        <f>'Page 233'!G2341</f>
        <v>44.16</v>
      </c>
      <c r="C2340" s="22">
        <f t="shared" si="37"/>
        <v>-7.4173971679030171E-3</v>
      </c>
    </row>
    <row r="2341" spans="1:3">
      <c r="A2341" s="47">
        <f>'Page 233'!A2342</f>
        <v>38247</v>
      </c>
      <c r="B2341" s="21">
        <f>'Page 233'!G2342</f>
        <v>44.49</v>
      </c>
      <c r="C2341" s="22">
        <f t="shared" si="37"/>
        <v>1.1366219595362548E-2</v>
      </c>
    </row>
    <row r="2342" spans="1:3">
      <c r="A2342" s="47">
        <f>'Page 233'!A2343</f>
        <v>38246</v>
      </c>
      <c r="B2342" s="21">
        <f>'Page 233'!G2343</f>
        <v>43.99</v>
      </c>
      <c r="C2342" s="22">
        <f t="shared" si="37"/>
        <v>1.6170016170016233E-2</v>
      </c>
    </row>
    <row r="2343" spans="1:3">
      <c r="A2343" s="47">
        <f>'Page 233'!A2344</f>
        <v>38245</v>
      </c>
      <c r="B2343" s="21">
        <f>'Page 233'!G2344</f>
        <v>43.29</v>
      </c>
      <c r="C2343" s="22">
        <f t="shared" si="37"/>
        <v>-4.8275862068966058E-3</v>
      </c>
    </row>
    <row r="2344" spans="1:3">
      <c r="A2344" s="47">
        <f>'Page 233'!A2345</f>
        <v>38244</v>
      </c>
      <c r="B2344" s="21">
        <f>'Page 233'!G2345</f>
        <v>43.5</v>
      </c>
      <c r="C2344" s="22">
        <f t="shared" si="37"/>
        <v>-6.6225165562914245E-3</v>
      </c>
    </row>
    <row r="2345" spans="1:3">
      <c r="A2345" s="47">
        <f>'Page 233'!A2346</f>
        <v>38243</v>
      </c>
      <c r="B2345" s="21">
        <f>'Page 233'!G2346</f>
        <v>43.79</v>
      </c>
      <c r="C2345" s="22">
        <f t="shared" si="37"/>
        <v>2.2888532845044551E-3</v>
      </c>
    </row>
    <row r="2346" spans="1:3">
      <c r="A2346" s="47">
        <f>'Page 233'!A2347</f>
        <v>38240</v>
      </c>
      <c r="B2346" s="21">
        <f>'Page 233'!G2347</f>
        <v>43.69</v>
      </c>
      <c r="C2346" s="22">
        <f t="shared" si="37"/>
        <v>1.6755876192692476E-2</v>
      </c>
    </row>
    <row r="2347" spans="1:3">
      <c r="A2347" s="47">
        <f>'Page 233'!A2348</f>
        <v>38239</v>
      </c>
      <c r="B2347" s="21">
        <f>'Page 233'!G2348</f>
        <v>42.97</v>
      </c>
      <c r="C2347" s="22">
        <f t="shared" si="37"/>
        <v>-1.4675533134602126E-2</v>
      </c>
    </row>
    <row r="2348" spans="1:3">
      <c r="A2348" s="47">
        <f>'Page 233'!A2349</f>
        <v>38238</v>
      </c>
      <c r="B2348" s="21">
        <f>'Page 233'!G2349</f>
        <v>43.61</v>
      </c>
      <c r="C2348" s="22">
        <f t="shared" si="37"/>
        <v>1.607717041800738E-3</v>
      </c>
    </row>
    <row r="2349" spans="1:3">
      <c r="A2349" s="47">
        <f>'Page 233'!A2350</f>
        <v>38237</v>
      </c>
      <c r="B2349" s="21">
        <f>'Page 233'!G2350</f>
        <v>43.54</v>
      </c>
      <c r="C2349" s="22">
        <f t="shared" si="37"/>
        <v>1.6339869281045694E-2</v>
      </c>
    </row>
    <row r="2350" spans="1:3">
      <c r="A2350" s="47">
        <f>'Page 233'!A2351</f>
        <v>38233</v>
      </c>
      <c r="B2350" s="21">
        <f>'Page 233'!G2351</f>
        <v>42.84</v>
      </c>
      <c r="C2350" s="22">
        <f t="shared" si="37"/>
        <v>-9.7087378640775546E-3</v>
      </c>
    </row>
    <row r="2351" spans="1:3">
      <c r="A2351" s="47">
        <f>'Page 233'!A2352</f>
        <v>38232</v>
      </c>
      <c r="B2351" s="21">
        <f>'Page 233'!G2352</f>
        <v>43.26</v>
      </c>
      <c r="C2351" s="22">
        <f t="shared" si="37"/>
        <v>2.3420865862313622E-2</v>
      </c>
    </row>
    <row r="2352" spans="1:3">
      <c r="A2352" s="47">
        <f>'Page 233'!A2353</f>
        <v>38231</v>
      </c>
      <c r="B2352" s="21">
        <f>'Page 233'!G2353</f>
        <v>42.27</v>
      </c>
      <c r="C2352" s="22">
        <f t="shared" si="37"/>
        <v>3.3230477094707833E-3</v>
      </c>
    </row>
    <row r="2353" spans="1:3">
      <c r="A2353" s="47">
        <f>'Page 233'!A2354</f>
        <v>38230</v>
      </c>
      <c r="B2353" s="21">
        <f>'Page 233'!G2354</f>
        <v>42.13</v>
      </c>
      <c r="C2353" s="22">
        <f t="shared" si="37"/>
        <v>6.6905615292711662E-3</v>
      </c>
    </row>
    <row r="2354" spans="1:3">
      <c r="A2354" s="47">
        <f>'Page 233'!A2355</f>
        <v>38229</v>
      </c>
      <c r="B2354" s="21">
        <f>'Page 233'!G2355</f>
        <v>41.85</v>
      </c>
      <c r="C2354" s="22">
        <f t="shared" si="37"/>
        <v>-2.1459227467810482E-3</v>
      </c>
    </row>
    <row r="2355" spans="1:3">
      <c r="A2355" s="47">
        <f>'Page 233'!A2356</f>
        <v>38226</v>
      </c>
      <c r="B2355" s="21">
        <f>'Page 233'!G2356</f>
        <v>41.94</v>
      </c>
      <c r="C2355" s="22">
        <f t="shared" si="37"/>
        <v>-1.6662699357296029E-3</v>
      </c>
    </row>
    <row r="2356" spans="1:3">
      <c r="A2356" s="47">
        <f>'Page 233'!A2357</f>
        <v>38225</v>
      </c>
      <c r="B2356" s="21">
        <f>'Page 233'!G2357</f>
        <v>42.01</v>
      </c>
      <c r="C2356" s="22">
        <f t="shared" si="37"/>
        <v>-8.2625118035882794E-3</v>
      </c>
    </row>
    <row r="2357" spans="1:3">
      <c r="A2357" s="47">
        <f>'Page 233'!A2358</f>
        <v>38224</v>
      </c>
      <c r="B2357" s="21">
        <f>'Page 233'!G2358</f>
        <v>42.36</v>
      </c>
      <c r="C2357" s="22">
        <f t="shared" si="37"/>
        <v>3.1409788166544939E-2</v>
      </c>
    </row>
    <row r="2358" spans="1:3">
      <c r="A2358" s="47">
        <f>'Page 233'!A2359</f>
        <v>38223</v>
      </c>
      <c r="B2358" s="21">
        <f>'Page 233'!G2359</f>
        <v>41.07</v>
      </c>
      <c r="C2358" s="22">
        <f t="shared" si="37"/>
        <v>5.1395007342143195E-3</v>
      </c>
    </row>
    <row r="2359" spans="1:3">
      <c r="A2359" s="47">
        <f>'Page 233'!A2360</f>
        <v>38222</v>
      </c>
      <c r="B2359" s="21">
        <f>'Page 233'!G2360</f>
        <v>40.86</v>
      </c>
      <c r="C2359" s="22">
        <f t="shared" si="37"/>
        <v>3.6845983787767711E-3</v>
      </c>
    </row>
    <row r="2360" spans="1:3">
      <c r="A2360" s="47">
        <f>'Page 233'!A2361</f>
        <v>38219</v>
      </c>
      <c r="B2360" s="21">
        <f>'Page 233'!G2361</f>
        <v>40.71</v>
      </c>
      <c r="C2360" s="22">
        <f t="shared" si="37"/>
        <v>4.1933892451899712E-3</v>
      </c>
    </row>
    <row r="2361" spans="1:3">
      <c r="A2361" s="47">
        <f>'Page 233'!A2362</f>
        <v>38218</v>
      </c>
      <c r="B2361" s="21">
        <f>'Page 233'!G2362</f>
        <v>40.54</v>
      </c>
      <c r="C2361" s="22">
        <f t="shared" si="37"/>
        <v>-9.7703957010258913E-3</v>
      </c>
    </row>
    <row r="2362" spans="1:3">
      <c r="A2362" s="47">
        <f>'Page 233'!A2363</f>
        <v>38217</v>
      </c>
      <c r="B2362" s="21">
        <f>'Page 233'!G2363</f>
        <v>40.94</v>
      </c>
      <c r="C2362" s="22">
        <f t="shared" si="37"/>
        <v>8.6228135008621365E-3</v>
      </c>
    </row>
    <row r="2363" spans="1:3">
      <c r="A2363" s="47">
        <f>'Page 233'!A2364</f>
        <v>38216</v>
      </c>
      <c r="B2363" s="21">
        <f>'Page 233'!G2364</f>
        <v>40.590000000000003</v>
      </c>
      <c r="C2363" s="22">
        <f t="shared" si="37"/>
        <v>-1.2648990513256964E-2</v>
      </c>
    </row>
    <row r="2364" spans="1:3">
      <c r="A2364" s="47">
        <f>'Page 233'!A2365</f>
        <v>38215</v>
      </c>
      <c r="B2364" s="21">
        <f>'Page 233'!G2365</f>
        <v>41.11</v>
      </c>
      <c r="C2364" s="22">
        <f t="shared" si="37"/>
        <v>2.4931438544004036E-2</v>
      </c>
    </row>
    <row r="2365" spans="1:3">
      <c r="A2365" s="47">
        <f>'Page 233'!A2366</f>
        <v>38212</v>
      </c>
      <c r="B2365" s="21">
        <f>'Page 233'!G2366</f>
        <v>40.11</v>
      </c>
      <c r="C2365" s="22">
        <f t="shared" si="37"/>
        <v>7.7889447236181297E-3</v>
      </c>
    </row>
    <row r="2366" spans="1:3">
      <c r="A2366" s="47">
        <f>'Page 233'!A2367</f>
        <v>38211</v>
      </c>
      <c r="B2366" s="21">
        <f>'Page 233'!G2367</f>
        <v>39.799999999999997</v>
      </c>
      <c r="C2366" s="22">
        <f t="shared" si="37"/>
        <v>-6.98602794411185E-3</v>
      </c>
    </row>
    <row r="2367" spans="1:3">
      <c r="A2367" s="47">
        <f>'Page 233'!A2368</f>
        <v>38210</v>
      </c>
      <c r="B2367" s="21">
        <f>'Page 233'!G2368</f>
        <v>40.08</v>
      </c>
      <c r="C2367" s="22">
        <f t="shared" si="37"/>
        <v>5.5193176116408171E-3</v>
      </c>
    </row>
    <row r="2368" spans="1:3">
      <c r="A2368" s="47">
        <f>'Page 233'!A2369</f>
        <v>38209</v>
      </c>
      <c r="B2368" s="21">
        <f>'Page 233'!G2369</f>
        <v>39.86</v>
      </c>
      <c r="C2368" s="22">
        <f t="shared" si="37"/>
        <v>1.7355793772332762E-2</v>
      </c>
    </row>
    <row r="2369" spans="1:3">
      <c r="A2369" s="47">
        <f>'Page 233'!A2370</f>
        <v>38208</v>
      </c>
      <c r="B2369" s="21">
        <f>'Page 233'!G2370</f>
        <v>39.18</v>
      </c>
      <c r="C2369" s="22">
        <f t="shared" si="37"/>
        <v>9.0136492402781432E-3</v>
      </c>
    </row>
    <row r="2370" spans="1:3">
      <c r="A2370" s="47">
        <f>'Page 233'!A2371</f>
        <v>38205</v>
      </c>
      <c r="B2370" s="21">
        <f>'Page 233'!G2371</f>
        <v>38.83</v>
      </c>
      <c r="C2370" s="22">
        <f t="shared" si="37"/>
        <v>-3.3598805375808949E-2</v>
      </c>
    </row>
    <row r="2371" spans="1:3">
      <c r="A2371" s="47">
        <f>'Page 233'!A2372</f>
        <v>38204</v>
      </c>
      <c r="B2371" s="21">
        <f>'Page 233'!G2372</f>
        <v>40.18</v>
      </c>
      <c r="C2371" s="22">
        <f t="shared" si="37"/>
        <v>-1.9521717911176073E-2</v>
      </c>
    </row>
    <row r="2372" spans="1:3">
      <c r="A2372" s="47">
        <f>'Page 233'!A2373</f>
        <v>38203</v>
      </c>
      <c r="B2372" s="21">
        <f>'Page 233'!G2373</f>
        <v>40.98</v>
      </c>
      <c r="C2372" s="22">
        <f t="shared" ref="C2372:C2435" si="38">B2372/B2373-1</f>
        <v>4.6580044128461395E-3</v>
      </c>
    </row>
    <row r="2373" spans="1:3">
      <c r="A2373" s="47">
        <f>'Page 233'!A2374</f>
        <v>38202</v>
      </c>
      <c r="B2373" s="21">
        <f>'Page 233'!G2374</f>
        <v>40.79</v>
      </c>
      <c r="C2373" s="22">
        <f t="shared" si="38"/>
        <v>-2.9332681495966018E-3</v>
      </c>
    </row>
    <row r="2374" spans="1:3">
      <c r="A2374" s="47">
        <f>'Page 233'!A2375</f>
        <v>38201</v>
      </c>
      <c r="B2374" s="21">
        <f>'Page 233'!G2375</f>
        <v>40.909999999999997</v>
      </c>
      <c r="C2374" s="22">
        <f t="shared" si="38"/>
        <v>3.1878371750857504E-3</v>
      </c>
    </row>
    <row r="2375" spans="1:3">
      <c r="A2375" s="47">
        <f>'Page 233'!A2376</f>
        <v>38198</v>
      </c>
      <c r="B2375" s="21">
        <f>'Page 233'!G2376</f>
        <v>40.78</v>
      </c>
      <c r="C2375" s="22">
        <f t="shared" si="38"/>
        <v>2.1543086172344683E-2</v>
      </c>
    </row>
    <row r="2376" spans="1:3">
      <c r="A2376" s="47">
        <f>'Page 233'!A2377</f>
        <v>38197</v>
      </c>
      <c r="B2376" s="21">
        <f>'Page 233'!G2377</f>
        <v>39.92</v>
      </c>
      <c r="C2376" s="22">
        <f t="shared" si="38"/>
        <v>1.3712544438801322E-2</v>
      </c>
    </row>
    <row r="2377" spans="1:3">
      <c r="A2377" s="47">
        <f>'Page 233'!A2378</f>
        <v>38196</v>
      </c>
      <c r="B2377" s="21">
        <f>'Page 233'!G2378</f>
        <v>39.380000000000003</v>
      </c>
      <c r="C2377" s="22">
        <f t="shared" si="38"/>
        <v>1.6258064516128989E-2</v>
      </c>
    </row>
    <row r="2378" spans="1:3">
      <c r="A2378" s="47">
        <f>'Page 233'!A2379</f>
        <v>38195</v>
      </c>
      <c r="B2378" s="21">
        <f>'Page 233'!G2379</f>
        <v>38.75</v>
      </c>
      <c r="C2378" s="22">
        <f t="shared" si="38"/>
        <v>2.5946518400847163E-2</v>
      </c>
    </row>
    <row r="2379" spans="1:3">
      <c r="A2379" s="47">
        <f>'Page 233'!A2380</f>
        <v>38194</v>
      </c>
      <c r="B2379" s="21">
        <f>'Page 233'!G2380</f>
        <v>37.770000000000003</v>
      </c>
      <c r="C2379" s="22">
        <f t="shared" si="38"/>
        <v>-1.0579211848716907E-3</v>
      </c>
    </row>
    <row r="2380" spans="1:3">
      <c r="A2380" s="47">
        <f>'Page 233'!A2381</f>
        <v>38191</v>
      </c>
      <c r="B2380" s="21">
        <f>'Page 233'!G2381</f>
        <v>37.81</v>
      </c>
      <c r="C2380" s="22">
        <f t="shared" si="38"/>
        <v>-5.2617732175742615E-3</v>
      </c>
    </row>
    <row r="2381" spans="1:3">
      <c r="A2381" s="47">
        <f>'Page 233'!A2382</f>
        <v>38190</v>
      </c>
      <c r="B2381" s="21">
        <f>'Page 233'!G2382</f>
        <v>38.01</v>
      </c>
      <c r="C2381" s="22">
        <f t="shared" si="38"/>
        <v>-8.6071987480439427E-3</v>
      </c>
    </row>
    <row r="2382" spans="1:3">
      <c r="A2382" s="47">
        <f>'Page 233'!A2383</f>
        <v>38189</v>
      </c>
      <c r="B2382" s="21">
        <f>'Page 233'!G2383</f>
        <v>38.340000000000003</v>
      </c>
      <c r="C2382" s="22">
        <f t="shared" si="38"/>
        <v>-2.1439509954058078E-2</v>
      </c>
    </row>
    <row r="2383" spans="1:3">
      <c r="A2383" s="47">
        <f>'Page 233'!A2384</f>
        <v>38188</v>
      </c>
      <c r="B2383" s="21">
        <f>'Page 233'!G2384</f>
        <v>39.18</v>
      </c>
      <c r="C2383" s="22">
        <f t="shared" si="38"/>
        <v>1.789823574533278E-3</v>
      </c>
    </row>
    <row r="2384" spans="1:3">
      <c r="A2384" s="47">
        <f>'Page 233'!A2385</f>
        <v>38187</v>
      </c>
      <c r="B2384" s="21">
        <f>'Page 233'!G2385</f>
        <v>39.11</v>
      </c>
      <c r="C2384" s="22">
        <f t="shared" si="38"/>
        <v>-9.3718338399189083E-3</v>
      </c>
    </row>
    <row r="2385" spans="1:3">
      <c r="A2385" s="47">
        <f>'Page 233'!A2386</f>
        <v>38184</v>
      </c>
      <c r="B2385" s="21">
        <f>'Page 233'!G2386</f>
        <v>39.479999999999997</v>
      </c>
      <c r="C2385" s="22">
        <f t="shared" si="38"/>
        <v>-2.5322866548505019E-4</v>
      </c>
    </row>
    <row r="2386" spans="1:3">
      <c r="A2386" s="47">
        <f>'Page 233'!A2387</f>
        <v>38183</v>
      </c>
      <c r="B2386" s="21">
        <f>'Page 233'!G2387</f>
        <v>39.49</v>
      </c>
      <c r="C2386" s="22">
        <f t="shared" si="38"/>
        <v>-3.5326772646985249E-3</v>
      </c>
    </row>
    <row r="2387" spans="1:3">
      <c r="A2387" s="47">
        <f>'Page 233'!A2388</f>
        <v>38182</v>
      </c>
      <c r="B2387" s="21">
        <f>'Page 233'!G2388</f>
        <v>39.630000000000003</v>
      </c>
      <c r="C2387" s="22">
        <f t="shared" si="38"/>
        <v>-1.8816538747214562E-2</v>
      </c>
    </row>
    <row r="2388" spans="1:3">
      <c r="A2388" s="47">
        <f>'Page 233'!A2389</f>
        <v>38181</v>
      </c>
      <c r="B2388" s="21">
        <f>'Page 233'!G2389</f>
        <v>40.39</v>
      </c>
      <c r="C2388" s="22">
        <f t="shared" si="38"/>
        <v>1.2394645513138514E-3</v>
      </c>
    </row>
    <row r="2389" spans="1:3">
      <c r="A2389" s="47">
        <f>'Page 233'!A2390</f>
        <v>38180</v>
      </c>
      <c r="B2389" s="21">
        <f>'Page 233'!G2390</f>
        <v>40.340000000000003</v>
      </c>
      <c r="C2389" s="22">
        <f t="shared" si="38"/>
        <v>3.2330266102960081E-3</v>
      </c>
    </row>
    <row r="2390" spans="1:3">
      <c r="A2390" s="47">
        <f>'Page 233'!A2391</f>
        <v>38177</v>
      </c>
      <c r="B2390" s="21">
        <f>'Page 233'!G2391</f>
        <v>40.21</v>
      </c>
      <c r="C2390" s="22">
        <f t="shared" si="38"/>
        <v>1.4943960149440549E-3</v>
      </c>
    </row>
    <row r="2391" spans="1:3">
      <c r="A2391" s="47">
        <f>'Page 233'!A2392</f>
        <v>38176</v>
      </c>
      <c r="B2391" s="21">
        <f>'Page 233'!G2392</f>
        <v>40.15</v>
      </c>
      <c r="C2391" s="22">
        <f t="shared" si="38"/>
        <v>1.1589821113630716E-2</v>
      </c>
    </row>
    <row r="2392" spans="1:3">
      <c r="A2392" s="47">
        <f>'Page 233'!A2393</f>
        <v>38175</v>
      </c>
      <c r="B2392" s="21">
        <f>'Page 233'!G2393</f>
        <v>39.69</v>
      </c>
      <c r="C2392" s="22">
        <f t="shared" si="38"/>
        <v>1.7667844522968323E-3</v>
      </c>
    </row>
    <row r="2393" spans="1:3">
      <c r="A2393" s="47">
        <f>'Page 233'!A2394</f>
        <v>38174</v>
      </c>
      <c r="B2393" s="21">
        <f>'Page 233'!G2394</f>
        <v>39.619999999999997</v>
      </c>
      <c r="C2393" s="22">
        <f t="shared" si="38"/>
        <v>-4.272430258859039E-3</v>
      </c>
    </row>
    <row r="2394" spans="1:3">
      <c r="A2394" s="47">
        <f>'Page 233'!A2395</f>
        <v>38170</v>
      </c>
      <c r="B2394" s="21">
        <f>'Page 233'!G2395</f>
        <v>39.79</v>
      </c>
      <c r="C2394" s="22">
        <f t="shared" si="38"/>
        <v>-7.7306733167082919E-3</v>
      </c>
    </row>
    <row r="2395" spans="1:3">
      <c r="A2395" s="47">
        <f>'Page 233'!A2396</f>
        <v>38169</v>
      </c>
      <c r="B2395" s="21">
        <f>'Page 233'!G2396</f>
        <v>40.1</v>
      </c>
      <c r="C2395" s="22">
        <f t="shared" si="38"/>
        <v>-2.3142509135200884E-2</v>
      </c>
    </row>
    <row r="2396" spans="1:3">
      <c r="A2396" s="47">
        <f>'Page 233'!A2397</f>
        <v>38168</v>
      </c>
      <c r="B2396" s="21">
        <f>'Page 233'!G2397</f>
        <v>41.05</v>
      </c>
      <c r="C2396" s="22">
        <f t="shared" si="38"/>
        <v>1.1332840601133043E-2</v>
      </c>
    </row>
    <row r="2397" spans="1:3">
      <c r="A2397" s="47">
        <f>'Page 233'!A2398</f>
        <v>38167</v>
      </c>
      <c r="B2397" s="21">
        <f>'Page 233'!G2398</f>
        <v>40.590000000000003</v>
      </c>
      <c r="C2397" s="22">
        <f t="shared" si="38"/>
        <v>6.1973227565692568E-3</v>
      </c>
    </row>
    <row r="2398" spans="1:3">
      <c r="A2398" s="47">
        <f>'Page 233'!A2399</f>
        <v>38166</v>
      </c>
      <c r="B2398" s="21">
        <f>'Page 233'!G2399</f>
        <v>40.340000000000003</v>
      </c>
      <c r="C2398" s="22">
        <f t="shared" si="38"/>
        <v>-2.1348859776807227E-2</v>
      </c>
    </row>
    <row r="2399" spans="1:3">
      <c r="A2399" s="47">
        <f>'Page 233'!A2400</f>
        <v>38163</v>
      </c>
      <c r="B2399" s="21">
        <f>'Page 233'!G2400</f>
        <v>41.22</v>
      </c>
      <c r="C2399" s="22">
        <f t="shared" si="38"/>
        <v>1.8783984181907964E-2</v>
      </c>
    </row>
    <row r="2400" spans="1:3">
      <c r="A2400" s="47">
        <f>'Page 233'!A2401</f>
        <v>38162</v>
      </c>
      <c r="B2400" s="21">
        <f>'Page 233'!G2401</f>
        <v>40.46</v>
      </c>
      <c r="C2400" s="22">
        <f t="shared" si="38"/>
        <v>-6.1409972979611371E-3</v>
      </c>
    </row>
    <row r="2401" spans="1:3">
      <c r="A2401" s="47">
        <f>'Page 233'!A2402</f>
        <v>38161</v>
      </c>
      <c r="B2401" s="21">
        <f>'Page 233'!G2402</f>
        <v>40.71</v>
      </c>
      <c r="C2401" s="22">
        <f t="shared" si="38"/>
        <v>2.0045101478326277E-2</v>
      </c>
    </row>
    <row r="2402" spans="1:3">
      <c r="A2402" s="47">
        <f>'Page 233'!A2403</f>
        <v>38160</v>
      </c>
      <c r="B2402" s="21">
        <f>'Page 233'!G2403</f>
        <v>39.909999999999997</v>
      </c>
      <c r="C2402" s="22">
        <f t="shared" si="38"/>
        <v>3.5202413879806826E-3</v>
      </c>
    </row>
    <row r="2403" spans="1:3">
      <c r="A2403" s="47">
        <f>'Page 233'!A2404</f>
        <v>38159</v>
      </c>
      <c r="B2403" s="21">
        <f>'Page 233'!G2404</f>
        <v>39.770000000000003</v>
      </c>
      <c r="C2403" s="22">
        <f t="shared" si="38"/>
        <v>-6.2468765617191835E-3</v>
      </c>
    </row>
    <row r="2404" spans="1:3">
      <c r="A2404" s="47">
        <f>'Page 233'!A2405</f>
        <v>38156</v>
      </c>
      <c r="B2404" s="21">
        <f>'Page 233'!G2405</f>
        <v>40.020000000000003</v>
      </c>
      <c r="C2404" s="22">
        <f t="shared" si="38"/>
        <v>6.792452830188811E-3</v>
      </c>
    </row>
    <row r="2405" spans="1:3">
      <c r="A2405" s="47">
        <f>'Page 233'!A2406</f>
        <v>38155</v>
      </c>
      <c r="B2405" s="21">
        <f>'Page 233'!G2406</f>
        <v>39.75</v>
      </c>
      <c r="C2405" s="22">
        <f t="shared" si="38"/>
        <v>-8.7281795511222615E-3</v>
      </c>
    </row>
    <row r="2406" spans="1:3">
      <c r="A2406" s="47">
        <f>'Page 233'!A2407</f>
        <v>38154</v>
      </c>
      <c r="B2406" s="21">
        <f>'Page 233'!G2407</f>
        <v>40.1</v>
      </c>
      <c r="C2406" s="22">
        <f t="shared" si="38"/>
        <v>1.3393985342431192E-2</v>
      </c>
    </row>
    <row r="2407" spans="1:3">
      <c r="A2407" s="47">
        <f>'Page 233'!A2408</f>
        <v>38153</v>
      </c>
      <c r="B2407" s="21">
        <f>'Page 233'!G2408</f>
        <v>39.57</v>
      </c>
      <c r="C2407" s="22">
        <f t="shared" si="38"/>
        <v>8.4097859327216806E-3</v>
      </c>
    </row>
    <row r="2408" spans="1:3">
      <c r="A2408" s="47">
        <f>'Page 233'!A2409</f>
        <v>38152</v>
      </c>
      <c r="B2408" s="21">
        <f>'Page 233'!G2409</f>
        <v>39.24</v>
      </c>
      <c r="C2408" s="22">
        <f t="shared" si="38"/>
        <v>1.7870819504723912E-3</v>
      </c>
    </row>
    <row r="2409" spans="1:3">
      <c r="A2409" s="47">
        <f>'Page 233'!A2410</f>
        <v>38148</v>
      </c>
      <c r="B2409" s="21">
        <f>'Page 233'!G2410</f>
        <v>39.17</v>
      </c>
      <c r="C2409" s="22">
        <f t="shared" si="38"/>
        <v>1.7902813299233156E-3</v>
      </c>
    </row>
    <row r="2410" spans="1:3">
      <c r="A2410" s="47">
        <f>'Page 233'!A2411</f>
        <v>38147</v>
      </c>
      <c r="B2410" s="21">
        <f>'Page 233'!G2411</f>
        <v>39.1</v>
      </c>
      <c r="C2410" s="22">
        <f t="shared" si="38"/>
        <v>1.1904761904761862E-2</v>
      </c>
    </row>
    <row r="2411" spans="1:3">
      <c r="A2411" s="47">
        <f>'Page 233'!A2412</f>
        <v>38146</v>
      </c>
      <c r="B2411" s="21">
        <f>'Page 233'!G2412</f>
        <v>38.64</v>
      </c>
      <c r="C2411" s="22">
        <f t="shared" si="38"/>
        <v>-7.757951900698723E-4</v>
      </c>
    </row>
    <row r="2412" spans="1:3">
      <c r="A2412" s="47">
        <f>'Page 233'!A2413</f>
        <v>38145</v>
      </c>
      <c r="B2412" s="21">
        <f>'Page 233'!G2413</f>
        <v>38.67</v>
      </c>
      <c r="C2412" s="22">
        <f t="shared" si="38"/>
        <v>2.6001591934200263E-2</v>
      </c>
    </row>
    <row r="2413" spans="1:3">
      <c r="A2413" s="47">
        <f>'Page 233'!A2414</f>
        <v>38142</v>
      </c>
      <c r="B2413" s="21">
        <f>'Page 233'!G2414</f>
        <v>37.69</v>
      </c>
      <c r="C2413" s="22">
        <f t="shared" si="38"/>
        <v>1.7548596112310966E-2</v>
      </c>
    </row>
    <row r="2414" spans="1:3">
      <c r="A2414" s="47">
        <f>'Page 233'!A2415</f>
        <v>38141</v>
      </c>
      <c r="B2414" s="21">
        <f>'Page 233'!G2415</f>
        <v>37.04</v>
      </c>
      <c r="C2414" s="22">
        <f t="shared" si="38"/>
        <v>-1.3844515441959637E-2</v>
      </c>
    </row>
    <row r="2415" spans="1:3">
      <c r="A2415" s="47">
        <f>'Page 233'!A2416</f>
        <v>38140</v>
      </c>
      <c r="B2415" s="21">
        <f>'Page 233'!G2416</f>
        <v>37.56</v>
      </c>
      <c r="C2415" s="22">
        <f t="shared" si="38"/>
        <v>1.871440195280738E-2</v>
      </c>
    </row>
    <row r="2416" spans="1:3">
      <c r="A2416" s="47">
        <f>'Page 233'!A2417</f>
        <v>38139</v>
      </c>
      <c r="B2416" s="21">
        <f>'Page 233'!G2417</f>
        <v>36.869999999999997</v>
      </c>
      <c r="C2416" s="22">
        <f t="shared" si="38"/>
        <v>1.9021739130435922E-3</v>
      </c>
    </row>
    <row r="2417" spans="1:3">
      <c r="A2417" s="47">
        <f>'Page 233'!A2418</f>
        <v>38135</v>
      </c>
      <c r="B2417" s="21">
        <f>'Page 233'!G2418</f>
        <v>36.799999999999997</v>
      </c>
      <c r="C2417" s="22">
        <f t="shared" si="38"/>
        <v>-8.6206896551723755E-3</v>
      </c>
    </row>
    <row r="2418" spans="1:3">
      <c r="A2418" s="47">
        <f>'Page 233'!A2419</f>
        <v>38134</v>
      </c>
      <c r="B2418" s="21">
        <f>'Page 233'!G2419</f>
        <v>37.119999999999997</v>
      </c>
      <c r="C2418" s="22">
        <f t="shared" si="38"/>
        <v>3.1971087016958499E-2</v>
      </c>
    </row>
    <row r="2419" spans="1:3">
      <c r="A2419" s="47">
        <f>'Page 233'!A2420</f>
        <v>38133</v>
      </c>
      <c r="B2419" s="21">
        <f>'Page 233'!G2420</f>
        <v>35.97</v>
      </c>
      <c r="C2419" s="22">
        <f t="shared" si="38"/>
        <v>1.3919821826280376E-3</v>
      </c>
    </row>
    <row r="2420" spans="1:3">
      <c r="A2420" s="47">
        <f>'Page 233'!A2421</f>
        <v>38132</v>
      </c>
      <c r="B2420" s="21">
        <f>'Page 233'!G2421</f>
        <v>35.92</v>
      </c>
      <c r="C2420" s="22">
        <f t="shared" si="38"/>
        <v>3.0717676626641488E-3</v>
      </c>
    </row>
    <row r="2421" spans="1:3">
      <c r="A2421" s="47">
        <f>'Page 233'!A2422</f>
        <v>38131</v>
      </c>
      <c r="B2421" s="21">
        <f>'Page 233'!G2422</f>
        <v>35.81</v>
      </c>
      <c r="C2421" s="22">
        <f t="shared" si="38"/>
        <v>2.6957269859478217E-2</v>
      </c>
    </row>
    <row r="2422" spans="1:3">
      <c r="A2422" s="47">
        <f>'Page 233'!A2423</f>
        <v>38128</v>
      </c>
      <c r="B2422" s="21">
        <f>'Page 233'!G2423</f>
        <v>34.869999999999997</v>
      </c>
      <c r="C2422" s="22">
        <f t="shared" si="38"/>
        <v>1.1017686285879735E-2</v>
      </c>
    </row>
    <row r="2423" spans="1:3">
      <c r="A2423" s="47">
        <f>'Page 233'!A2424</f>
        <v>38127</v>
      </c>
      <c r="B2423" s="21">
        <f>'Page 233'!G2424</f>
        <v>34.49</v>
      </c>
      <c r="C2423" s="22">
        <f t="shared" si="38"/>
        <v>-1.0613884107859906E-2</v>
      </c>
    </row>
    <row r="2424" spans="1:3">
      <c r="A2424" s="47">
        <f>'Page 233'!A2425</f>
        <v>38126</v>
      </c>
      <c r="B2424" s="21">
        <f>'Page 233'!G2425</f>
        <v>34.86</v>
      </c>
      <c r="C2424" s="22">
        <f t="shared" si="38"/>
        <v>1.3077593722755187E-2</v>
      </c>
    </row>
    <row r="2425" spans="1:3">
      <c r="A2425" s="47">
        <f>'Page 233'!A2426</f>
        <v>38125</v>
      </c>
      <c r="B2425" s="21">
        <f>'Page 233'!G2426</f>
        <v>34.409999999999997</v>
      </c>
      <c r="C2425" s="22">
        <f t="shared" si="38"/>
        <v>7.0237050043897575E-3</v>
      </c>
    </row>
    <row r="2426" spans="1:3">
      <c r="A2426" s="47">
        <f>'Page 233'!A2427</f>
        <v>38124</v>
      </c>
      <c r="B2426" s="21">
        <f>'Page 233'!G2427</f>
        <v>34.17</v>
      </c>
      <c r="C2426" s="22">
        <f t="shared" si="38"/>
        <v>-1.6407599309153698E-2</v>
      </c>
    </row>
    <row r="2427" spans="1:3">
      <c r="A2427" s="47">
        <f>'Page 233'!A2428</f>
        <v>38121</v>
      </c>
      <c r="B2427" s="21">
        <f>'Page 233'!G2428</f>
        <v>34.74</v>
      </c>
      <c r="C2427" s="22">
        <f t="shared" si="38"/>
        <v>-4.2992261392948983E-3</v>
      </c>
    </row>
    <row r="2428" spans="1:3">
      <c r="A2428" s="47">
        <f>'Page 233'!A2429</f>
        <v>38120</v>
      </c>
      <c r="B2428" s="21">
        <f>'Page 233'!G2429</f>
        <v>34.89</v>
      </c>
      <c r="C2428" s="22">
        <f t="shared" si="38"/>
        <v>1.1477761836442557E-3</v>
      </c>
    </row>
    <row r="2429" spans="1:3">
      <c r="A2429" s="47">
        <f>'Page 233'!A2430</f>
        <v>38119</v>
      </c>
      <c r="B2429" s="21">
        <f>'Page 233'!G2430</f>
        <v>34.85</v>
      </c>
      <c r="C2429" s="22">
        <f t="shared" si="38"/>
        <v>9.2673037938024727E-3</v>
      </c>
    </row>
    <row r="2430" spans="1:3">
      <c r="A2430" s="47">
        <f>'Page 233'!A2431</f>
        <v>38118</v>
      </c>
      <c r="B2430" s="21">
        <f>'Page 233'!G2431</f>
        <v>34.53</v>
      </c>
      <c r="C2430" s="22">
        <f t="shared" si="38"/>
        <v>1.3799177921315353E-2</v>
      </c>
    </row>
    <row r="2431" spans="1:3">
      <c r="A2431" s="47">
        <f>'Page 233'!A2432</f>
        <v>38117</v>
      </c>
      <c r="B2431" s="21">
        <f>'Page 233'!G2432</f>
        <v>34.06</v>
      </c>
      <c r="C2431" s="22">
        <f t="shared" si="38"/>
        <v>-1.872659176029956E-2</v>
      </c>
    </row>
    <row r="2432" spans="1:3">
      <c r="A2432" s="47">
        <f>'Page 233'!A2433</f>
        <v>38114</v>
      </c>
      <c r="B2432" s="21">
        <f>'Page 233'!G2433</f>
        <v>34.71</v>
      </c>
      <c r="C2432" s="22">
        <f t="shared" si="38"/>
        <v>-1.1955593509820672E-2</v>
      </c>
    </row>
    <row r="2433" spans="1:3">
      <c r="A2433" s="47">
        <f>'Page 233'!A2434</f>
        <v>38113</v>
      </c>
      <c r="B2433" s="21">
        <f>'Page 233'!G2434</f>
        <v>35.130000000000003</v>
      </c>
      <c r="C2433" s="22">
        <f t="shared" si="38"/>
        <v>3.714285714285781E-3</v>
      </c>
    </row>
    <row r="2434" spans="1:3">
      <c r="A2434" s="47">
        <f>'Page 233'!A2435</f>
        <v>38112</v>
      </c>
      <c r="B2434" s="21">
        <f>'Page 233'!G2435</f>
        <v>35</v>
      </c>
      <c r="C2434" s="22">
        <f t="shared" si="38"/>
        <v>1.1268419531927254E-2</v>
      </c>
    </row>
    <row r="2435" spans="1:3">
      <c r="A2435" s="47">
        <f>'Page 233'!A2436</f>
        <v>38111</v>
      </c>
      <c r="B2435" s="21">
        <f>'Page 233'!G2436</f>
        <v>34.61</v>
      </c>
      <c r="C2435" s="22">
        <f t="shared" si="38"/>
        <v>-6.8866571018652012E-3</v>
      </c>
    </row>
    <row r="2436" spans="1:3">
      <c r="A2436" s="47">
        <f>'Page 233'!A2437</f>
        <v>38110</v>
      </c>
      <c r="B2436" s="21">
        <f>'Page 233'!G2437</f>
        <v>34.85</v>
      </c>
      <c r="C2436" s="22">
        <f t="shared" ref="C2436:C2499" si="39">B2436/B2437-1</f>
        <v>2.0796719390744123E-2</v>
      </c>
    </row>
    <row r="2437" spans="1:3">
      <c r="A2437" s="47">
        <f>'Page 233'!A2438</f>
        <v>38107</v>
      </c>
      <c r="B2437" s="21">
        <f>'Page 233'!G2438</f>
        <v>34.14</v>
      </c>
      <c r="C2437" s="22">
        <f t="shared" si="39"/>
        <v>-1.3009540329575131E-2</v>
      </c>
    </row>
    <row r="2438" spans="1:3">
      <c r="A2438" s="47">
        <f>'Page 233'!A2439</f>
        <v>38106</v>
      </c>
      <c r="B2438" s="21">
        <f>'Page 233'!G2439</f>
        <v>34.590000000000003</v>
      </c>
      <c r="C2438" s="22">
        <f t="shared" si="39"/>
        <v>-1.7608633910820681E-2</v>
      </c>
    </row>
    <row r="2439" spans="1:3">
      <c r="A2439" s="47">
        <f>'Page 233'!A2440</f>
        <v>38105</v>
      </c>
      <c r="B2439" s="21">
        <f>'Page 233'!G2440</f>
        <v>35.21</v>
      </c>
      <c r="C2439" s="22">
        <f t="shared" si="39"/>
        <v>1.091013494114268E-2</v>
      </c>
    </row>
    <row r="2440" spans="1:3">
      <c r="A2440" s="47">
        <f>'Page 233'!A2441</f>
        <v>38104</v>
      </c>
      <c r="B2440" s="21">
        <f>'Page 233'!G2441</f>
        <v>34.83</v>
      </c>
      <c r="C2440" s="22">
        <f t="shared" si="39"/>
        <v>7.2296124927704319E-3</v>
      </c>
    </row>
    <row r="2441" spans="1:3">
      <c r="A2441" s="47">
        <f>'Page 233'!A2442</f>
        <v>38103</v>
      </c>
      <c r="B2441" s="21">
        <f>'Page 233'!G2442</f>
        <v>34.58</v>
      </c>
      <c r="C2441" s="22">
        <f t="shared" si="39"/>
        <v>1.8556701030927769E-2</v>
      </c>
    </row>
    <row r="2442" spans="1:3">
      <c r="A2442" s="47">
        <f>'Page 233'!A2443</f>
        <v>38100</v>
      </c>
      <c r="B2442" s="21">
        <f>'Page 233'!G2443</f>
        <v>33.950000000000003</v>
      </c>
      <c r="C2442" s="22">
        <f t="shared" si="39"/>
        <v>4.1407867494824835E-3</v>
      </c>
    </row>
    <row r="2443" spans="1:3">
      <c r="A2443" s="47">
        <f>'Page 233'!A2444</f>
        <v>38099</v>
      </c>
      <c r="B2443" s="21">
        <f>'Page 233'!G2444</f>
        <v>33.81</v>
      </c>
      <c r="C2443" s="22">
        <f t="shared" si="39"/>
        <v>3.489439853076215E-2</v>
      </c>
    </row>
    <row r="2444" spans="1:3">
      <c r="A2444" s="47">
        <f>'Page 233'!A2445</f>
        <v>38098</v>
      </c>
      <c r="B2444" s="21">
        <f>'Page 233'!G2445</f>
        <v>32.67</v>
      </c>
      <c r="C2444" s="22">
        <f t="shared" si="39"/>
        <v>7.4005550416282873E-3</v>
      </c>
    </row>
    <row r="2445" spans="1:3">
      <c r="A2445" s="47">
        <f>'Page 233'!A2446</f>
        <v>38097</v>
      </c>
      <c r="B2445" s="21">
        <f>'Page 233'!G2446</f>
        <v>32.43</v>
      </c>
      <c r="C2445" s="22">
        <f t="shared" si="39"/>
        <v>-2.2603978300180794E-2</v>
      </c>
    </row>
    <row r="2446" spans="1:3">
      <c r="A2446" s="47">
        <f>'Page 233'!A2447</f>
        <v>38096</v>
      </c>
      <c r="B2446" s="21">
        <f>'Page 233'!G2447</f>
        <v>33.18</v>
      </c>
      <c r="C2446" s="22">
        <f t="shared" si="39"/>
        <v>-3.0129557095504023E-4</v>
      </c>
    </row>
    <row r="2447" spans="1:3">
      <c r="A2447" s="47">
        <f>'Page 233'!A2448</f>
        <v>38093</v>
      </c>
      <c r="B2447" s="21">
        <f>'Page 233'!G2448</f>
        <v>33.19</v>
      </c>
      <c r="C2447" s="22">
        <f t="shared" si="39"/>
        <v>-9.0307043949433563E-4</v>
      </c>
    </row>
    <row r="2448" spans="1:3">
      <c r="A2448" s="47">
        <f>'Page 233'!A2449</f>
        <v>38092</v>
      </c>
      <c r="B2448" s="21">
        <f>'Page 233'!G2449</f>
        <v>33.22</v>
      </c>
      <c r="C2448" s="22">
        <f t="shared" si="39"/>
        <v>-9.0225563909773765E-4</v>
      </c>
    </row>
    <row r="2449" spans="1:3">
      <c r="A2449" s="47">
        <f>'Page 233'!A2450</f>
        <v>38091</v>
      </c>
      <c r="B2449" s="21">
        <f>'Page 233'!G2450</f>
        <v>33.25</v>
      </c>
      <c r="C2449" s="22">
        <f t="shared" si="39"/>
        <v>-5.0867743865948833E-3</v>
      </c>
    </row>
    <row r="2450" spans="1:3">
      <c r="A2450" s="47">
        <f>'Page 233'!A2451</f>
        <v>38090</v>
      </c>
      <c r="B2450" s="21">
        <f>'Page 233'!G2451</f>
        <v>33.42</v>
      </c>
      <c r="C2450" s="22">
        <f t="shared" si="39"/>
        <v>-8.6027884900622409E-3</v>
      </c>
    </row>
    <row r="2451" spans="1:3">
      <c r="A2451" s="47">
        <f>'Page 233'!A2452</f>
        <v>38089</v>
      </c>
      <c r="B2451" s="21">
        <f>'Page 233'!G2452</f>
        <v>33.71</v>
      </c>
      <c r="C2451" s="22">
        <f t="shared" si="39"/>
        <v>1.935288781372857E-2</v>
      </c>
    </row>
    <row r="2452" spans="1:3">
      <c r="A2452" s="47">
        <f>'Page 233'!A2453</f>
        <v>38085</v>
      </c>
      <c r="B2452" s="21">
        <f>'Page 233'!G2453</f>
        <v>33.07</v>
      </c>
      <c r="C2452" s="22">
        <f t="shared" si="39"/>
        <v>-9.8802395209580673E-3</v>
      </c>
    </row>
    <row r="2453" spans="1:3">
      <c r="A2453" s="47">
        <f>'Page 233'!A2454</f>
        <v>38084</v>
      </c>
      <c r="B2453" s="21">
        <f>'Page 233'!G2454</f>
        <v>33.4</v>
      </c>
      <c r="C2453" s="22">
        <f t="shared" si="39"/>
        <v>-1.416765053128699E-2</v>
      </c>
    </row>
    <row r="2454" spans="1:3">
      <c r="A2454" s="47">
        <f>'Page 233'!A2455</f>
        <v>38083</v>
      </c>
      <c r="B2454" s="21">
        <f>'Page 233'!G2455</f>
        <v>33.880000000000003</v>
      </c>
      <c r="C2454" s="22">
        <f t="shared" si="39"/>
        <v>-4.1152263374485409E-3</v>
      </c>
    </row>
    <row r="2455" spans="1:3">
      <c r="A2455" s="47">
        <f>'Page 233'!A2456</f>
        <v>38082</v>
      </c>
      <c r="B2455" s="21">
        <f>'Page 233'!G2456</f>
        <v>34.020000000000003</v>
      </c>
      <c r="C2455" s="22">
        <f t="shared" si="39"/>
        <v>1.6736401673640211E-2</v>
      </c>
    </row>
    <row r="2456" spans="1:3">
      <c r="A2456" s="47">
        <f>'Page 233'!A2457</f>
        <v>38079</v>
      </c>
      <c r="B2456" s="21">
        <f>'Page 233'!G2457</f>
        <v>33.46</v>
      </c>
      <c r="C2456" s="22">
        <f t="shared" si="39"/>
        <v>2.6065624041704982E-2</v>
      </c>
    </row>
    <row r="2457" spans="1:3">
      <c r="A2457" s="47">
        <f>'Page 233'!A2458</f>
        <v>38078</v>
      </c>
      <c r="B2457" s="21">
        <f>'Page 233'!G2458</f>
        <v>32.61</v>
      </c>
      <c r="C2457" s="22">
        <f t="shared" si="39"/>
        <v>-7.3059360730594047E-3</v>
      </c>
    </row>
    <row r="2458" spans="1:3">
      <c r="A2458" s="47">
        <f>'Page 233'!A2459</f>
        <v>38077</v>
      </c>
      <c r="B2458" s="21">
        <f>'Page 233'!G2459</f>
        <v>32.85</v>
      </c>
      <c r="C2458" s="22">
        <f t="shared" si="39"/>
        <v>1.8288902665840157E-2</v>
      </c>
    </row>
    <row r="2459" spans="1:3">
      <c r="A2459" s="47">
        <f>'Page 233'!A2460</f>
        <v>38076</v>
      </c>
      <c r="B2459" s="21">
        <f>'Page 233'!G2460</f>
        <v>32.26</v>
      </c>
      <c r="C2459" s="22">
        <f t="shared" si="39"/>
        <v>1.0018785222291715E-2</v>
      </c>
    </row>
    <row r="2460" spans="1:3">
      <c r="A2460" s="47">
        <f>'Page 233'!A2461</f>
        <v>38075</v>
      </c>
      <c r="B2460" s="21">
        <f>'Page 233'!G2461</f>
        <v>31.94</v>
      </c>
      <c r="C2460" s="22">
        <f t="shared" si="39"/>
        <v>1.4934858595487821E-2</v>
      </c>
    </row>
    <row r="2461" spans="1:3">
      <c r="A2461" s="47">
        <f>'Page 233'!A2462</f>
        <v>38072</v>
      </c>
      <c r="B2461" s="21">
        <f>'Page 233'!G2462</f>
        <v>31.47</v>
      </c>
      <c r="C2461" s="22">
        <f t="shared" si="39"/>
        <v>-9.4428706326723511E-3</v>
      </c>
    </row>
    <row r="2462" spans="1:3">
      <c r="A2462" s="47">
        <f>'Page 233'!A2463</f>
        <v>38071</v>
      </c>
      <c r="B2462" s="21">
        <f>'Page 233'!G2463</f>
        <v>31.77</v>
      </c>
      <c r="C2462" s="22">
        <f t="shared" si="39"/>
        <v>1.7616912235746351E-2</v>
      </c>
    </row>
    <row r="2463" spans="1:3">
      <c r="A2463" s="47">
        <f>'Page 233'!A2464</f>
        <v>38070</v>
      </c>
      <c r="B2463" s="21">
        <f>'Page 233'!G2464</f>
        <v>31.22</v>
      </c>
      <c r="C2463" s="22">
        <f t="shared" si="39"/>
        <v>-1.9181585677749968E-3</v>
      </c>
    </row>
    <row r="2464" spans="1:3">
      <c r="A2464" s="47">
        <f>'Page 233'!A2465</f>
        <v>38069</v>
      </c>
      <c r="B2464" s="21">
        <f>'Page 233'!G2465</f>
        <v>31.28</v>
      </c>
      <c r="C2464" s="22">
        <f t="shared" si="39"/>
        <v>1.098901098901095E-2</v>
      </c>
    </row>
    <row r="2465" spans="1:3">
      <c r="A2465" s="47">
        <f>'Page 233'!A2466</f>
        <v>38068</v>
      </c>
      <c r="B2465" s="21">
        <f>'Page 233'!G2466</f>
        <v>30.94</v>
      </c>
      <c r="C2465" s="22">
        <f t="shared" si="39"/>
        <v>-1.9023462270133074E-2</v>
      </c>
    </row>
    <row r="2466" spans="1:3">
      <c r="A2466" s="47">
        <f>'Page 233'!A2467</f>
        <v>38065</v>
      </c>
      <c r="B2466" s="21">
        <f>'Page 233'!G2467</f>
        <v>31.54</v>
      </c>
      <c r="C2466" s="22">
        <f t="shared" si="39"/>
        <v>-7.2395341517155209E-3</v>
      </c>
    </row>
    <row r="2467" spans="1:3">
      <c r="A2467" s="47">
        <f>'Page 233'!A2468</f>
        <v>38064</v>
      </c>
      <c r="B2467" s="21">
        <f>'Page 233'!G2468</f>
        <v>31.77</v>
      </c>
      <c r="C2467" s="22">
        <f t="shared" si="39"/>
        <v>-1.8850141376060003E-3</v>
      </c>
    </row>
    <row r="2468" spans="1:3">
      <c r="A2468" s="47">
        <f>'Page 233'!A2469</f>
        <v>38063</v>
      </c>
      <c r="B2468" s="21">
        <f>'Page 233'!G2469</f>
        <v>31.83</v>
      </c>
      <c r="C2468" s="22">
        <f t="shared" si="39"/>
        <v>9.8350253807106824E-3</v>
      </c>
    </row>
    <row r="2469" spans="1:3">
      <c r="A2469" s="47">
        <f>'Page 233'!A2470</f>
        <v>38062</v>
      </c>
      <c r="B2469" s="21">
        <f>'Page 233'!G2470</f>
        <v>31.52</v>
      </c>
      <c r="C2469" s="22">
        <f t="shared" si="39"/>
        <v>-9.4280326838466211E-3</v>
      </c>
    </row>
    <row r="2470" spans="1:3">
      <c r="A2470" s="47">
        <f>'Page 233'!A2471</f>
        <v>38061</v>
      </c>
      <c r="B2470" s="21">
        <f>'Page 233'!G2471</f>
        <v>31.82</v>
      </c>
      <c r="C2470" s="22">
        <f t="shared" si="39"/>
        <v>-1.2721067328575808E-2</v>
      </c>
    </row>
    <row r="2471" spans="1:3">
      <c r="A2471" s="47">
        <f>'Page 233'!A2472</f>
        <v>38058</v>
      </c>
      <c r="B2471" s="21">
        <f>'Page 233'!G2472</f>
        <v>32.229999999999997</v>
      </c>
      <c r="C2471" s="22">
        <f t="shared" si="39"/>
        <v>3.737153534724369E-3</v>
      </c>
    </row>
    <row r="2472" spans="1:3">
      <c r="A2472" s="47">
        <f>'Page 233'!A2473</f>
        <v>38057</v>
      </c>
      <c r="B2472" s="21">
        <f>'Page 233'!G2473</f>
        <v>32.11</v>
      </c>
      <c r="C2472" s="22">
        <f t="shared" si="39"/>
        <v>-2.3715415019762931E-2</v>
      </c>
    </row>
    <row r="2473" spans="1:3">
      <c r="A2473" s="47">
        <f>'Page 233'!A2474</f>
        <v>38056</v>
      </c>
      <c r="B2473" s="21">
        <f>'Page 233'!G2474</f>
        <v>32.89</v>
      </c>
      <c r="C2473" s="22">
        <f t="shared" si="39"/>
        <v>-1.3497300539892065E-2</v>
      </c>
    </row>
    <row r="2474" spans="1:3">
      <c r="A2474" s="47">
        <f>'Page 233'!A2475</f>
        <v>38055</v>
      </c>
      <c r="B2474" s="21">
        <f>'Page 233'!G2475</f>
        <v>33.340000000000003</v>
      </c>
      <c r="C2474" s="22">
        <f t="shared" si="39"/>
        <v>-1.7388741526672469E-2</v>
      </c>
    </row>
    <row r="2475" spans="1:3">
      <c r="A2475" s="47">
        <f>'Page 233'!A2476</f>
        <v>38054</v>
      </c>
      <c r="B2475" s="21">
        <f>'Page 233'!G2476</f>
        <v>33.93</v>
      </c>
      <c r="C2475" s="22">
        <f t="shared" si="39"/>
        <v>-7.0237050043898686E-3</v>
      </c>
    </row>
    <row r="2476" spans="1:3">
      <c r="A2476" s="47">
        <f>'Page 233'!A2477</f>
        <v>38051</v>
      </c>
      <c r="B2476" s="21">
        <f>'Page 233'!G2477</f>
        <v>34.17</v>
      </c>
      <c r="C2476" s="22">
        <f t="shared" si="39"/>
        <v>2.3467292461132327E-3</v>
      </c>
    </row>
    <row r="2477" spans="1:3">
      <c r="A2477" s="47">
        <f>'Page 233'!A2478</f>
        <v>38050</v>
      </c>
      <c r="B2477" s="21">
        <f>'Page 233'!G2478</f>
        <v>34.090000000000003</v>
      </c>
      <c r="C2477" s="22">
        <f t="shared" si="39"/>
        <v>-1.0162601626016121E-2</v>
      </c>
    </row>
    <row r="2478" spans="1:3">
      <c r="A2478" s="47">
        <f>'Page 233'!A2479</f>
        <v>38049</v>
      </c>
      <c r="B2478" s="21">
        <f>'Page 233'!G2479</f>
        <v>34.44</v>
      </c>
      <c r="C2478" s="22">
        <f t="shared" si="39"/>
        <v>-6.0606060606060996E-3</v>
      </c>
    </row>
    <row r="2479" spans="1:3">
      <c r="A2479" s="47">
        <f>'Page 233'!A2480</f>
        <v>38048</v>
      </c>
      <c r="B2479" s="21">
        <f>'Page 233'!G2480</f>
        <v>34.65</v>
      </c>
      <c r="C2479" s="22">
        <f t="shared" si="39"/>
        <v>-1.0282776349614386E-2</v>
      </c>
    </row>
    <row r="2480" spans="1:3">
      <c r="A2480" s="47">
        <f>'Page 233'!A2481</f>
        <v>38047</v>
      </c>
      <c r="B2480" s="21">
        <f>'Page 233'!G2481</f>
        <v>35.01</v>
      </c>
      <c r="C2480" s="22">
        <f t="shared" si="39"/>
        <v>9.2245603920437791E-3</v>
      </c>
    </row>
    <row r="2481" spans="1:3">
      <c r="A2481" s="47">
        <f>'Page 233'!A2482</f>
        <v>38044</v>
      </c>
      <c r="B2481" s="21">
        <f>'Page 233'!G2482</f>
        <v>34.69</v>
      </c>
      <c r="C2481" s="22">
        <f t="shared" si="39"/>
        <v>2.2097819681791364E-2</v>
      </c>
    </row>
    <row r="2482" spans="1:3">
      <c r="A2482" s="47">
        <f>'Page 233'!A2483</f>
        <v>38043</v>
      </c>
      <c r="B2482" s="21">
        <f>'Page 233'!G2483</f>
        <v>33.94</v>
      </c>
      <c r="C2482" s="22">
        <f t="shared" si="39"/>
        <v>-3.1669044222539244E-2</v>
      </c>
    </row>
    <row r="2483" spans="1:3">
      <c r="A2483" s="47">
        <f>'Page 233'!A2484</f>
        <v>38042</v>
      </c>
      <c r="B2483" s="21">
        <f>'Page 233'!G2484</f>
        <v>35.049999999999997</v>
      </c>
      <c r="C2483" s="22">
        <f t="shared" si="39"/>
        <v>1.3884871275672506E-2</v>
      </c>
    </row>
    <row r="2484" spans="1:3">
      <c r="A2484" s="47">
        <f>'Page 233'!A2485</f>
        <v>38041</v>
      </c>
      <c r="B2484" s="21">
        <f>'Page 233'!G2485</f>
        <v>34.57</v>
      </c>
      <c r="C2484" s="22">
        <f t="shared" si="39"/>
        <v>-9.17168243049582E-3</v>
      </c>
    </row>
    <row r="2485" spans="1:3">
      <c r="A2485" s="47">
        <f>'Page 233'!A2486</f>
        <v>38040</v>
      </c>
      <c r="B2485" s="21">
        <f>'Page 233'!G2486</f>
        <v>34.89</v>
      </c>
      <c r="C2485" s="22">
        <f t="shared" si="39"/>
        <v>-1.6074450084602399E-2</v>
      </c>
    </row>
    <row r="2486" spans="1:3">
      <c r="A2486" s="47">
        <f>'Page 233'!A2487</f>
        <v>38037</v>
      </c>
      <c r="B2486" s="21">
        <f>'Page 233'!G2487</f>
        <v>35.46</v>
      </c>
      <c r="C2486" s="22">
        <f t="shared" si="39"/>
        <v>-4.2122999157540031E-3</v>
      </c>
    </row>
    <row r="2487" spans="1:3">
      <c r="A2487" s="47">
        <f>'Page 233'!A2488</f>
        <v>38036</v>
      </c>
      <c r="B2487" s="21">
        <f>'Page 233'!G2488</f>
        <v>35.61</v>
      </c>
      <c r="C2487" s="22">
        <f t="shared" si="39"/>
        <v>-1.4021312394839613E-3</v>
      </c>
    </row>
    <row r="2488" spans="1:3">
      <c r="A2488" s="47">
        <f>'Page 233'!A2489</f>
        <v>38035</v>
      </c>
      <c r="B2488" s="21">
        <f>'Page 233'!G2489</f>
        <v>35.659999999999997</v>
      </c>
      <c r="C2488" s="22">
        <f t="shared" si="39"/>
        <v>-2.803476310626607E-4</v>
      </c>
    </row>
    <row r="2489" spans="1:3">
      <c r="A2489" s="47">
        <f>'Page 233'!A2490</f>
        <v>38034</v>
      </c>
      <c r="B2489" s="21">
        <f>'Page 233'!G2490</f>
        <v>35.67</v>
      </c>
      <c r="C2489" s="22">
        <f t="shared" si="39"/>
        <v>3.3755274261604296E-3</v>
      </c>
    </row>
    <row r="2490" spans="1:3">
      <c r="A2490" s="47">
        <f>'Page 233'!A2491</f>
        <v>38030</v>
      </c>
      <c r="B2490" s="21">
        <f>'Page 233'!G2491</f>
        <v>35.549999999999997</v>
      </c>
      <c r="C2490" s="22">
        <f t="shared" si="39"/>
        <v>1.6906170752322147E-3</v>
      </c>
    </row>
    <row r="2491" spans="1:3">
      <c r="A2491" s="47">
        <f>'Page 233'!A2492</f>
        <v>38029</v>
      </c>
      <c r="B2491" s="21">
        <f>'Page 233'!G2492</f>
        <v>35.49</v>
      </c>
      <c r="C2491" s="22">
        <f t="shared" si="39"/>
        <v>-2.5295109612140099E-3</v>
      </c>
    </row>
    <row r="2492" spans="1:3">
      <c r="A2492" s="47">
        <f>'Page 233'!A2493</f>
        <v>38028</v>
      </c>
      <c r="B2492" s="21">
        <f>'Page 233'!G2493</f>
        <v>35.58</v>
      </c>
      <c r="C2492" s="22">
        <f t="shared" si="39"/>
        <v>2.0361342127903637E-2</v>
      </c>
    </row>
    <row r="2493" spans="1:3">
      <c r="A2493" s="47">
        <f>'Page 233'!A2494</f>
        <v>38027</v>
      </c>
      <c r="B2493" s="21">
        <f>'Page 233'!G2494</f>
        <v>34.869999999999997</v>
      </c>
      <c r="C2493" s="22">
        <f t="shared" si="39"/>
        <v>-4.2832667047403294E-3</v>
      </c>
    </row>
    <row r="2494" spans="1:3">
      <c r="A2494" s="47">
        <f>'Page 233'!A2495</f>
        <v>38026</v>
      </c>
      <c r="B2494" s="21">
        <f>'Page 233'!G2495</f>
        <v>35.020000000000003</v>
      </c>
      <c r="C2494" s="22">
        <f t="shared" si="39"/>
        <v>-8.7744126804414346E-3</v>
      </c>
    </row>
    <row r="2495" spans="1:3">
      <c r="A2495" s="47">
        <f>'Page 233'!A2496</f>
        <v>38023</v>
      </c>
      <c r="B2495" s="21">
        <f>'Page 233'!G2496</f>
        <v>35.33</v>
      </c>
      <c r="C2495" s="22">
        <f t="shared" si="39"/>
        <v>-2.8296547821182738E-4</v>
      </c>
    </row>
    <row r="2496" spans="1:3">
      <c r="A2496" s="47">
        <f>'Page 233'!A2497</f>
        <v>38022</v>
      </c>
      <c r="B2496" s="21">
        <f>'Page 233'!G2497</f>
        <v>35.340000000000003</v>
      </c>
      <c r="C2496" s="22">
        <f t="shared" si="39"/>
        <v>1.8443804034582234E-2</v>
      </c>
    </row>
    <row r="2497" spans="1:3">
      <c r="A2497" s="47">
        <f>'Page 233'!A2498</f>
        <v>38021</v>
      </c>
      <c r="B2497" s="21">
        <f>'Page 233'!G2498</f>
        <v>34.700000000000003</v>
      </c>
      <c r="C2497" s="22">
        <f t="shared" si="39"/>
        <v>1.048340128130465E-2</v>
      </c>
    </row>
    <row r="2498" spans="1:3">
      <c r="A2498" s="47">
        <f>'Page 233'!A2499</f>
        <v>38020</v>
      </c>
      <c r="B2498" s="21">
        <f>'Page 233'!G2499</f>
        <v>34.340000000000003</v>
      </c>
      <c r="C2498" s="22">
        <f t="shared" si="39"/>
        <v>1.3278253172027243E-2</v>
      </c>
    </row>
    <row r="2499" spans="1:3">
      <c r="A2499" s="47">
        <f>'Page 233'!A2500</f>
        <v>38019</v>
      </c>
      <c r="B2499" s="21">
        <f>'Page 233'!G2500</f>
        <v>33.89</v>
      </c>
      <c r="C2499" s="22">
        <f t="shared" si="39"/>
        <v>1.8941671677690897E-2</v>
      </c>
    </row>
    <row r="2500" spans="1:3">
      <c r="A2500" s="47">
        <f>'Page 233'!A2501</f>
        <v>38016</v>
      </c>
      <c r="B2500" s="21">
        <f>'Page 233'!G2501</f>
        <v>33.26</v>
      </c>
      <c r="C2500" s="22">
        <f t="shared" ref="C2500:C2520" si="40">B2500/B2501-1</f>
        <v>-1.3056379821958619E-2</v>
      </c>
    </row>
    <row r="2501" spans="1:3">
      <c r="A2501" s="47">
        <f>'Page 233'!A2502</f>
        <v>38015</v>
      </c>
      <c r="B2501" s="21">
        <f>'Page 233'!G2502</f>
        <v>33.700000000000003</v>
      </c>
      <c r="C2501" s="22">
        <f t="shared" si="40"/>
        <v>1.8434572378362102E-2</v>
      </c>
    </row>
    <row r="2502" spans="1:3">
      <c r="A2502" s="47">
        <f>'Page 233'!A2503</f>
        <v>38014</v>
      </c>
      <c r="B2502" s="21">
        <f>'Page 233'!G2503</f>
        <v>33.090000000000003</v>
      </c>
      <c r="C2502" s="22">
        <f t="shared" si="40"/>
        <v>-9.5779706674645748E-3</v>
      </c>
    </row>
    <row r="2503" spans="1:3">
      <c r="A2503" s="47">
        <f>'Page 233'!A2504</f>
        <v>38013</v>
      </c>
      <c r="B2503" s="21">
        <f>'Page 233'!G2504</f>
        <v>33.409999999999997</v>
      </c>
      <c r="C2503" s="22">
        <f t="shared" si="40"/>
        <v>-1.1830819284235572E-2</v>
      </c>
    </row>
    <row r="2504" spans="1:3">
      <c r="A2504" s="47">
        <f>'Page 233'!A2505</f>
        <v>38012</v>
      </c>
      <c r="B2504" s="21">
        <f>'Page 233'!G2505</f>
        <v>33.81</v>
      </c>
      <c r="C2504" s="22">
        <f t="shared" si="40"/>
        <v>1.4097180563887202E-2</v>
      </c>
    </row>
    <row r="2505" spans="1:3">
      <c r="A2505" s="47">
        <f>'Page 233'!A2506</f>
        <v>38009</v>
      </c>
      <c r="B2505" s="21">
        <f>'Page 233'!G2506</f>
        <v>33.340000000000003</v>
      </c>
      <c r="C2505" s="22">
        <f t="shared" si="40"/>
        <v>-2.4575775307197123E-2</v>
      </c>
    </row>
    <row r="2506" spans="1:3">
      <c r="A2506" s="47">
        <f>'Page 233'!A2507</f>
        <v>38008</v>
      </c>
      <c r="B2506" s="21">
        <f>'Page 233'!G2507</f>
        <v>34.18</v>
      </c>
      <c r="C2506" s="22">
        <f t="shared" si="40"/>
        <v>-1.6119746689694958E-2</v>
      </c>
    </row>
    <row r="2507" spans="1:3">
      <c r="A2507" s="47">
        <f>'Page 233'!A2508</f>
        <v>38007</v>
      </c>
      <c r="B2507" s="21">
        <f>'Page 233'!G2508</f>
        <v>34.74</v>
      </c>
      <c r="C2507" s="22">
        <f t="shared" si="40"/>
        <v>9.8837209302327089E-3</v>
      </c>
    </row>
    <row r="2508" spans="1:3">
      <c r="A2508" s="47">
        <f>'Page 233'!A2509</f>
        <v>38006</v>
      </c>
      <c r="B2508" s="21">
        <f>'Page 233'!G2509</f>
        <v>34.4</v>
      </c>
      <c r="C2508" s="22">
        <f t="shared" si="40"/>
        <v>-1.882487164860247E-2</v>
      </c>
    </row>
    <row r="2509" spans="1:3">
      <c r="A2509" s="47">
        <f>'Page 233'!A2510</f>
        <v>38002</v>
      </c>
      <c r="B2509" s="21">
        <f>'Page 233'!G2510</f>
        <v>35.06</v>
      </c>
      <c r="C2509" s="22">
        <f t="shared" si="40"/>
        <v>2.2455526392534342E-2</v>
      </c>
    </row>
    <row r="2510" spans="1:3">
      <c r="A2510" s="47">
        <f>'Page 233'!A2511</f>
        <v>38001</v>
      </c>
      <c r="B2510" s="21">
        <f>'Page 233'!G2511</f>
        <v>34.29</v>
      </c>
      <c r="C2510" s="22">
        <f t="shared" si="40"/>
        <v>-1.4560279557368494E-3</v>
      </c>
    </row>
    <row r="2511" spans="1:3">
      <c r="A2511" s="47">
        <f>'Page 233'!A2512</f>
        <v>38000</v>
      </c>
      <c r="B2511" s="21">
        <f>'Page 233'!G2512</f>
        <v>34.340000000000003</v>
      </c>
      <c r="C2511" s="22">
        <f t="shared" si="40"/>
        <v>2.050520059435379E-2</v>
      </c>
    </row>
    <row r="2512" spans="1:3">
      <c r="A2512" s="47">
        <f>'Page 233'!A2513</f>
        <v>37999</v>
      </c>
      <c r="B2512" s="21">
        <f>'Page 233'!G2513</f>
        <v>33.65</v>
      </c>
      <c r="C2512" s="22">
        <f t="shared" si="40"/>
        <v>-4.1432376442734897E-3</v>
      </c>
    </row>
    <row r="2513" spans="1:3">
      <c r="A2513" s="47">
        <f>'Page 233'!A2514</f>
        <v>37998</v>
      </c>
      <c r="B2513" s="21">
        <f>'Page 233'!G2514</f>
        <v>33.79</v>
      </c>
      <c r="C2513" s="22">
        <f t="shared" si="40"/>
        <v>-5.2987930526935401E-3</v>
      </c>
    </row>
    <row r="2514" spans="1:3">
      <c r="A2514" s="47">
        <f>'Page 233'!A2515</f>
        <v>37995</v>
      </c>
      <c r="B2514" s="21">
        <f>'Page 233'!G2515</f>
        <v>33.97</v>
      </c>
      <c r="C2514" s="22">
        <f t="shared" si="40"/>
        <v>-5.270863836017603E-3</v>
      </c>
    </row>
    <row r="2515" spans="1:3">
      <c r="A2515" s="47">
        <f>'Page 233'!A2516</f>
        <v>37994</v>
      </c>
      <c r="B2515" s="21">
        <f>'Page 233'!G2516</f>
        <v>34.15</v>
      </c>
      <c r="C2515" s="22">
        <f t="shared" si="40"/>
        <v>1.3954869358669741E-2</v>
      </c>
    </row>
    <row r="2516" spans="1:3">
      <c r="A2516" s="47">
        <f>'Page 233'!A2517</f>
        <v>37993</v>
      </c>
      <c r="B2516" s="21">
        <f>'Page 233'!G2517</f>
        <v>33.68</v>
      </c>
      <c r="C2516" s="22">
        <f t="shared" si="40"/>
        <v>8.3832335329341312E-3</v>
      </c>
    </row>
    <row r="2517" spans="1:3">
      <c r="A2517" s="47">
        <f>'Page 233'!A2518</f>
        <v>37992</v>
      </c>
      <c r="B2517" s="21">
        <f>'Page 233'!G2518</f>
        <v>33.4</v>
      </c>
      <c r="C2517" s="22">
        <f t="shared" si="40"/>
        <v>-3.5799522673032325E-3</v>
      </c>
    </row>
    <row r="2518" spans="1:3">
      <c r="A2518" s="47">
        <f>'Page 233'!A2519</f>
        <v>37991</v>
      </c>
      <c r="B2518" s="21">
        <f>'Page 233'!G2519</f>
        <v>33.520000000000003</v>
      </c>
      <c r="C2518" s="22">
        <f t="shared" si="40"/>
        <v>2.0926756352765974E-3</v>
      </c>
    </row>
    <row r="2519" spans="1:3">
      <c r="A2519" s="47">
        <f>'Page 233'!A2520</f>
        <v>37988</v>
      </c>
      <c r="B2519" s="21">
        <f>'Page 233'!G2520</f>
        <v>33.450000000000003</v>
      </c>
      <c r="C2519" s="22">
        <f t="shared" si="40"/>
        <v>-3.5746201966040392E-3</v>
      </c>
    </row>
    <row r="2520" spans="1:3">
      <c r="A2520" s="47">
        <f>'Page 233'!A2521</f>
        <v>37986</v>
      </c>
      <c r="B2520" s="21">
        <f>'Page 233'!G2521</f>
        <v>33.57</v>
      </c>
      <c r="C2520" s="22">
        <f t="shared" si="40"/>
        <v>-3.2660332541567527E-3</v>
      </c>
    </row>
    <row r="2521" spans="1:3">
      <c r="A2521" s="47">
        <f>'Page 233'!A2522</f>
        <v>0</v>
      </c>
      <c r="B2521" s="21">
        <f>'Page 233'!G2522</f>
        <v>33.68</v>
      </c>
    </row>
  </sheetData>
  <mergeCells count="1">
    <mergeCell ref="A1:N1"/>
  </mergeCells>
  <printOptions headings="1" gridLines="1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20"/>
  <sheetViews>
    <sheetView workbookViewId="0">
      <selection activeCell="A3" sqref="A3"/>
    </sheetView>
  </sheetViews>
  <sheetFormatPr defaultColWidth="9.140625" defaultRowHeight="14.25"/>
  <cols>
    <col min="1" max="1" width="11.28515625" style="51" bestFit="1" customWidth="1"/>
    <col min="2" max="2" width="8.42578125" style="52" bestFit="1" customWidth="1"/>
    <col min="3" max="3" width="8" style="21" bestFit="1" customWidth="1"/>
    <col min="4" max="4" width="15.5703125" style="21" bestFit="1" customWidth="1"/>
    <col min="5" max="5" width="4.85546875" style="21" customWidth="1"/>
    <col min="6" max="6" width="23.42578125" style="21" bestFit="1" customWidth="1"/>
    <col min="7" max="7" width="11.28515625" style="21" bestFit="1" customWidth="1"/>
    <col min="8" max="8" width="38.85546875" style="21" bestFit="1" customWidth="1"/>
    <col min="9" max="10" width="9.140625" style="21"/>
    <col min="11" max="11" width="8" style="21" bestFit="1" customWidth="1"/>
    <col min="12" max="16384" width="9.140625" style="21"/>
  </cols>
  <sheetData>
    <row r="1" spans="1:13" customFormat="1" ht="18">
      <c r="A1" s="92" t="s">
        <v>85</v>
      </c>
      <c r="B1" s="92"/>
      <c r="C1" s="92"/>
      <c r="D1" s="92"/>
      <c r="E1" s="92"/>
      <c r="F1" s="92"/>
      <c r="G1" s="92"/>
      <c r="H1" s="92"/>
      <c r="I1" s="9"/>
      <c r="J1" s="9"/>
      <c r="K1" s="9"/>
      <c r="L1" s="9"/>
      <c r="M1" s="9"/>
    </row>
    <row r="2" spans="1:13" s="50" customFormat="1" ht="30">
      <c r="A2" s="49" t="s">
        <v>6</v>
      </c>
      <c r="B2" s="53" t="s">
        <v>63</v>
      </c>
      <c r="C2" s="29" t="s">
        <v>20</v>
      </c>
    </row>
    <row r="3" spans="1:13" ht="16.5">
      <c r="A3" s="51">
        <f>'Page 233'!A2521</f>
        <v>37986</v>
      </c>
      <c r="B3" s="52">
        <f>'Page 233'!G2521</f>
        <v>33.57</v>
      </c>
      <c r="C3" s="22"/>
      <c r="F3" s="93" t="s">
        <v>22</v>
      </c>
      <c r="G3" s="93"/>
      <c r="H3" s="93"/>
      <c r="J3" s="21" t="s">
        <v>31</v>
      </c>
      <c r="K3" s="26">
        <v>-3.7999999999999999E-2</v>
      </c>
    </row>
    <row r="4" spans="1:13">
      <c r="A4" s="51">
        <f>'Page 233'!A2520</f>
        <v>37988</v>
      </c>
      <c r="B4" s="52">
        <f>'Page 233'!G2520</f>
        <v>33.450000000000003</v>
      </c>
      <c r="C4" s="22">
        <f>B4/B3-1</f>
        <v>-3.5746201966040392E-3</v>
      </c>
      <c r="D4" s="21" t="e">
        <f ca="1">getformula(C4)</f>
        <v>#NAME?</v>
      </c>
      <c r="F4" s="21" t="s">
        <v>23</v>
      </c>
      <c r="G4" s="21">
        <f>COUNT(C:C)</f>
        <v>2517</v>
      </c>
      <c r="H4" s="21" t="e">
        <f ca="1">getformula(G4)</f>
        <v>#NAME?</v>
      </c>
      <c r="J4" s="21" t="s">
        <v>32</v>
      </c>
      <c r="K4" s="26">
        <v>-3.1E-2</v>
      </c>
    </row>
    <row r="5" spans="1:13">
      <c r="A5" s="51">
        <f>'Page 233'!A2519</f>
        <v>37991</v>
      </c>
      <c r="B5" s="52">
        <f>'Page 233'!G2519</f>
        <v>33.520000000000003</v>
      </c>
      <c r="C5" s="22">
        <f t="shared" ref="C5:C68" si="0">B5/B4-1</f>
        <v>2.0926756352765974E-3</v>
      </c>
      <c r="D5" s="21" t="e">
        <f t="shared" ref="D5:D10" ca="1" si="1">getformula(C5)</f>
        <v>#NAME?</v>
      </c>
      <c r="F5" s="21" t="s">
        <v>24</v>
      </c>
      <c r="G5" s="26">
        <f>MIN(C:C)</f>
        <v>-7.720930232558143E-2</v>
      </c>
      <c r="H5" s="21" t="e">
        <f t="shared" ref="H5:H8" ca="1" si="2">getformula(G5)</f>
        <v>#NAME?</v>
      </c>
      <c r="J5" s="21" t="s">
        <v>33</v>
      </c>
      <c r="K5" s="28">
        <f>COUNTIF(C3:C2519,"&gt;"&amp;K3)-COUNTIF(C3:C2519,"&gt;"&amp;K4)</f>
        <v>48</v>
      </c>
    </row>
    <row r="6" spans="1:13">
      <c r="A6" s="51">
        <f>'Page 233'!A2518</f>
        <v>37992</v>
      </c>
      <c r="B6" s="52">
        <f>'Page 233'!G2518</f>
        <v>33.4</v>
      </c>
      <c r="C6" s="22">
        <f t="shared" si="0"/>
        <v>-3.5799522673032325E-3</v>
      </c>
      <c r="D6" s="21" t="e">
        <f t="shared" ca="1" si="1"/>
        <v>#NAME?</v>
      </c>
      <c r="F6" s="21" t="s">
        <v>25</v>
      </c>
      <c r="G6" s="26">
        <f>MAX(C:C)</f>
        <v>0.15456289394354616</v>
      </c>
      <c r="H6" s="21" t="e">
        <f t="shared" ca="1" si="2"/>
        <v>#NAME?</v>
      </c>
      <c r="J6" s="21" t="s">
        <v>34</v>
      </c>
      <c r="K6" s="22">
        <f>K5/COUNT(C3:C2519)</f>
        <v>1.9077901430842606E-2</v>
      </c>
    </row>
    <row r="7" spans="1:13">
      <c r="A7" s="51">
        <f>'Page 233'!A2517</f>
        <v>37993</v>
      </c>
      <c r="B7" s="52">
        <f>'Page 233'!G2517</f>
        <v>33.68</v>
      </c>
      <c r="C7" s="22">
        <f t="shared" si="0"/>
        <v>8.3832335329341312E-3</v>
      </c>
      <c r="D7" s="21" t="e">
        <f t="shared" ca="1" si="1"/>
        <v>#NAME?</v>
      </c>
      <c r="F7" s="21" t="s">
        <v>26</v>
      </c>
      <c r="G7" s="47">
        <f>INDEX(A:A,MATCH(G5,C:C,0),1)</f>
        <v>39758</v>
      </c>
      <c r="H7" s="21" t="e">
        <f t="shared" ca="1" si="2"/>
        <v>#NAME?</v>
      </c>
    </row>
    <row r="8" spans="1:13">
      <c r="A8" s="51">
        <f>'Page 233'!A2516</f>
        <v>37994</v>
      </c>
      <c r="B8" s="52">
        <f>'Page 233'!G2516</f>
        <v>34.15</v>
      </c>
      <c r="C8" s="22">
        <f t="shared" si="0"/>
        <v>1.3954869358669741E-2</v>
      </c>
      <c r="D8" s="21" t="e">
        <f t="shared" ca="1" si="1"/>
        <v>#NAME?</v>
      </c>
      <c r="F8" s="21" t="s">
        <v>27</v>
      </c>
      <c r="G8" s="47">
        <f>INDEX(A:A,MATCH(G6,C:C,0),1)</f>
        <v>39749</v>
      </c>
      <c r="H8" s="21" t="e">
        <f t="shared" ca="1" si="2"/>
        <v>#NAME?</v>
      </c>
    </row>
    <row r="9" spans="1:13">
      <c r="A9" s="51">
        <f>'Page 233'!A2515</f>
        <v>37995</v>
      </c>
      <c r="B9" s="52">
        <f>'Page 233'!G2515</f>
        <v>33.97</v>
      </c>
      <c r="C9" s="22">
        <f t="shared" si="0"/>
        <v>-5.270863836017603E-3</v>
      </c>
      <c r="D9" s="21" t="e">
        <f t="shared" ca="1" si="1"/>
        <v>#NAME?</v>
      </c>
    </row>
    <row r="10" spans="1:13">
      <c r="A10" s="51">
        <f>'Page 233'!A2514</f>
        <v>37998</v>
      </c>
      <c r="B10" s="52">
        <f>'Page 233'!G2514</f>
        <v>33.79</v>
      </c>
      <c r="C10" s="22">
        <f t="shared" si="0"/>
        <v>-5.2987930526935401E-3</v>
      </c>
      <c r="D10" s="21" t="e">
        <f t="shared" ca="1" si="1"/>
        <v>#NAME?</v>
      </c>
    </row>
    <row r="11" spans="1:13" ht="16.5">
      <c r="A11" s="51">
        <f>'Page 233'!A2513</f>
        <v>37999</v>
      </c>
      <c r="B11" s="52">
        <f>'Page 233'!G2513</f>
        <v>33.65</v>
      </c>
      <c r="C11" s="22">
        <f t="shared" si="0"/>
        <v>-4.1432376442734897E-3</v>
      </c>
      <c r="F11" s="93" t="s">
        <v>28</v>
      </c>
      <c r="G11" s="93"/>
      <c r="H11" s="93"/>
    </row>
    <row r="12" spans="1:13">
      <c r="A12" s="51">
        <f>'Page 233'!A2512</f>
        <v>38000</v>
      </c>
      <c r="B12" s="52">
        <f>'Page 233'!G2512</f>
        <v>34.340000000000003</v>
      </c>
      <c r="C12" s="22">
        <f t="shared" si="0"/>
        <v>2.050520059435379E-2</v>
      </c>
      <c r="F12" s="25" t="s">
        <v>30</v>
      </c>
      <c r="G12" s="25" t="s">
        <v>29</v>
      </c>
    </row>
    <row r="13" spans="1:13">
      <c r="A13" s="51">
        <f>'Page 233'!A2511</f>
        <v>38001</v>
      </c>
      <c r="B13" s="52">
        <f>'Page 233'!G2511</f>
        <v>34.29</v>
      </c>
      <c r="C13" s="22">
        <f t="shared" si="0"/>
        <v>-1.4560279557368494E-3</v>
      </c>
      <c r="F13" s="27">
        <v>-0.08</v>
      </c>
      <c r="G13" s="25">
        <f t="array" ref="G13:G38">FREQUENCY(C3:C2519,F13:F38)</f>
        <v>0</v>
      </c>
      <c r="H13" s="21" t="e">
        <f t="shared" ref="H13" ca="1" si="3">getformula(G13)</f>
        <v>#NAME?</v>
      </c>
    </row>
    <row r="14" spans="1:13">
      <c r="A14" s="51">
        <f>'Page 233'!A2510</f>
        <v>38002</v>
      </c>
      <c r="B14" s="52">
        <f>'Page 233'!G2510</f>
        <v>35.06</v>
      </c>
      <c r="C14" s="22">
        <f t="shared" si="0"/>
        <v>2.2455526392534342E-2</v>
      </c>
      <c r="F14" s="27">
        <f>F13+1%</f>
        <v>-7.0000000000000007E-2</v>
      </c>
      <c r="G14" s="25">
        <v>4</v>
      </c>
    </row>
    <row r="15" spans="1:13">
      <c r="A15" s="51">
        <f>'Page 233'!A2509</f>
        <v>38006</v>
      </c>
      <c r="B15" s="52">
        <f>'Page 233'!G2509</f>
        <v>34.4</v>
      </c>
      <c r="C15" s="22">
        <f t="shared" si="0"/>
        <v>-1.882487164860247E-2</v>
      </c>
      <c r="F15" s="27">
        <f t="shared" ref="F15:F38" si="4">F14+1%</f>
        <v>-6.0000000000000005E-2</v>
      </c>
      <c r="G15" s="25">
        <v>13</v>
      </c>
    </row>
    <row r="16" spans="1:13">
      <c r="A16" s="51">
        <f>'Page 233'!A2508</f>
        <v>38007</v>
      </c>
      <c r="B16" s="52">
        <f>'Page 233'!G2508</f>
        <v>34.74</v>
      </c>
      <c r="C16" s="22">
        <f t="shared" si="0"/>
        <v>9.8837209302327089E-3</v>
      </c>
      <c r="F16" s="27">
        <f t="shared" si="4"/>
        <v>-0.05</v>
      </c>
      <c r="G16" s="25">
        <v>11</v>
      </c>
    </row>
    <row r="17" spans="1:7">
      <c r="A17" s="51">
        <f>'Page 233'!A2507</f>
        <v>38008</v>
      </c>
      <c r="B17" s="52">
        <f>'Page 233'!G2507</f>
        <v>34.18</v>
      </c>
      <c r="C17" s="22">
        <f t="shared" si="0"/>
        <v>-1.6119746689694958E-2</v>
      </c>
      <c r="F17" s="27">
        <f t="shared" si="4"/>
        <v>-0.04</v>
      </c>
      <c r="G17" s="25">
        <v>23</v>
      </c>
    </row>
    <row r="18" spans="1:7">
      <c r="A18" s="51">
        <f>'Page 233'!A2506</f>
        <v>38009</v>
      </c>
      <c r="B18" s="52">
        <f>'Page 233'!G2506</f>
        <v>33.340000000000003</v>
      </c>
      <c r="C18" s="22">
        <f t="shared" si="0"/>
        <v>-2.4575775307197123E-2</v>
      </c>
      <c r="F18" s="27">
        <f t="shared" si="4"/>
        <v>-0.03</v>
      </c>
      <c r="G18" s="25">
        <v>60</v>
      </c>
    </row>
    <row r="19" spans="1:7">
      <c r="A19" s="51">
        <f>'Page 233'!A2505</f>
        <v>38012</v>
      </c>
      <c r="B19" s="52">
        <f>'Page 233'!G2505</f>
        <v>33.81</v>
      </c>
      <c r="C19" s="22">
        <f t="shared" si="0"/>
        <v>1.4097180563887202E-2</v>
      </c>
      <c r="F19" s="27">
        <f t="shared" si="4"/>
        <v>-1.9999999999999997E-2</v>
      </c>
      <c r="G19" s="25">
        <v>111</v>
      </c>
    </row>
    <row r="20" spans="1:7">
      <c r="A20" s="51">
        <f>'Page 233'!A2504</f>
        <v>38013</v>
      </c>
      <c r="B20" s="52">
        <f>'Page 233'!G2504</f>
        <v>33.409999999999997</v>
      </c>
      <c r="C20" s="22">
        <f t="shared" si="0"/>
        <v>-1.1830819284235572E-2</v>
      </c>
      <c r="F20" s="27">
        <f t="shared" si="4"/>
        <v>-9.9999999999999967E-3</v>
      </c>
      <c r="G20" s="25">
        <v>337</v>
      </c>
    </row>
    <row r="21" spans="1:7">
      <c r="A21" s="51">
        <f>'Page 233'!A2503</f>
        <v>38014</v>
      </c>
      <c r="B21" s="52">
        <f>'Page 233'!G2503</f>
        <v>33.090000000000003</v>
      </c>
      <c r="C21" s="22">
        <f t="shared" si="0"/>
        <v>-9.5779706674645748E-3</v>
      </c>
      <c r="F21" s="27">
        <f t="shared" si="4"/>
        <v>0</v>
      </c>
      <c r="G21" s="25">
        <v>655</v>
      </c>
    </row>
    <row r="22" spans="1:7">
      <c r="A22" s="51">
        <f>'Page 233'!A2502</f>
        <v>38015</v>
      </c>
      <c r="B22" s="52">
        <f>'Page 233'!G2502</f>
        <v>33.700000000000003</v>
      </c>
      <c r="C22" s="22">
        <f t="shared" si="0"/>
        <v>1.8434572378362102E-2</v>
      </c>
      <c r="F22" s="27">
        <f t="shared" si="4"/>
        <v>0.01</v>
      </c>
      <c r="G22" s="25">
        <v>654</v>
      </c>
    </row>
    <row r="23" spans="1:7">
      <c r="A23" s="51">
        <f>'Page 233'!A2501</f>
        <v>38016</v>
      </c>
      <c r="B23" s="52">
        <f>'Page 233'!G2501</f>
        <v>33.26</v>
      </c>
      <c r="C23" s="22">
        <f t="shared" si="0"/>
        <v>-1.3056379821958619E-2</v>
      </c>
      <c r="F23" s="27">
        <f t="shared" si="4"/>
        <v>0.02</v>
      </c>
      <c r="G23" s="25">
        <v>382</v>
      </c>
    </row>
    <row r="24" spans="1:7">
      <c r="A24" s="51">
        <f>'Page 233'!A2500</f>
        <v>38019</v>
      </c>
      <c r="B24" s="52">
        <f>'Page 233'!G2500</f>
        <v>33.89</v>
      </c>
      <c r="C24" s="22">
        <f t="shared" si="0"/>
        <v>1.8941671677690897E-2</v>
      </c>
      <c r="F24" s="27">
        <f t="shared" si="4"/>
        <v>0.03</v>
      </c>
      <c r="G24" s="25">
        <v>155</v>
      </c>
    </row>
    <row r="25" spans="1:7">
      <c r="A25" s="51">
        <f>'Page 233'!A2499</f>
        <v>38020</v>
      </c>
      <c r="B25" s="52">
        <f>'Page 233'!G2499</f>
        <v>34.340000000000003</v>
      </c>
      <c r="C25" s="22">
        <f t="shared" si="0"/>
        <v>1.3278253172027243E-2</v>
      </c>
      <c r="F25" s="27">
        <f t="shared" si="4"/>
        <v>0.04</v>
      </c>
      <c r="G25" s="25">
        <v>67</v>
      </c>
    </row>
    <row r="26" spans="1:7">
      <c r="A26" s="51">
        <f>'Page 233'!A2498</f>
        <v>38021</v>
      </c>
      <c r="B26" s="52">
        <f>'Page 233'!G2498</f>
        <v>34.700000000000003</v>
      </c>
      <c r="C26" s="22">
        <f t="shared" si="0"/>
        <v>1.048340128130465E-2</v>
      </c>
      <c r="F26" s="27">
        <f t="shared" si="4"/>
        <v>0.05</v>
      </c>
      <c r="G26" s="25">
        <v>19</v>
      </c>
    </row>
    <row r="27" spans="1:7">
      <c r="A27" s="51">
        <f>'Page 233'!A2497</f>
        <v>38022</v>
      </c>
      <c r="B27" s="52">
        <f>'Page 233'!G2497</f>
        <v>35.340000000000003</v>
      </c>
      <c r="C27" s="22">
        <f t="shared" si="0"/>
        <v>1.8443804034582234E-2</v>
      </c>
      <c r="F27" s="27">
        <f t="shared" si="4"/>
        <v>6.0000000000000005E-2</v>
      </c>
      <c r="G27" s="25">
        <v>7</v>
      </c>
    </row>
    <row r="28" spans="1:7">
      <c r="A28" s="51">
        <f>'Page 233'!A2496</f>
        <v>38023</v>
      </c>
      <c r="B28" s="52">
        <f>'Page 233'!G2496</f>
        <v>35.33</v>
      </c>
      <c r="C28" s="22">
        <f t="shared" si="0"/>
        <v>-2.8296547821182738E-4</v>
      </c>
      <c r="F28" s="27">
        <f t="shared" si="4"/>
        <v>7.0000000000000007E-2</v>
      </c>
      <c r="G28" s="25">
        <v>9</v>
      </c>
    </row>
    <row r="29" spans="1:7">
      <c r="A29" s="51">
        <f>'Page 233'!A2495</f>
        <v>38026</v>
      </c>
      <c r="B29" s="52">
        <f>'Page 233'!G2495</f>
        <v>35.020000000000003</v>
      </c>
      <c r="C29" s="22">
        <f t="shared" si="0"/>
        <v>-8.7744126804414346E-3</v>
      </c>
      <c r="F29" s="27">
        <f t="shared" si="4"/>
        <v>0.08</v>
      </c>
      <c r="G29" s="25">
        <v>2</v>
      </c>
    </row>
    <row r="30" spans="1:7">
      <c r="A30" s="51">
        <f>'Page 233'!A2494</f>
        <v>38027</v>
      </c>
      <c r="B30" s="52">
        <f>'Page 233'!G2494</f>
        <v>34.869999999999997</v>
      </c>
      <c r="C30" s="22">
        <f t="shared" si="0"/>
        <v>-4.2832667047403294E-3</v>
      </c>
      <c r="F30" s="27">
        <f t="shared" si="4"/>
        <v>0.09</v>
      </c>
      <c r="G30" s="25">
        <v>4</v>
      </c>
    </row>
    <row r="31" spans="1:7">
      <c r="A31" s="51">
        <f>'Page 233'!A2493</f>
        <v>38028</v>
      </c>
      <c r="B31" s="52">
        <f>'Page 233'!G2493</f>
        <v>35.58</v>
      </c>
      <c r="C31" s="22">
        <f t="shared" si="0"/>
        <v>2.0361342127903637E-2</v>
      </c>
      <c r="F31" s="27">
        <f t="shared" si="4"/>
        <v>9.9999999999999992E-2</v>
      </c>
      <c r="G31" s="25">
        <v>1</v>
      </c>
    </row>
    <row r="32" spans="1:7">
      <c r="A32" s="51">
        <f>'Page 233'!A2492</f>
        <v>38029</v>
      </c>
      <c r="B32" s="52">
        <f>'Page 233'!G2492</f>
        <v>35.49</v>
      </c>
      <c r="C32" s="22">
        <f t="shared" si="0"/>
        <v>-2.5295109612140099E-3</v>
      </c>
      <c r="F32" s="27">
        <f t="shared" si="4"/>
        <v>0.10999999999999999</v>
      </c>
      <c r="G32" s="25">
        <v>0</v>
      </c>
    </row>
    <row r="33" spans="1:7">
      <c r="A33" s="51">
        <f>'Page 233'!A2491</f>
        <v>38030</v>
      </c>
      <c r="B33" s="52">
        <f>'Page 233'!G2491</f>
        <v>35.549999999999997</v>
      </c>
      <c r="C33" s="22">
        <f t="shared" si="0"/>
        <v>1.6906170752322147E-3</v>
      </c>
      <c r="F33" s="27">
        <f t="shared" si="4"/>
        <v>0.11999999999999998</v>
      </c>
      <c r="G33" s="25">
        <v>0</v>
      </c>
    </row>
    <row r="34" spans="1:7">
      <c r="A34" s="51">
        <f>'Page 233'!A2490</f>
        <v>38034</v>
      </c>
      <c r="B34" s="52">
        <f>'Page 233'!G2490</f>
        <v>35.67</v>
      </c>
      <c r="C34" s="22">
        <f t="shared" si="0"/>
        <v>3.3755274261604296E-3</v>
      </c>
      <c r="F34" s="27">
        <f t="shared" si="4"/>
        <v>0.12999999999999998</v>
      </c>
      <c r="G34" s="25">
        <v>1</v>
      </c>
    </row>
    <row r="35" spans="1:7">
      <c r="A35" s="51">
        <f>'Page 233'!A2489</f>
        <v>38035</v>
      </c>
      <c r="B35" s="52">
        <f>'Page 233'!G2489</f>
        <v>35.659999999999997</v>
      </c>
      <c r="C35" s="22">
        <f t="shared" si="0"/>
        <v>-2.803476310626607E-4</v>
      </c>
      <c r="F35" s="27">
        <f t="shared" si="4"/>
        <v>0.13999999999999999</v>
      </c>
      <c r="G35" s="25">
        <v>0</v>
      </c>
    </row>
    <row r="36" spans="1:7">
      <c r="A36" s="51">
        <f>'Page 233'!A2488</f>
        <v>38036</v>
      </c>
      <c r="B36" s="52">
        <f>'Page 233'!G2488</f>
        <v>35.61</v>
      </c>
      <c r="C36" s="22">
        <f t="shared" si="0"/>
        <v>-1.4021312394839613E-3</v>
      </c>
      <c r="F36" s="27">
        <f t="shared" si="4"/>
        <v>0.15</v>
      </c>
      <c r="G36" s="25">
        <v>0</v>
      </c>
    </row>
    <row r="37" spans="1:7">
      <c r="A37" s="51">
        <f>'Page 233'!A2487</f>
        <v>38037</v>
      </c>
      <c r="B37" s="52">
        <f>'Page 233'!G2487</f>
        <v>35.46</v>
      </c>
      <c r="C37" s="22">
        <f t="shared" si="0"/>
        <v>-4.2122999157540031E-3</v>
      </c>
      <c r="F37" s="27">
        <f t="shared" si="4"/>
        <v>0.16</v>
      </c>
      <c r="G37" s="25">
        <v>1</v>
      </c>
    </row>
    <row r="38" spans="1:7">
      <c r="A38" s="51">
        <f>'Page 233'!A2486</f>
        <v>38040</v>
      </c>
      <c r="B38" s="52">
        <f>'Page 233'!G2486</f>
        <v>34.89</v>
      </c>
      <c r="C38" s="22">
        <f t="shared" si="0"/>
        <v>-1.6074450084602399E-2</v>
      </c>
      <c r="F38" s="27">
        <f t="shared" si="4"/>
        <v>0.17</v>
      </c>
      <c r="G38" s="25">
        <v>0</v>
      </c>
    </row>
    <row r="39" spans="1:7">
      <c r="A39" s="51">
        <f>'Page 233'!A2485</f>
        <v>38041</v>
      </c>
      <c r="B39" s="52">
        <f>'Page 233'!G2485</f>
        <v>34.57</v>
      </c>
      <c r="C39" s="22">
        <f t="shared" si="0"/>
        <v>-9.17168243049582E-3</v>
      </c>
      <c r="F39" s="26"/>
    </row>
    <row r="40" spans="1:7">
      <c r="A40" s="51">
        <f>'Page 233'!A2484</f>
        <v>38042</v>
      </c>
      <c r="B40" s="52">
        <f>'Page 233'!G2484</f>
        <v>35.049999999999997</v>
      </c>
      <c r="C40" s="22">
        <f t="shared" si="0"/>
        <v>1.3884871275672506E-2</v>
      </c>
      <c r="F40" s="26"/>
    </row>
    <row r="41" spans="1:7">
      <c r="A41" s="51">
        <f>'Page 233'!A2483</f>
        <v>38043</v>
      </c>
      <c r="B41" s="52">
        <f>'Page 233'!G2483</f>
        <v>33.94</v>
      </c>
      <c r="C41" s="22">
        <f t="shared" si="0"/>
        <v>-3.1669044222539244E-2</v>
      </c>
      <c r="F41" s="26"/>
    </row>
    <row r="42" spans="1:7">
      <c r="A42" s="51">
        <f>'Page 233'!A2482</f>
        <v>38044</v>
      </c>
      <c r="B42" s="52">
        <f>'Page 233'!G2482</f>
        <v>34.69</v>
      </c>
      <c r="C42" s="22">
        <f t="shared" si="0"/>
        <v>2.2097819681791364E-2</v>
      </c>
      <c r="F42" s="26"/>
    </row>
    <row r="43" spans="1:7">
      <c r="A43" s="51">
        <f>'Page 233'!A2481</f>
        <v>38047</v>
      </c>
      <c r="B43" s="52">
        <f>'Page 233'!G2481</f>
        <v>35.01</v>
      </c>
      <c r="C43" s="22">
        <f t="shared" si="0"/>
        <v>9.2245603920437791E-3</v>
      </c>
      <c r="F43" s="26"/>
    </row>
    <row r="44" spans="1:7">
      <c r="A44" s="51">
        <f>'Page 233'!A2480</f>
        <v>38048</v>
      </c>
      <c r="B44" s="52">
        <f>'Page 233'!G2480</f>
        <v>34.65</v>
      </c>
      <c r="C44" s="22">
        <f t="shared" si="0"/>
        <v>-1.0282776349614386E-2</v>
      </c>
      <c r="F44" s="26"/>
    </row>
    <row r="45" spans="1:7">
      <c r="A45" s="51">
        <f>'Page 233'!A2479</f>
        <v>38049</v>
      </c>
      <c r="B45" s="52">
        <f>'Page 233'!G2479</f>
        <v>34.44</v>
      </c>
      <c r="C45" s="22">
        <f t="shared" si="0"/>
        <v>-6.0606060606060996E-3</v>
      </c>
      <c r="F45" s="26"/>
    </row>
    <row r="46" spans="1:7">
      <c r="A46" s="51">
        <f>'Page 233'!A2478</f>
        <v>38050</v>
      </c>
      <c r="B46" s="52">
        <f>'Page 233'!G2478</f>
        <v>34.090000000000003</v>
      </c>
      <c r="C46" s="22">
        <f t="shared" si="0"/>
        <v>-1.0162601626016121E-2</v>
      </c>
      <c r="F46" s="26"/>
    </row>
    <row r="47" spans="1:7">
      <c r="A47" s="51">
        <f>'Page 233'!A2477</f>
        <v>38051</v>
      </c>
      <c r="B47" s="52">
        <f>'Page 233'!G2477</f>
        <v>34.17</v>
      </c>
      <c r="C47" s="22">
        <f t="shared" si="0"/>
        <v>2.3467292461132327E-3</v>
      </c>
      <c r="F47" s="26"/>
    </row>
    <row r="48" spans="1:7">
      <c r="A48" s="51">
        <f>'Page 233'!A2476</f>
        <v>38054</v>
      </c>
      <c r="B48" s="52">
        <f>'Page 233'!G2476</f>
        <v>33.93</v>
      </c>
      <c r="C48" s="22">
        <f t="shared" si="0"/>
        <v>-7.0237050043898686E-3</v>
      </c>
      <c r="F48" s="26"/>
    </row>
    <row r="49" spans="1:6">
      <c r="A49" s="51">
        <f>'Page 233'!A2475</f>
        <v>38055</v>
      </c>
      <c r="B49" s="52">
        <f>'Page 233'!G2475</f>
        <v>33.340000000000003</v>
      </c>
      <c r="C49" s="22">
        <f t="shared" si="0"/>
        <v>-1.7388741526672469E-2</v>
      </c>
      <c r="F49" s="26"/>
    </row>
    <row r="50" spans="1:6">
      <c r="A50" s="51">
        <f>'Page 233'!A2474</f>
        <v>38056</v>
      </c>
      <c r="B50" s="52">
        <f>'Page 233'!G2474</f>
        <v>32.89</v>
      </c>
      <c r="C50" s="22">
        <f t="shared" si="0"/>
        <v>-1.3497300539892065E-2</v>
      </c>
      <c r="F50" s="26"/>
    </row>
    <row r="51" spans="1:6">
      <c r="A51" s="51">
        <f>'Page 233'!A2473</f>
        <v>38057</v>
      </c>
      <c r="B51" s="52">
        <f>'Page 233'!G2473</f>
        <v>32.11</v>
      </c>
      <c r="C51" s="22">
        <f t="shared" si="0"/>
        <v>-2.3715415019762931E-2</v>
      </c>
      <c r="F51" s="26"/>
    </row>
    <row r="52" spans="1:6">
      <c r="A52" s="51">
        <f>'Page 233'!A2472</f>
        <v>38058</v>
      </c>
      <c r="B52" s="52">
        <f>'Page 233'!G2472</f>
        <v>32.229999999999997</v>
      </c>
      <c r="C52" s="22">
        <f t="shared" si="0"/>
        <v>3.737153534724369E-3</v>
      </c>
    </row>
    <row r="53" spans="1:6">
      <c r="A53" s="51">
        <f>'Page 233'!A2471</f>
        <v>38061</v>
      </c>
      <c r="B53" s="52">
        <f>'Page 233'!G2471</f>
        <v>31.82</v>
      </c>
      <c r="C53" s="22">
        <f t="shared" si="0"/>
        <v>-1.2721067328575808E-2</v>
      </c>
    </row>
    <row r="54" spans="1:6">
      <c r="A54" s="51">
        <f>'Page 233'!A2470</f>
        <v>38062</v>
      </c>
      <c r="B54" s="52">
        <f>'Page 233'!G2470</f>
        <v>31.52</v>
      </c>
      <c r="C54" s="22">
        <f t="shared" si="0"/>
        <v>-9.4280326838466211E-3</v>
      </c>
    </row>
    <row r="55" spans="1:6">
      <c r="A55" s="51">
        <f>'Page 233'!A2469</f>
        <v>38063</v>
      </c>
      <c r="B55" s="52">
        <f>'Page 233'!G2469</f>
        <v>31.83</v>
      </c>
      <c r="C55" s="22">
        <f t="shared" si="0"/>
        <v>9.8350253807106824E-3</v>
      </c>
    </row>
    <row r="56" spans="1:6">
      <c r="A56" s="51">
        <f>'Page 233'!A2468</f>
        <v>38064</v>
      </c>
      <c r="B56" s="52">
        <f>'Page 233'!G2468</f>
        <v>31.77</v>
      </c>
      <c r="C56" s="22">
        <f t="shared" si="0"/>
        <v>-1.8850141376060003E-3</v>
      </c>
    </row>
    <row r="57" spans="1:6">
      <c r="A57" s="51">
        <f>'Page 233'!A2467</f>
        <v>38065</v>
      </c>
      <c r="B57" s="52">
        <f>'Page 233'!G2467</f>
        <v>31.54</v>
      </c>
      <c r="C57" s="22">
        <f t="shared" si="0"/>
        <v>-7.2395341517155209E-3</v>
      </c>
    </row>
    <row r="58" spans="1:6">
      <c r="A58" s="51">
        <f>'Page 233'!A2466</f>
        <v>38068</v>
      </c>
      <c r="B58" s="52">
        <f>'Page 233'!G2466</f>
        <v>30.94</v>
      </c>
      <c r="C58" s="22">
        <f t="shared" si="0"/>
        <v>-1.9023462270133074E-2</v>
      </c>
    </row>
    <row r="59" spans="1:6">
      <c r="A59" s="51">
        <f>'Page 233'!A2465</f>
        <v>38069</v>
      </c>
      <c r="B59" s="52">
        <f>'Page 233'!G2465</f>
        <v>31.28</v>
      </c>
      <c r="C59" s="22">
        <f t="shared" si="0"/>
        <v>1.098901098901095E-2</v>
      </c>
    </row>
    <row r="60" spans="1:6">
      <c r="A60" s="51">
        <f>'Page 233'!A2464</f>
        <v>38070</v>
      </c>
      <c r="B60" s="52">
        <f>'Page 233'!G2464</f>
        <v>31.22</v>
      </c>
      <c r="C60" s="22">
        <f t="shared" si="0"/>
        <v>-1.9181585677749968E-3</v>
      </c>
    </row>
    <row r="61" spans="1:6">
      <c r="A61" s="51">
        <f>'Page 233'!A2463</f>
        <v>38071</v>
      </c>
      <c r="B61" s="52">
        <f>'Page 233'!G2463</f>
        <v>31.77</v>
      </c>
      <c r="C61" s="22">
        <f t="shared" si="0"/>
        <v>1.7616912235746351E-2</v>
      </c>
    </row>
    <row r="62" spans="1:6">
      <c r="A62" s="51">
        <f>'Page 233'!A2462</f>
        <v>38072</v>
      </c>
      <c r="B62" s="52">
        <f>'Page 233'!G2462</f>
        <v>31.47</v>
      </c>
      <c r="C62" s="22">
        <f t="shared" si="0"/>
        <v>-9.4428706326723511E-3</v>
      </c>
    </row>
    <row r="63" spans="1:6">
      <c r="A63" s="51">
        <f>'Page 233'!A2461</f>
        <v>38075</v>
      </c>
      <c r="B63" s="52">
        <f>'Page 233'!G2461</f>
        <v>31.94</v>
      </c>
      <c r="C63" s="22">
        <f t="shared" si="0"/>
        <v>1.4934858595487821E-2</v>
      </c>
    </row>
    <row r="64" spans="1:6">
      <c r="A64" s="51">
        <f>'Page 233'!A2460</f>
        <v>38076</v>
      </c>
      <c r="B64" s="52">
        <f>'Page 233'!G2460</f>
        <v>32.26</v>
      </c>
      <c r="C64" s="22">
        <f t="shared" si="0"/>
        <v>1.0018785222291715E-2</v>
      </c>
    </row>
    <row r="65" spans="1:3">
      <c r="A65" s="51">
        <f>'Page 233'!A2459</f>
        <v>38077</v>
      </c>
      <c r="B65" s="52">
        <f>'Page 233'!G2459</f>
        <v>32.85</v>
      </c>
      <c r="C65" s="22">
        <f t="shared" si="0"/>
        <v>1.8288902665840157E-2</v>
      </c>
    </row>
    <row r="66" spans="1:3">
      <c r="A66" s="51">
        <f>'Page 233'!A2458</f>
        <v>38078</v>
      </c>
      <c r="B66" s="52">
        <f>'Page 233'!G2458</f>
        <v>32.61</v>
      </c>
      <c r="C66" s="22">
        <f t="shared" si="0"/>
        <v>-7.3059360730594047E-3</v>
      </c>
    </row>
    <row r="67" spans="1:3">
      <c r="A67" s="51">
        <f>'Page 233'!A2457</f>
        <v>38079</v>
      </c>
      <c r="B67" s="52">
        <f>'Page 233'!G2457</f>
        <v>33.46</v>
      </c>
      <c r="C67" s="22">
        <f t="shared" si="0"/>
        <v>2.6065624041704982E-2</v>
      </c>
    </row>
    <row r="68" spans="1:3">
      <c r="A68" s="51">
        <f>'Page 233'!A2456</f>
        <v>38082</v>
      </c>
      <c r="B68" s="52">
        <f>'Page 233'!G2456</f>
        <v>34.020000000000003</v>
      </c>
      <c r="C68" s="22">
        <f t="shared" si="0"/>
        <v>1.6736401673640211E-2</v>
      </c>
    </row>
    <row r="69" spans="1:3">
      <c r="A69" s="51">
        <f>'Page 233'!A2455</f>
        <v>38083</v>
      </c>
      <c r="B69" s="52">
        <f>'Page 233'!G2455</f>
        <v>33.880000000000003</v>
      </c>
      <c r="C69" s="22">
        <f t="shared" ref="C69:C132" si="5">B69/B68-1</f>
        <v>-4.1152263374485409E-3</v>
      </c>
    </row>
    <row r="70" spans="1:3">
      <c r="A70" s="51">
        <f>'Page 233'!A2454</f>
        <v>38084</v>
      </c>
      <c r="B70" s="52">
        <f>'Page 233'!G2454</f>
        <v>33.4</v>
      </c>
      <c r="C70" s="22">
        <f t="shared" si="5"/>
        <v>-1.416765053128699E-2</v>
      </c>
    </row>
    <row r="71" spans="1:3">
      <c r="A71" s="51">
        <f>'Page 233'!A2453</f>
        <v>38085</v>
      </c>
      <c r="B71" s="52">
        <f>'Page 233'!G2453</f>
        <v>33.07</v>
      </c>
      <c r="C71" s="22">
        <f t="shared" si="5"/>
        <v>-9.8802395209580673E-3</v>
      </c>
    </row>
    <row r="72" spans="1:3">
      <c r="A72" s="51">
        <f>'Page 233'!A2452</f>
        <v>38089</v>
      </c>
      <c r="B72" s="52">
        <f>'Page 233'!G2452</f>
        <v>33.71</v>
      </c>
      <c r="C72" s="22">
        <f t="shared" si="5"/>
        <v>1.935288781372857E-2</v>
      </c>
    </row>
    <row r="73" spans="1:3">
      <c r="A73" s="51">
        <f>'Page 233'!A2451</f>
        <v>38090</v>
      </c>
      <c r="B73" s="52">
        <f>'Page 233'!G2451</f>
        <v>33.42</v>
      </c>
      <c r="C73" s="22">
        <f t="shared" si="5"/>
        <v>-8.6027884900622409E-3</v>
      </c>
    </row>
    <row r="74" spans="1:3">
      <c r="A74" s="51">
        <f>'Page 233'!A2450</f>
        <v>38091</v>
      </c>
      <c r="B74" s="52">
        <f>'Page 233'!G2450</f>
        <v>33.25</v>
      </c>
      <c r="C74" s="22">
        <f t="shared" si="5"/>
        <v>-5.0867743865948833E-3</v>
      </c>
    </row>
    <row r="75" spans="1:3">
      <c r="A75" s="51">
        <f>'Page 233'!A2449</f>
        <v>38092</v>
      </c>
      <c r="B75" s="52">
        <f>'Page 233'!G2449</f>
        <v>33.22</v>
      </c>
      <c r="C75" s="22">
        <f t="shared" si="5"/>
        <v>-9.0225563909773765E-4</v>
      </c>
    </row>
    <row r="76" spans="1:3">
      <c r="A76" s="51">
        <f>'Page 233'!A2448</f>
        <v>38093</v>
      </c>
      <c r="B76" s="52">
        <f>'Page 233'!G2448</f>
        <v>33.19</v>
      </c>
      <c r="C76" s="22">
        <f t="shared" si="5"/>
        <v>-9.0307043949433563E-4</v>
      </c>
    </row>
    <row r="77" spans="1:3">
      <c r="A77" s="51">
        <f>'Page 233'!A2447</f>
        <v>38096</v>
      </c>
      <c r="B77" s="52">
        <f>'Page 233'!G2447</f>
        <v>33.18</v>
      </c>
      <c r="C77" s="22">
        <f t="shared" si="5"/>
        <v>-3.0129557095504023E-4</v>
      </c>
    </row>
    <row r="78" spans="1:3">
      <c r="A78" s="51">
        <f>'Page 233'!A2446</f>
        <v>38097</v>
      </c>
      <c r="B78" s="52">
        <f>'Page 233'!G2446</f>
        <v>32.43</v>
      </c>
      <c r="C78" s="22">
        <f t="shared" si="5"/>
        <v>-2.2603978300180794E-2</v>
      </c>
    </row>
    <row r="79" spans="1:3">
      <c r="A79" s="51">
        <f>'Page 233'!A2445</f>
        <v>38098</v>
      </c>
      <c r="B79" s="52">
        <f>'Page 233'!G2445</f>
        <v>32.67</v>
      </c>
      <c r="C79" s="22">
        <f t="shared" si="5"/>
        <v>7.4005550416282873E-3</v>
      </c>
    </row>
    <row r="80" spans="1:3">
      <c r="A80" s="51">
        <f>'Page 233'!A2444</f>
        <v>38099</v>
      </c>
      <c r="B80" s="52">
        <f>'Page 233'!G2444</f>
        <v>33.81</v>
      </c>
      <c r="C80" s="22">
        <f t="shared" si="5"/>
        <v>3.489439853076215E-2</v>
      </c>
    </row>
    <row r="81" spans="1:3">
      <c r="A81" s="51">
        <f>'Page 233'!A2443</f>
        <v>38100</v>
      </c>
      <c r="B81" s="52">
        <f>'Page 233'!G2443</f>
        <v>33.950000000000003</v>
      </c>
      <c r="C81" s="22">
        <f t="shared" si="5"/>
        <v>4.1407867494824835E-3</v>
      </c>
    </row>
    <row r="82" spans="1:3">
      <c r="A82" s="51">
        <f>'Page 233'!A2442</f>
        <v>38103</v>
      </c>
      <c r="B82" s="52">
        <f>'Page 233'!G2442</f>
        <v>34.58</v>
      </c>
      <c r="C82" s="22">
        <f t="shared" si="5"/>
        <v>1.8556701030927769E-2</v>
      </c>
    </row>
    <row r="83" spans="1:3">
      <c r="A83" s="51">
        <f>'Page 233'!A2441</f>
        <v>38104</v>
      </c>
      <c r="B83" s="52">
        <f>'Page 233'!G2441</f>
        <v>34.83</v>
      </c>
      <c r="C83" s="22">
        <f t="shared" si="5"/>
        <v>7.2296124927704319E-3</v>
      </c>
    </row>
    <row r="84" spans="1:3">
      <c r="A84" s="51">
        <f>'Page 233'!A2440</f>
        <v>38105</v>
      </c>
      <c r="B84" s="52">
        <f>'Page 233'!G2440</f>
        <v>35.21</v>
      </c>
      <c r="C84" s="22">
        <f t="shared" si="5"/>
        <v>1.091013494114268E-2</v>
      </c>
    </row>
    <row r="85" spans="1:3">
      <c r="A85" s="51">
        <f>'Page 233'!A2439</f>
        <v>38106</v>
      </c>
      <c r="B85" s="52">
        <f>'Page 233'!G2439</f>
        <v>34.590000000000003</v>
      </c>
      <c r="C85" s="22">
        <f t="shared" si="5"/>
        <v>-1.7608633910820681E-2</v>
      </c>
    </row>
    <row r="86" spans="1:3">
      <c r="A86" s="51">
        <f>'Page 233'!A2438</f>
        <v>38107</v>
      </c>
      <c r="B86" s="52">
        <f>'Page 233'!G2438</f>
        <v>34.14</v>
      </c>
      <c r="C86" s="22">
        <f t="shared" si="5"/>
        <v>-1.3009540329575131E-2</v>
      </c>
    </row>
    <row r="87" spans="1:3">
      <c r="A87" s="51">
        <f>'Page 233'!A2437</f>
        <v>38110</v>
      </c>
      <c r="B87" s="52">
        <f>'Page 233'!G2437</f>
        <v>34.85</v>
      </c>
      <c r="C87" s="22">
        <f t="shared" si="5"/>
        <v>2.0796719390744123E-2</v>
      </c>
    </row>
    <row r="88" spans="1:3">
      <c r="A88" s="51">
        <f>'Page 233'!A2436</f>
        <v>38111</v>
      </c>
      <c r="B88" s="52">
        <f>'Page 233'!G2436</f>
        <v>34.61</v>
      </c>
      <c r="C88" s="22">
        <f t="shared" si="5"/>
        <v>-6.8866571018652012E-3</v>
      </c>
    </row>
    <row r="89" spans="1:3">
      <c r="A89" s="51">
        <f>'Page 233'!A2435</f>
        <v>38112</v>
      </c>
      <c r="B89" s="52">
        <f>'Page 233'!G2435</f>
        <v>35</v>
      </c>
      <c r="C89" s="22">
        <f t="shared" si="5"/>
        <v>1.1268419531927254E-2</v>
      </c>
    </row>
    <row r="90" spans="1:3">
      <c r="A90" s="51">
        <f>'Page 233'!A2434</f>
        <v>38113</v>
      </c>
      <c r="B90" s="52">
        <f>'Page 233'!G2434</f>
        <v>35.130000000000003</v>
      </c>
      <c r="C90" s="22">
        <f t="shared" si="5"/>
        <v>3.714285714285781E-3</v>
      </c>
    </row>
    <row r="91" spans="1:3">
      <c r="A91" s="51">
        <f>'Page 233'!A2433</f>
        <v>38114</v>
      </c>
      <c r="B91" s="52">
        <f>'Page 233'!G2433</f>
        <v>34.71</v>
      </c>
      <c r="C91" s="22">
        <f t="shared" si="5"/>
        <v>-1.1955593509820672E-2</v>
      </c>
    </row>
    <row r="92" spans="1:3">
      <c r="A92" s="51">
        <f>'Page 233'!A2432</f>
        <v>38117</v>
      </c>
      <c r="B92" s="52">
        <f>'Page 233'!G2432</f>
        <v>34.06</v>
      </c>
      <c r="C92" s="22">
        <f t="shared" si="5"/>
        <v>-1.872659176029956E-2</v>
      </c>
    </row>
    <row r="93" spans="1:3">
      <c r="A93" s="51">
        <f>'Page 233'!A2431</f>
        <v>38118</v>
      </c>
      <c r="B93" s="52">
        <f>'Page 233'!G2431</f>
        <v>34.53</v>
      </c>
      <c r="C93" s="22">
        <f t="shared" si="5"/>
        <v>1.3799177921315353E-2</v>
      </c>
    </row>
    <row r="94" spans="1:3">
      <c r="A94" s="51">
        <f>'Page 233'!A2430</f>
        <v>38119</v>
      </c>
      <c r="B94" s="52">
        <f>'Page 233'!G2430</f>
        <v>34.85</v>
      </c>
      <c r="C94" s="22">
        <f t="shared" si="5"/>
        <v>9.2673037938024727E-3</v>
      </c>
    </row>
    <row r="95" spans="1:3">
      <c r="A95" s="51">
        <f>'Page 233'!A2429</f>
        <v>38120</v>
      </c>
      <c r="B95" s="52">
        <f>'Page 233'!G2429</f>
        <v>34.89</v>
      </c>
      <c r="C95" s="22">
        <f t="shared" si="5"/>
        <v>1.1477761836442557E-3</v>
      </c>
    </row>
    <row r="96" spans="1:3">
      <c r="A96" s="51">
        <f>'Page 233'!A2428</f>
        <v>38121</v>
      </c>
      <c r="B96" s="52">
        <f>'Page 233'!G2428</f>
        <v>34.74</v>
      </c>
      <c r="C96" s="22">
        <f t="shared" si="5"/>
        <v>-4.2992261392948983E-3</v>
      </c>
    </row>
    <row r="97" spans="1:3">
      <c r="A97" s="51">
        <f>'Page 233'!A2427</f>
        <v>38124</v>
      </c>
      <c r="B97" s="52">
        <f>'Page 233'!G2427</f>
        <v>34.17</v>
      </c>
      <c r="C97" s="22">
        <f t="shared" si="5"/>
        <v>-1.6407599309153698E-2</v>
      </c>
    </row>
    <row r="98" spans="1:3">
      <c r="A98" s="51">
        <f>'Page 233'!A2426</f>
        <v>38125</v>
      </c>
      <c r="B98" s="52">
        <f>'Page 233'!G2426</f>
        <v>34.409999999999997</v>
      </c>
      <c r="C98" s="22">
        <f t="shared" si="5"/>
        <v>7.0237050043897575E-3</v>
      </c>
    </row>
    <row r="99" spans="1:3">
      <c r="A99" s="51">
        <f>'Page 233'!A2425</f>
        <v>38126</v>
      </c>
      <c r="B99" s="52">
        <f>'Page 233'!G2425</f>
        <v>34.86</v>
      </c>
      <c r="C99" s="22">
        <f t="shared" si="5"/>
        <v>1.3077593722755187E-2</v>
      </c>
    </row>
    <row r="100" spans="1:3">
      <c r="A100" s="51">
        <f>'Page 233'!A2424</f>
        <v>38127</v>
      </c>
      <c r="B100" s="52">
        <f>'Page 233'!G2424</f>
        <v>34.49</v>
      </c>
      <c r="C100" s="22">
        <f t="shared" si="5"/>
        <v>-1.0613884107859906E-2</v>
      </c>
    </row>
    <row r="101" spans="1:3">
      <c r="A101" s="51">
        <f>'Page 233'!A2423</f>
        <v>38128</v>
      </c>
      <c r="B101" s="52">
        <f>'Page 233'!G2423</f>
        <v>34.869999999999997</v>
      </c>
      <c r="C101" s="22">
        <f t="shared" si="5"/>
        <v>1.1017686285879735E-2</v>
      </c>
    </row>
    <row r="102" spans="1:3">
      <c r="A102" s="51">
        <f>'Page 233'!A2422</f>
        <v>38131</v>
      </c>
      <c r="B102" s="52">
        <f>'Page 233'!G2422</f>
        <v>35.81</v>
      </c>
      <c r="C102" s="22">
        <f t="shared" si="5"/>
        <v>2.6957269859478217E-2</v>
      </c>
    </row>
    <row r="103" spans="1:3">
      <c r="A103" s="51">
        <f>'Page 233'!A2421</f>
        <v>38132</v>
      </c>
      <c r="B103" s="52">
        <f>'Page 233'!G2421</f>
        <v>35.92</v>
      </c>
      <c r="C103" s="22">
        <f t="shared" si="5"/>
        <v>3.0717676626641488E-3</v>
      </c>
    </row>
    <row r="104" spans="1:3">
      <c r="A104" s="51">
        <f>'Page 233'!A2420</f>
        <v>38133</v>
      </c>
      <c r="B104" s="52">
        <f>'Page 233'!G2420</f>
        <v>35.97</v>
      </c>
      <c r="C104" s="22">
        <f t="shared" si="5"/>
        <v>1.3919821826280376E-3</v>
      </c>
    </row>
    <row r="105" spans="1:3">
      <c r="A105" s="51">
        <f>'Page 233'!A2419</f>
        <v>38134</v>
      </c>
      <c r="B105" s="52">
        <f>'Page 233'!G2419</f>
        <v>37.119999999999997</v>
      </c>
      <c r="C105" s="22">
        <f t="shared" si="5"/>
        <v>3.1971087016958499E-2</v>
      </c>
    </row>
    <row r="106" spans="1:3">
      <c r="A106" s="51">
        <f>'Page 233'!A2418</f>
        <v>38135</v>
      </c>
      <c r="B106" s="52">
        <f>'Page 233'!G2418</f>
        <v>36.799999999999997</v>
      </c>
      <c r="C106" s="22">
        <f t="shared" si="5"/>
        <v>-8.6206896551723755E-3</v>
      </c>
    </row>
    <row r="107" spans="1:3">
      <c r="A107" s="51">
        <f>'Page 233'!A2417</f>
        <v>38139</v>
      </c>
      <c r="B107" s="52">
        <f>'Page 233'!G2417</f>
        <v>36.869999999999997</v>
      </c>
      <c r="C107" s="22">
        <f t="shared" si="5"/>
        <v>1.9021739130435922E-3</v>
      </c>
    </row>
    <row r="108" spans="1:3">
      <c r="A108" s="51">
        <f>'Page 233'!A2416</f>
        <v>38140</v>
      </c>
      <c r="B108" s="52">
        <f>'Page 233'!G2416</f>
        <v>37.56</v>
      </c>
      <c r="C108" s="22">
        <f t="shared" si="5"/>
        <v>1.871440195280738E-2</v>
      </c>
    </row>
    <row r="109" spans="1:3">
      <c r="A109" s="51">
        <f>'Page 233'!A2415</f>
        <v>38141</v>
      </c>
      <c r="B109" s="52">
        <f>'Page 233'!G2415</f>
        <v>37.04</v>
      </c>
      <c r="C109" s="22">
        <f t="shared" si="5"/>
        <v>-1.3844515441959637E-2</v>
      </c>
    </row>
    <row r="110" spans="1:3">
      <c r="A110" s="51">
        <f>'Page 233'!A2414</f>
        <v>38142</v>
      </c>
      <c r="B110" s="52">
        <f>'Page 233'!G2414</f>
        <v>37.69</v>
      </c>
      <c r="C110" s="22">
        <f t="shared" si="5"/>
        <v>1.7548596112310966E-2</v>
      </c>
    </row>
    <row r="111" spans="1:3">
      <c r="A111" s="51">
        <f>'Page 233'!A2413</f>
        <v>38145</v>
      </c>
      <c r="B111" s="52">
        <f>'Page 233'!G2413</f>
        <v>38.67</v>
      </c>
      <c r="C111" s="22">
        <f t="shared" si="5"/>
        <v>2.6001591934200263E-2</v>
      </c>
    </row>
    <row r="112" spans="1:3">
      <c r="A112" s="51">
        <f>'Page 233'!A2412</f>
        <v>38146</v>
      </c>
      <c r="B112" s="52">
        <f>'Page 233'!G2412</f>
        <v>38.64</v>
      </c>
      <c r="C112" s="22">
        <f t="shared" si="5"/>
        <v>-7.757951900698723E-4</v>
      </c>
    </row>
    <row r="113" spans="1:3">
      <c r="A113" s="51">
        <f>'Page 233'!A2411</f>
        <v>38147</v>
      </c>
      <c r="B113" s="52">
        <f>'Page 233'!G2411</f>
        <v>39.1</v>
      </c>
      <c r="C113" s="22">
        <f t="shared" si="5"/>
        <v>1.1904761904761862E-2</v>
      </c>
    </row>
    <row r="114" spans="1:3">
      <c r="A114" s="51">
        <f>'Page 233'!A2410</f>
        <v>38148</v>
      </c>
      <c r="B114" s="52">
        <f>'Page 233'!G2410</f>
        <v>39.17</v>
      </c>
      <c r="C114" s="22">
        <f t="shared" si="5"/>
        <v>1.7902813299233156E-3</v>
      </c>
    </row>
    <row r="115" spans="1:3">
      <c r="A115" s="51">
        <f>'Page 233'!A2409</f>
        <v>38152</v>
      </c>
      <c r="B115" s="52">
        <f>'Page 233'!G2409</f>
        <v>39.24</v>
      </c>
      <c r="C115" s="22">
        <f t="shared" si="5"/>
        <v>1.7870819504723912E-3</v>
      </c>
    </row>
    <row r="116" spans="1:3">
      <c r="A116" s="51">
        <f>'Page 233'!A2408</f>
        <v>38153</v>
      </c>
      <c r="B116" s="52">
        <f>'Page 233'!G2408</f>
        <v>39.57</v>
      </c>
      <c r="C116" s="22">
        <f t="shared" si="5"/>
        <v>8.4097859327216806E-3</v>
      </c>
    </row>
    <row r="117" spans="1:3">
      <c r="A117" s="51">
        <f>'Page 233'!A2407</f>
        <v>38154</v>
      </c>
      <c r="B117" s="52">
        <f>'Page 233'!G2407</f>
        <v>40.1</v>
      </c>
      <c r="C117" s="22">
        <f t="shared" si="5"/>
        <v>1.3393985342431192E-2</v>
      </c>
    </row>
    <row r="118" spans="1:3">
      <c r="A118" s="51">
        <f>'Page 233'!A2406</f>
        <v>38155</v>
      </c>
      <c r="B118" s="52">
        <f>'Page 233'!G2406</f>
        <v>39.75</v>
      </c>
      <c r="C118" s="22">
        <f t="shared" si="5"/>
        <v>-8.7281795511222615E-3</v>
      </c>
    </row>
    <row r="119" spans="1:3">
      <c r="A119" s="51">
        <f>'Page 233'!A2405</f>
        <v>38156</v>
      </c>
      <c r="B119" s="52">
        <f>'Page 233'!G2405</f>
        <v>40.020000000000003</v>
      </c>
      <c r="C119" s="22">
        <f t="shared" si="5"/>
        <v>6.792452830188811E-3</v>
      </c>
    </row>
    <row r="120" spans="1:3">
      <c r="A120" s="51">
        <f>'Page 233'!A2404</f>
        <v>38159</v>
      </c>
      <c r="B120" s="52">
        <f>'Page 233'!G2404</f>
        <v>39.770000000000003</v>
      </c>
      <c r="C120" s="22">
        <f t="shared" si="5"/>
        <v>-6.2468765617191835E-3</v>
      </c>
    </row>
    <row r="121" spans="1:3">
      <c r="A121" s="51">
        <f>'Page 233'!A2403</f>
        <v>38160</v>
      </c>
      <c r="B121" s="52">
        <f>'Page 233'!G2403</f>
        <v>39.909999999999997</v>
      </c>
      <c r="C121" s="22">
        <f t="shared" si="5"/>
        <v>3.5202413879806826E-3</v>
      </c>
    </row>
    <row r="122" spans="1:3">
      <c r="A122" s="51">
        <f>'Page 233'!A2402</f>
        <v>38161</v>
      </c>
      <c r="B122" s="52">
        <f>'Page 233'!G2402</f>
        <v>40.71</v>
      </c>
      <c r="C122" s="22">
        <f t="shared" si="5"/>
        <v>2.0045101478326277E-2</v>
      </c>
    </row>
    <row r="123" spans="1:3">
      <c r="A123" s="51">
        <f>'Page 233'!A2401</f>
        <v>38162</v>
      </c>
      <c r="B123" s="52">
        <f>'Page 233'!G2401</f>
        <v>40.46</v>
      </c>
      <c r="C123" s="22">
        <f t="shared" si="5"/>
        <v>-6.1409972979611371E-3</v>
      </c>
    </row>
    <row r="124" spans="1:3">
      <c r="A124" s="51">
        <f>'Page 233'!A2400</f>
        <v>38163</v>
      </c>
      <c r="B124" s="52">
        <f>'Page 233'!G2400</f>
        <v>41.22</v>
      </c>
      <c r="C124" s="22">
        <f t="shared" si="5"/>
        <v>1.8783984181907964E-2</v>
      </c>
    </row>
    <row r="125" spans="1:3">
      <c r="A125" s="51">
        <f>'Page 233'!A2399</f>
        <v>38166</v>
      </c>
      <c r="B125" s="52">
        <f>'Page 233'!G2399</f>
        <v>40.340000000000003</v>
      </c>
      <c r="C125" s="22">
        <f t="shared" si="5"/>
        <v>-2.1348859776807227E-2</v>
      </c>
    </row>
    <row r="126" spans="1:3">
      <c r="A126" s="51">
        <f>'Page 233'!A2398</f>
        <v>38167</v>
      </c>
      <c r="B126" s="52">
        <f>'Page 233'!G2398</f>
        <v>40.590000000000003</v>
      </c>
      <c r="C126" s="22">
        <f t="shared" si="5"/>
        <v>6.1973227565692568E-3</v>
      </c>
    </row>
    <row r="127" spans="1:3">
      <c r="A127" s="51">
        <f>'Page 233'!A2397</f>
        <v>38168</v>
      </c>
      <c r="B127" s="52">
        <f>'Page 233'!G2397</f>
        <v>41.05</v>
      </c>
      <c r="C127" s="22">
        <f t="shared" si="5"/>
        <v>1.1332840601133043E-2</v>
      </c>
    </row>
    <row r="128" spans="1:3">
      <c r="A128" s="51">
        <f>'Page 233'!A2396</f>
        <v>38169</v>
      </c>
      <c r="B128" s="52">
        <f>'Page 233'!G2396</f>
        <v>40.1</v>
      </c>
      <c r="C128" s="22">
        <f t="shared" si="5"/>
        <v>-2.3142509135200884E-2</v>
      </c>
    </row>
    <row r="129" spans="1:3">
      <c r="A129" s="51">
        <f>'Page 233'!A2395</f>
        <v>38170</v>
      </c>
      <c r="B129" s="52">
        <f>'Page 233'!G2395</f>
        <v>39.79</v>
      </c>
      <c r="C129" s="22">
        <f t="shared" si="5"/>
        <v>-7.7306733167082919E-3</v>
      </c>
    </row>
    <row r="130" spans="1:3">
      <c r="A130" s="51">
        <f>'Page 233'!A2394</f>
        <v>38174</v>
      </c>
      <c r="B130" s="52">
        <f>'Page 233'!G2394</f>
        <v>39.619999999999997</v>
      </c>
      <c r="C130" s="22">
        <f t="shared" si="5"/>
        <v>-4.272430258859039E-3</v>
      </c>
    </row>
    <row r="131" spans="1:3">
      <c r="A131" s="51">
        <f>'Page 233'!A2393</f>
        <v>38175</v>
      </c>
      <c r="B131" s="52">
        <f>'Page 233'!G2393</f>
        <v>39.69</v>
      </c>
      <c r="C131" s="22">
        <f t="shared" si="5"/>
        <v>1.7667844522968323E-3</v>
      </c>
    </row>
    <row r="132" spans="1:3">
      <c r="A132" s="51">
        <f>'Page 233'!A2392</f>
        <v>38176</v>
      </c>
      <c r="B132" s="52">
        <f>'Page 233'!G2392</f>
        <v>40.15</v>
      </c>
      <c r="C132" s="22">
        <f t="shared" si="5"/>
        <v>1.1589821113630716E-2</v>
      </c>
    </row>
    <row r="133" spans="1:3">
      <c r="A133" s="51">
        <f>'Page 233'!A2391</f>
        <v>38177</v>
      </c>
      <c r="B133" s="52">
        <f>'Page 233'!G2391</f>
        <v>40.21</v>
      </c>
      <c r="C133" s="22">
        <f t="shared" ref="C133:C196" si="6">B133/B132-1</f>
        <v>1.4943960149440549E-3</v>
      </c>
    </row>
    <row r="134" spans="1:3">
      <c r="A134" s="51">
        <f>'Page 233'!A2390</f>
        <v>38180</v>
      </c>
      <c r="B134" s="52">
        <f>'Page 233'!G2390</f>
        <v>40.340000000000003</v>
      </c>
      <c r="C134" s="22">
        <f t="shared" si="6"/>
        <v>3.2330266102960081E-3</v>
      </c>
    </row>
    <row r="135" spans="1:3">
      <c r="A135" s="51">
        <f>'Page 233'!A2389</f>
        <v>38181</v>
      </c>
      <c r="B135" s="52">
        <f>'Page 233'!G2389</f>
        <v>40.39</v>
      </c>
      <c r="C135" s="22">
        <f t="shared" si="6"/>
        <v>1.2394645513138514E-3</v>
      </c>
    </row>
    <row r="136" spans="1:3">
      <c r="A136" s="51">
        <f>'Page 233'!A2388</f>
        <v>38182</v>
      </c>
      <c r="B136" s="52">
        <f>'Page 233'!G2388</f>
        <v>39.630000000000003</v>
      </c>
      <c r="C136" s="22">
        <f t="shared" si="6"/>
        <v>-1.8816538747214562E-2</v>
      </c>
    </row>
    <row r="137" spans="1:3">
      <c r="A137" s="51">
        <f>'Page 233'!A2387</f>
        <v>38183</v>
      </c>
      <c r="B137" s="52">
        <f>'Page 233'!G2387</f>
        <v>39.49</v>
      </c>
      <c r="C137" s="22">
        <f t="shared" si="6"/>
        <v>-3.5326772646985249E-3</v>
      </c>
    </row>
    <row r="138" spans="1:3">
      <c r="A138" s="51">
        <f>'Page 233'!A2386</f>
        <v>38184</v>
      </c>
      <c r="B138" s="52">
        <f>'Page 233'!G2386</f>
        <v>39.479999999999997</v>
      </c>
      <c r="C138" s="22">
        <f t="shared" si="6"/>
        <v>-2.5322866548505019E-4</v>
      </c>
    </row>
    <row r="139" spans="1:3">
      <c r="A139" s="51">
        <f>'Page 233'!A2385</f>
        <v>38187</v>
      </c>
      <c r="B139" s="52">
        <f>'Page 233'!G2385</f>
        <v>39.11</v>
      </c>
      <c r="C139" s="22">
        <f t="shared" si="6"/>
        <v>-9.3718338399189083E-3</v>
      </c>
    </row>
    <row r="140" spans="1:3">
      <c r="A140" s="51">
        <f>'Page 233'!A2384</f>
        <v>38188</v>
      </c>
      <c r="B140" s="52">
        <f>'Page 233'!G2384</f>
        <v>39.18</v>
      </c>
      <c r="C140" s="22">
        <f t="shared" si="6"/>
        <v>1.789823574533278E-3</v>
      </c>
    </row>
    <row r="141" spans="1:3">
      <c r="A141" s="51">
        <f>'Page 233'!A2383</f>
        <v>38189</v>
      </c>
      <c r="B141" s="52">
        <f>'Page 233'!G2383</f>
        <v>38.340000000000003</v>
      </c>
      <c r="C141" s="22">
        <f t="shared" si="6"/>
        <v>-2.1439509954058078E-2</v>
      </c>
    </row>
    <row r="142" spans="1:3">
      <c r="A142" s="51">
        <f>'Page 233'!A2382</f>
        <v>38190</v>
      </c>
      <c r="B142" s="52">
        <f>'Page 233'!G2382</f>
        <v>38.01</v>
      </c>
      <c r="C142" s="22">
        <f t="shared" si="6"/>
        <v>-8.6071987480439427E-3</v>
      </c>
    </row>
    <row r="143" spans="1:3">
      <c r="A143" s="51">
        <f>'Page 233'!A2381</f>
        <v>38191</v>
      </c>
      <c r="B143" s="52">
        <f>'Page 233'!G2381</f>
        <v>37.81</v>
      </c>
      <c r="C143" s="22">
        <f t="shared" si="6"/>
        <v>-5.2617732175742615E-3</v>
      </c>
    </row>
    <row r="144" spans="1:3">
      <c r="A144" s="51">
        <f>'Page 233'!A2380</f>
        <v>38194</v>
      </c>
      <c r="B144" s="52">
        <f>'Page 233'!G2380</f>
        <v>37.770000000000003</v>
      </c>
      <c r="C144" s="22">
        <f t="shared" si="6"/>
        <v>-1.0579211848716907E-3</v>
      </c>
    </row>
    <row r="145" spans="1:3">
      <c r="A145" s="51">
        <f>'Page 233'!A2379</f>
        <v>38195</v>
      </c>
      <c r="B145" s="52">
        <f>'Page 233'!G2379</f>
        <v>38.75</v>
      </c>
      <c r="C145" s="22">
        <f t="shared" si="6"/>
        <v>2.5946518400847163E-2</v>
      </c>
    </row>
    <row r="146" spans="1:3">
      <c r="A146" s="51">
        <f>'Page 233'!A2378</f>
        <v>38196</v>
      </c>
      <c r="B146" s="52">
        <f>'Page 233'!G2378</f>
        <v>39.380000000000003</v>
      </c>
      <c r="C146" s="22">
        <f t="shared" si="6"/>
        <v>1.6258064516128989E-2</v>
      </c>
    </row>
    <row r="147" spans="1:3">
      <c r="A147" s="51">
        <f>'Page 233'!A2377</f>
        <v>38197</v>
      </c>
      <c r="B147" s="52">
        <f>'Page 233'!G2377</f>
        <v>39.92</v>
      </c>
      <c r="C147" s="22">
        <f t="shared" si="6"/>
        <v>1.3712544438801322E-2</v>
      </c>
    </row>
    <row r="148" spans="1:3">
      <c r="A148" s="51">
        <f>'Page 233'!A2376</f>
        <v>38198</v>
      </c>
      <c r="B148" s="52">
        <f>'Page 233'!G2376</f>
        <v>40.78</v>
      </c>
      <c r="C148" s="22">
        <f t="shared" si="6"/>
        <v>2.1543086172344683E-2</v>
      </c>
    </row>
    <row r="149" spans="1:3">
      <c r="A149" s="51">
        <f>'Page 233'!A2375</f>
        <v>38201</v>
      </c>
      <c r="B149" s="52">
        <f>'Page 233'!G2375</f>
        <v>40.909999999999997</v>
      </c>
      <c r="C149" s="22">
        <f t="shared" si="6"/>
        <v>3.1878371750857504E-3</v>
      </c>
    </row>
    <row r="150" spans="1:3">
      <c r="A150" s="51">
        <f>'Page 233'!A2374</f>
        <v>38202</v>
      </c>
      <c r="B150" s="52">
        <f>'Page 233'!G2374</f>
        <v>40.79</v>
      </c>
      <c r="C150" s="22">
        <f t="shared" si="6"/>
        <v>-2.9332681495966018E-3</v>
      </c>
    </row>
    <row r="151" spans="1:3">
      <c r="A151" s="51">
        <f>'Page 233'!A2373</f>
        <v>38203</v>
      </c>
      <c r="B151" s="52">
        <f>'Page 233'!G2373</f>
        <v>40.98</v>
      </c>
      <c r="C151" s="22">
        <f t="shared" si="6"/>
        <v>4.6580044128461395E-3</v>
      </c>
    </row>
    <row r="152" spans="1:3">
      <c r="A152" s="51">
        <f>'Page 233'!A2372</f>
        <v>38204</v>
      </c>
      <c r="B152" s="52">
        <f>'Page 233'!G2372</f>
        <v>40.18</v>
      </c>
      <c r="C152" s="22">
        <f t="shared" si="6"/>
        <v>-1.9521717911176073E-2</v>
      </c>
    </row>
    <row r="153" spans="1:3">
      <c r="A153" s="51">
        <f>'Page 233'!A2371</f>
        <v>38205</v>
      </c>
      <c r="B153" s="52">
        <f>'Page 233'!G2371</f>
        <v>38.83</v>
      </c>
      <c r="C153" s="22">
        <f t="shared" si="6"/>
        <v>-3.3598805375808949E-2</v>
      </c>
    </row>
    <row r="154" spans="1:3">
      <c r="A154" s="51">
        <f>'Page 233'!A2370</f>
        <v>38208</v>
      </c>
      <c r="B154" s="52">
        <f>'Page 233'!G2370</f>
        <v>39.18</v>
      </c>
      <c r="C154" s="22">
        <f t="shared" si="6"/>
        <v>9.0136492402781432E-3</v>
      </c>
    </row>
    <row r="155" spans="1:3">
      <c r="A155" s="51">
        <f>'Page 233'!A2369</f>
        <v>38209</v>
      </c>
      <c r="B155" s="52">
        <f>'Page 233'!G2369</f>
        <v>39.86</v>
      </c>
      <c r="C155" s="22">
        <f t="shared" si="6"/>
        <v>1.7355793772332762E-2</v>
      </c>
    </row>
    <row r="156" spans="1:3">
      <c r="A156" s="51">
        <f>'Page 233'!A2368</f>
        <v>38210</v>
      </c>
      <c r="B156" s="52">
        <f>'Page 233'!G2368</f>
        <v>40.08</v>
      </c>
      <c r="C156" s="22">
        <f t="shared" si="6"/>
        <v>5.5193176116408171E-3</v>
      </c>
    </row>
    <row r="157" spans="1:3">
      <c r="A157" s="51">
        <f>'Page 233'!A2367</f>
        <v>38211</v>
      </c>
      <c r="B157" s="52">
        <f>'Page 233'!G2367</f>
        <v>39.799999999999997</v>
      </c>
      <c r="C157" s="22">
        <f t="shared" si="6"/>
        <v>-6.98602794411185E-3</v>
      </c>
    </row>
    <row r="158" spans="1:3">
      <c r="A158" s="51">
        <f>'Page 233'!A2366</f>
        <v>38212</v>
      </c>
      <c r="B158" s="52">
        <f>'Page 233'!G2366</f>
        <v>40.11</v>
      </c>
      <c r="C158" s="22">
        <f t="shared" si="6"/>
        <v>7.7889447236181297E-3</v>
      </c>
    </row>
    <row r="159" spans="1:3">
      <c r="A159" s="51">
        <f>'Page 233'!A2365</f>
        <v>38215</v>
      </c>
      <c r="B159" s="52">
        <f>'Page 233'!G2365</f>
        <v>41.11</v>
      </c>
      <c r="C159" s="22">
        <f t="shared" si="6"/>
        <v>2.4931438544004036E-2</v>
      </c>
    </row>
    <row r="160" spans="1:3">
      <c r="A160" s="51">
        <f>'Page 233'!A2364</f>
        <v>38216</v>
      </c>
      <c r="B160" s="52">
        <f>'Page 233'!G2364</f>
        <v>40.590000000000003</v>
      </c>
      <c r="C160" s="22">
        <f t="shared" si="6"/>
        <v>-1.2648990513256964E-2</v>
      </c>
    </row>
    <row r="161" spans="1:3">
      <c r="A161" s="51">
        <f>'Page 233'!A2363</f>
        <v>38217</v>
      </c>
      <c r="B161" s="52">
        <f>'Page 233'!G2363</f>
        <v>40.94</v>
      </c>
      <c r="C161" s="22">
        <f t="shared" si="6"/>
        <v>8.6228135008621365E-3</v>
      </c>
    </row>
    <row r="162" spans="1:3">
      <c r="A162" s="51">
        <f>'Page 233'!A2362</f>
        <v>38218</v>
      </c>
      <c r="B162" s="52">
        <f>'Page 233'!G2362</f>
        <v>40.54</v>
      </c>
      <c r="C162" s="22">
        <f t="shared" si="6"/>
        <v>-9.7703957010258913E-3</v>
      </c>
    </row>
    <row r="163" spans="1:3">
      <c r="A163" s="51">
        <f>'Page 233'!A2361</f>
        <v>38219</v>
      </c>
      <c r="B163" s="52">
        <f>'Page 233'!G2361</f>
        <v>40.71</v>
      </c>
      <c r="C163" s="22">
        <f t="shared" si="6"/>
        <v>4.1933892451899712E-3</v>
      </c>
    </row>
    <row r="164" spans="1:3">
      <c r="A164" s="51">
        <f>'Page 233'!A2360</f>
        <v>38222</v>
      </c>
      <c r="B164" s="52">
        <f>'Page 233'!G2360</f>
        <v>40.86</v>
      </c>
      <c r="C164" s="22">
        <f t="shared" si="6"/>
        <v>3.6845983787767711E-3</v>
      </c>
    </row>
    <row r="165" spans="1:3">
      <c r="A165" s="51">
        <f>'Page 233'!A2359</f>
        <v>38223</v>
      </c>
      <c r="B165" s="52">
        <f>'Page 233'!G2359</f>
        <v>41.07</v>
      </c>
      <c r="C165" s="22">
        <f t="shared" si="6"/>
        <v>5.1395007342143195E-3</v>
      </c>
    </row>
    <row r="166" spans="1:3">
      <c r="A166" s="51">
        <f>'Page 233'!A2358</f>
        <v>38224</v>
      </c>
      <c r="B166" s="52">
        <f>'Page 233'!G2358</f>
        <v>42.36</v>
      </c>
      <c r="C166" s="22">
        <f t="shared" si="6"/>
        <v>3.1409788166544939E-2</v>
      </c>
    </row>
    <row r="167" spans="1:3">
      <c r="A167" s="51">
        <f>'Page 233'!A2357</f>
        <v>38225</v>
      </c>
      <c r="B167" s="52">
        <f>'Page 233'!G2357</f>
        <v>42.01</v>
      </c>
      <c r="C167" s="22">
        <f t="shared" si="6"/>
        <v>-8.2625118035882794E-3</v>
      </c>
    </row>
    <row r="168" spans="1:3">
      <c r="A168" s="51">
        <f>'Page 233'!A2356</f>
        <v>38226</v>
      </c>
      <c r="B168" s="52">
        <f>'Page 233'!G2356</f>
        <v>41.94</v>
      </c>
      <c r="C168" s="22">
        <f t="shared" si="6"/>
        <v>-1.6662699357296029E-3</v>
      </c>
    </row>
    <row r="169" spans="1:3">
      <c r="A169" s="51">
        <f>'Page 233'!A2355</f>
        <v>38229</v>
      </c>
      <c r="B169" s="52">
        <f>'Page 233'!G2355</f>
        <v>41.85</v>
      </c>
      <c r="C169" s="22">
        <f t="shared" si="6"/>
        <v>-2.1459227467810482E-3</v>
      </c>
    </row>
    <row r="170" spans="1:3">
      <c r="A170" s="51">
        <f>'Page 233'!A2354</f>
        <v>38230</v>
      </c>
      <c r="B170" s="52">
        <f>'Page 233'!G2354</f>
        <v>42.13</v>
      </c>
      <c r="C170" s="22">
        <f t="shared" si="6"/>
        <v>6.6905615292711662E-3</v>
      </c>
    </row>
    <row r="171" spans="1:3">
      <c r="A171" s="51">
        <f>'Page 233'!A2353</f>
        <v>38231</v>
      </c>
      <c r="B171" s="52">
        <f>'Page 233'!G2353</f>
        <v>42.27</v>
      </c>
      <c r="C171" s="22">
        <f t="shared" si="6"/>
        <v>3.3230477094707833E-3</v>
      </c>
    </row>
    <row r="172" spans="1:3">
      <c r="A172" s="51">
        <f>'Page 233'!A2352</f>
        <v>38232</v>
      </c>
      <c r="B172" s="52">
        <f>'Page 233'!G2352</f>
        <v>43.26</v>
      </c>
      <c r="C172" s="22">
        <f t="shared" si="6"/>
        <v>2.3420865862313622E-2</v>
      </c>
    </row>
    <row r="173" spans="1:3">
      <c r="A173" s="51">
        <f>'Page 233'!A2351</f>
        <v>38233</v>
      </c>
      <c r="B173" s="52">
        <f>'Page 233'!G2351</f>
        <v>42.84</v>
      </c>
      <c r="C173" s="22">
        <f t="shared" si="6"/>
        <v>-9.7087378640775546E-3</v>
      </c>
    </row>
    <row r="174" spans="1:3">
      <c r="A174" s="51">
        <f>'Page 233'!A2350</f>
        <v>38237</v>
      </c>
      <c r="B174" s="52">
        <f>'Page 233'!G2350</f>
        <v>43.54</v>
      </c>
      <c r="C174" s="22">
        <f t="shared" si="6"/>
        <v>1.6339869281045694E-2</v>
      </c>
    </row>
    <row r="175" spans="1:3">
      <c r="A175" s="51">
        <f>'Page 233'!A2349</f>
        <v>38238</v>
      </c>
      <c r="B175" s="52">
        <f>'Page 233'!G2349</f>
        <v>43.61</v>
      </c>
      <c r="C175" s="22">
        <f t="shared" si="6"/>
        <v>1.607717041800738E-3</v>
      </c>
    </row>
    <row r="176" spans="1:3">
      <c r="A176" s="51">
        <f>'Page 233'!A2348</f>
        <v>38239</v>
      </c>
      <c r="B176" s="52">
        <f>'Page 233'!G2348</f>
        <v>42.97</v>
      </c>
      <c r="C176" s="22">
        <f t="shared" si="6"/>
        <v>-1.4675533134602126E-2</v>
      </c>
    </row>
    <row r="177" spans="1:3">
      <c r="A177" s="51">
        <f>'Page 233'!A2347</f>
        <v>38240</v>
      </c>
      <c r="B177" s="52">
        <f>'Page 233'!G2347</f>
        <v>43.69</v>
      </c>
      <c r="C177" s="22">
        <f t="shared" si="6"/>
        <v>1.6755876192692476E-2</v>
      </c>
    </row>
    <row r="178" spans="1:3">
      <c r="A178" s="51">
        <f>'Page 233'!A2346</f>
        <v>38243</v>
      </c>
      <c r="B178" s="52">
        <f>'Page 233'!G2346</f>
        <v>43.79</v>
      </c>
      <c r="C178" s="22">
        <f t="shared" si="6"/>
        <v>2.2888532845044551E-3</v>
      </c>
    </row>
    <row r="179" spans="1:3">
      <c r="A179" s="51">
        <f>'Page 233'!A2345</f>
        <v>38244</v>
      </c>
      <c r="B179" s="52">
        <f>'Page 233'!G2345</f>
        <v>43.5</v>
      </c>
      <c r="C179" s="22">
        <f t="shared" si="6"/>
        <v>-6.6225165562914245E-3</v>
      </c>
    </row>
    <row r="180" spans="1:3">
      <c r="A180" s="51">
        <f>'Page 233'!A2344</f>
        <v>38245</v>
      </c>
      <c r="B180" s="52">
        <f>'Page 233'!G2344</f>
        <v>43.29</v>
      </c>
      <c r="C180" s="22">
        <f t="shared" si="6"/>
        <v>-4.8275862068966058E-3</v>
      </c>
    </row>
    <row r="181" spans="1:3">
      <c r="A181" s="51">
        <f>'Page 233'!A2343</f>
        <v>38246</v>
      </c>
      <c r="B181" s="52">
        <f>'Page 233'!G2343</f>
        <v>43.99</v>
      </c>
      <c r="C181" s="22">
        <f t="shared" si="6"/>
        <v>1.6170016170016233E-2</v>
      </c>
    </row>
    <row r="182" spans="1:3">
      <c r="A182" s="51">
        <f>'Page 233'!A2342</f>
        <v>38247</v>
      </c>
      <c r="B182" s="52">
        <f>'Page 233'!G2342</f>
        <v>44.49</v>
      </c>
      <c r="C182" s="22">
        <f t="shared" si="6"/>
        <v>1.1366219595362548E-2</v>
      </c>
    </row>
    <row r="183" spans="1:3">
      <c r="A183" s="51">
        <f>'Page 233'!A2341</f>
        <v>38250</v>
      </c>
      <c r="B183" s="52">
        <f>'Page 233'!G2341</f>
        <v>44.16</v>
      </c>
      <c r="C183" s="22">
        <f t="shared" si="6"/>
        <v>-7.4173971679030171E-3</v>
      </c>
    </row>
    <row r="184" spans="1:3">
      <c r="A184" s="51">
        <f>'Page 233'!A2340</f>
        <v>38251</v>
      </c>
      <c r="B184" s="52">
        <f>'Page 233'!G2340</f>
        <v>44.13</v>
      </c>
      <c r="C184" s="22">
        <f t="shared" si="6"/>
        <v>-6.7934782608680688E-4</v>
      </c>
    </row>
    <row r="185" spans="1:3">
      <c r="A185" s="51">
        <f>'Page 233'!A2339</f>
        <v>38252</v>
      </c>
      <c r="B185" s="52">
        <f>'Page 233'!G2339</f>
        <v>43.31</v>
      </c>
      <c r="C185" s="22">
        <f t="shared" si="6"/>
        <v>-1.8581463856786717E-2</v>
      </c>
    </row>
    <row r="186" spans="1:3">
      <c r="A186" s="51">
        <f>'Page 233'!A2338</f>
        <v>38253</v>
      </c>
      <c r="B186" s="52">
        <f>'Page 233'!G2338</f>
        <v>42.76</v>
      </c>
      <c r="C186" s="22">
        <f t="shared" si="6"/>
        <v>-1.2699145693835234E-2</v>
      </c>
    </row>
    <row r="187" spans="1:3">
      <c r="A187" s="51">
        <f>'Page 233'!A2337</f>
        <v>38254</v>
      </c>
      <c r="B187" s="52">
        <f>'Page 233'!G2337</f>
        <v>42.87</v>
      </c>
      <c r="C187" s="22">
        <f t="shared" si="6"/>
        <v>2.5724976613656914E-3</v>
      </c>
    </row>
    <row r="188" spans="1:3">
      <c r="A188" s="51">
        <f>'Page 233'!A2336</f>
        <v>38257</v>
      </c>
      <c r="B188" s="52">
        <f>'Page 233'!G2336</f>
        <v>42.36</v>
      </c>
      <c r="C188" s="22">
        <f t="shared" si="6"/>
        <v>-1.1896431070678726E-2</v>
      </c>
    </row>
    <row r="189" spans="1:3">
      <c r="A189" s="51">
        <f>'Page 233'!A2335</f>
        <v>38258</v>
      </c>
      <c r="B189" s="52">
        <f>'Page 233'!G2335</f>
        <v>42.21</v>
      </c>
      <c r="C189" s="22">
        <f t="shared" si="6"/>
        <v>-3.5410764872521039E-3</v>
      </c>
    </row>
    <row r="190" spans="1:3">
      <c r="A190" s="51">
        <f>'Page 233'!A2334</f>
        <v>38259</v>
      </c>
      <c r="B190" s="52">
        <f>'Page 233'!G2334</f>
        <v>41.15</v>
      </c>
      <c r="C190" s="22">
        <f t="shared" si="6"/>
        <v>-2.5112532575219171E-2</v>
      </c>
    </row>
    <row r="191" spans="1:3">
      <c r="A191" s="51">
        <f>'Page 233'!A2333</f>
        <v>38260</v>
      </c>
      <c r="B191" s="52">
        <f>'Page 233'!G2333</f>
        <v>41.65</v>
      </c>
      <c r="C191" s="22">
        <f t="shared" si="6"/>
        <v>1.2150668286755817E-2</v>
      </c>
    </row>
    <row r="192" spans="1:3">
      <c r="A192" s="51">
        <f>'Page 233'!A2332</f>
        <v>38261</v>
      </c>
      <c r="B192" s="52">
        <f>'Page 233'!G2332</f>
        <v>42.34</v>
      </c>
      <c r="C192" s="22">
        <f t="shared" si="6"/>
        <v>1.6566626650660332E-2</v>
      </c>
    </row>
    <row r="193" spans="1:3">
      <c r="A193" s="51">
        <f>'Page 233'!A2331</f>
        <v>38264</v>
      </c>
      <c r="B193" s="52">
        <f>'Page 233'!G2331</f>
        <v>42.21</v>
      </c>
      <c r="C193" s="22">
        <f t="shared" si="6"/>
        <v>-3.0703826169108384E-3</v>
      </c>
    </row>
    <row r="194" spans="1:3">
      <c r="A194" s="51">
        <f>'Page 233'!A2330</f>
        <v>38265</v>
      </c>
      <c r="B194" s="52">
        <f>'Page 233'!G2330</f>
        <v>41.54</v>
      </c>
      <c r="C194" s="22">
        <f t="shared" si="6"/>
        <v>-1.5873015873015928E-2</v>
      </c>
    </row>
    <row r="195" spans="1:3">
      <c r="A195" s="51">
        <f>'Page 233'!A2329</f>
        <v>38266</v>
      </c>
      <c r="B195" s="52">
        <f>'Page 233'!G2329</f>
        <v>42.24</v>
      </c>
      <c r="C195" s="22">
        <f t="shared" si="6"/>
        <v>1.6851227732306295E-2</v>
      </c>
    </row>
    <row r="196" spans="1:3">
      <c r="A196" s="51">
        <f>'Page 233'!A2328</f>
        <v>38267</v>
      </c>
      <c r="B196" s="52">
        <f>'Page 233'!G2328</f>
        <v>41.4</v>
      </c>
      <c r="C196" s="22">
        <f t="shared" si="6"/>
        <v>-1.9886363636363757E-2</v>
      </c>
    </row>
    <row r="197" spans="1:3">
      <c r="A197" s="51">
        <f>'Page 233'!A2327</f>
        <v>38268</v>
      </c>
      <c r="B197" s="52">
        <f>'Page 233'!G2327</f>
        <v>40.42</v>
      </c>
      <c r="C197" s="22">
        <f t="shared" ref="C197:C260" si="7">B197/B196-1</f>
        <v>-2.3671497584541012E-2</v>
      </c>
    </row>
    <row r="198" spans="1:3">
      <c r="A198" s="51">
        <f>'Page 233'!A2326</f>
        <v>38271</v>
      </c>
      <c r="B198" s="52">
        <f>'Page 233'!G2326</f>
        <v>40.549999999999997</v>
      </c>
      <c r="C198" s="22">
        <f t="shared" si="7"/>
        <v>3.216229589312114E-3</v>
      </c>
    </row>
    <row r="199" spans="1:3">
      <c r="A199" s="51">
        <f>'Page 233'!A2325</f>
        <v>38272</v>
      </c>
      <c r="B199" s="52">
        <f>'Page 233'!G2325</f>
        <v>40.659999999999997</v>
      </c>
      <c r="C199" s="22">
        <f t="shared" si="7"/>
        <v>2.7127003699136676E-3</v>
      </c>
    </row>
    <row r="200" spans="1:3">
      <c r="A200" s="51">
        <f>'Page 233'!A2324</f>
        <v>38273</v>
      </c>
      <c r="B200" s="52">
        <f>'Page 233'!G2324</f>
        <v>40.520000000000003</v>
      </c>
      <c r="C200" s="22">
        <f t="shared" si="7"/>
        <v>-3.4431874077716085E-3</v>
      </c>
    </row>
    <row r="201" spans="1:3">
      <c r="A201" s="51">
        <f>'Page 233'!A2323</f>
        <v>38274</v>
      </c>
      <c r="B201" s="52">
        <f>'Page 233'!G2323</f>
        <v>40.54</v>
      </c>
      <c r="C201" s="22">
        <f t="shared" si="7"/>
        <v>4.9358341559724295E-4</v>
      </c>
    </row>
    <row r="202" spans="1:3">
      <c r="A202" s="51">
        <f>'Page 233'!A2322</f>
        <v>38275</v>
      </c>
      <c r="B202" s="52">
        <f>'Page 233'!G2322</f>
        <v>40.49</v>
      </c>
      <c r="C202" s="22">
        <f t="shared" si="7"/>
        <v>-1.2333497779969393E-3</v>
      </c>
    </row>
    <row r="203" spans="1:3">
      <c r="A203" s="51">
        <f>'Page 233'!A2321</f>
        <v>38278</v>
      </c>
      <c r="B203" s="52">
        <f>'Page 233'!G2321</f>
        <v>40.01</v>
      </c>
      <c r="C203" s="22">
        <f t="shared" si="7"/>
        <v>-1.1854778957767431E-2</v>
      </c>
    </row>
    <row r="204" spans="1:3">
      <c r="A204" s="51">
        <f>'Page 233'!A2320</f>
        <v>38279</v>
      </c>
      <c r="B204" s="52">
        <f>'Page 233'!G2320</f>
        <v>39.700000000000003</v>
      </c>
      <c r="C204" s="22">
        <f t="shared" si="7"/>
        <v>-7.7480629842537896E-3</v>
      </c>
    </row>
    <row r="205" spans="1:3">
      <c r="A205" s="51">
        <f>'Page 233'!A2319</f>
        <v>38280</v>
      </c>
      <c r="B205" s="52">
        <f>'Page 233'!G2319</f>
        <v>39.5</v>
      </c>
      <c r="C205" s="22">
        <f t="shared" si="7"/>
        <v>-5.0377833753149082E-3</v>
      </c>
    </row>
    <row r="206" spans="1:3">
      <c r="A206" s="51">
        <f>'Page 233'!A2318</f>
        <v>38281</v>
      </c>
      <c r="B206" s="52">
        <f>'Page 233'!G2318</f>
        <v>39.979999999999997</v>
      </c>
      <c r="C206" s="22">
        <f t="shared" si="7"/>
        <v>1.2151898734177102E-2</v>
      </c>
    </row>
    <row r="207" spans="1:3">
      <c r="A207" s="51">
        <f>'Page 233'!A2317</f>
        <v>38282</v>
      </c>
      <c r="B207" s="52">
        <f>'Page 233'!G2317</f>
        <v>39.94</v>
      </c>
      <c r="C207" s="22">
        <f t="shared" si="7"/>
        <v>-1.0005002501249916E-3</v>
      </c>
    </row>
    <row r="208" spans="1:3">
      <c r="A208" s="51">
        <f>'Page 233'!A2316</f>
        <v>38285</v>
      </c>
      <c r="B208" s="52">
        <f>'Page 233'!G2316</f>
        <v>39.53</v>
      </c>
      <c r="C208" s="22">
        <f t="shared" si="7"/>
        <v>-1.0265398097145662E-2</v>
      </c>
    </row>
    <row r="209" spans="1:3">
      <c r="A209" s="51">
        <f>'Page 233'!A2315</f>
        <v>38286</v>
      </c>
      <c r="B209" s="52">
        <f>'Page 233'!G2315</f>
        <v>40.32</v>
      </c>
      <c r="C209" s="22">
        <f t="shared" si="7"/>
        <v>1.99848216544396E-2</v>
      </c>
    </row>
    <row r="210" spans="1:3">
      <c r="A210" s="51">
        <f>'Page 233'!A2314</f>
        <v>38287</v>
      </c>
      <c r="B210" s="52">
        <f>'Page 233'!G2314</f>
        <v>40.42</v>
      </c>
      <c r="C210" s="22">
        <f t="shared" si="7"/>
        <v>2.4801587301588324E-3</v>
      </c>
    </row>
    <row r="211" spans="1:3">
      <c r="A211" s="51">
        <f>'Page 233'!A2313</f>
        <v>38288</v>
      </c>
      <c r="B211" s="52">
        <f>'Page 233'!G2313</f>
        <v>40.229999999999997</v>
      </c>
      <c r="C211" s="22">
        <f t="shared" si="7"/>
        <v>-4.7006432459180125E-3</v>
      </c>
    </row>
    <row r="212" spans="1:3">
      <c r="A212" s="51">
        <f>'Page 233'!A2312</f>
        <v>38289</v>
      </c>
      <c r="B212" s="52">
        <f>'Page 233'!G2312</f>
        <v>40.26</v>
      </c>
      <c r="C212" s="22">
        <f t="shared" si="7"/>
        <v>7.4571215510821354E-4</v>
      </c>
    </row>
    <row r="213" spans="1:3">
      <c r="A213" s="51">
        <f>'Page 233'!A2311</f>
        <v>38292</v>
      </c>
      <c r="B213" s="52">
        <f>'Page 233'!G2311</f>
        <v>40.299999999999997</v>
      </c>
      <c r="C213" s="22">
        <f t="shared" si="7"/>
        <v>9.9354197714851544E-4</v>
      </c>
    </row>
    <row r="214" spans="1:3">
      <c r="A214" s="51">
        <f>'Page 233'!A2310</f>
        <v>38293</v>
      </c>
      <c r="B214" s="52">
        <f>'Page 233'!G2310</f>
        <v>40.24</v>
      </c>
      <c r="C214" s="22">
        <f t="shared" si="7"/>
        <v>-1.4888337468981216E-3</v>
      </c>
    </row>
    <row r="215" spans="1:3">
      <c r="A215" s="51">
        <f>'Page 233'!A2309</f>
        <v>38294</v>
      </c>
      <c r="B215" s="52">
        <f>'Page 233'!G2309</f>
        <v>41.27</v>
      </c>
      <c r="C215" s="22">
        <f t="shared" si="7"/>
        <v>2.5596421471173025E-2</v>
      </c>
    </row>
    <row r="216" spans="1:3">
      <c r="A216" s="51">
        <f>'Page 233'!A2308</f>
        <v>38295</v>
      </c>
      <c r="B216" s="52">
        <f>'Page 233'!G2308</f>
        <v>40.81</v>
      </c>
      <c r="C216" s="22">
        <f t="shared" si="7"/>
        <v>-1.1146110976496315E-2</v>
      </c>
    </row>
    <row r="217" spans="1:3">
      <c r="A217" s="51">
        <f>'Page 233'!A2307</f>
        <v>38296</v>
      </c>
      <c r="B217" s="52">
        <f>'Page 233'!G2307</f>
        <v>41.27</v>
      </c>
      <c r="C217" s="22">
        <f t="shared" si="7"/>
        <v>1.1271747120803699E-2</v>
      </c>
    </row>
    <row r="218" spans="1:3">
      <c r="A218" s="51">
        <f>'Page 233'!A2306</f>
        <v>38299</v>
      </c>
      <c r="B218" s="52">
        <f>'Page 233'!G2306</f>
        <v>42.01</v>
      </c>
      <c r="C218" s="22">
        <f t="shared" si="7"/>
        <v>1.7930700266537203E-2</v>
      </c>
    </row>
    <row r="219" spans="1:3">
      <c r="A219" s="51">
        <f>'Page 233'!A2305</f>
        <v>38300</v>
      </c>
      <c r="B219" s="52">
        <f>'Page 233'!G2305</f>
        <v>42.53</v>
      </c>
      <c r="C219" s="22">
        <f t="shared" si="7"/>
        <v>1.2378005236848511E-2</v>
      </c>
    </row>
    <row r="220" spans="1:3">
      <c r="A220" s="51">
        <f>'Page 233'!A2304</f>
        <v>38301</v>
      </c>
      <c r="B220" s="52">
        <f>'Page 233'!G2304</f>
        <v>43.25</v>
      </c>
      <c r="C220" s="22">
        <f t="shared" si="7"/>
        <v>1.6929226428403554E-2</v>
      </c>
    </row>
    <row r="221" spans="1:3">
      <c r="A221" s="51">
        <f>'Page 233'!A2303</f>
        <v>38302</v>
      </c>
      <c r="B221" s="52">
        <f>'Page 233'!G2303</f>
        <v>43.98</v>
      </c>
      <c r="C221" s="22">
        <f t="shared" si="7"/>
        <v>1.6878612716762831E-2</v>
      </c>
    </row>
    <row r="222" spans="1:3">
      <c r="A222" s="51">
        <f>'Page 233'!A2302</f>
        <v>38303</v>
      </c>
      <c r="B222" s="52">
        <f>'Page 233'!G2302</f>
        <v>43.68</v>
      </c>
      <c r="C222" s="22">
        <f t="shared" si="7"/>
        <v>-6.8212824010913664E-3</v>
      </c>
    </row>
    <row r="223" spans="1:3">
      <c r="A223" s="51">
        <f>'Page 233'!A2301</f>
        <v>38306</v>
      </c>
      <c r="B223" s="52">
        <f>'Page 233'!G2301</f>
        <v>43.76</v>
      </c>
      <c r="C223" s="22">
        <f t="shared" si="7"/>
        <v>1.831501831501825E-3</v>
      </c>
    </row>
    <row r="224" spans="1:3">
      <c r="A224" s="51">
        <f>'Page 233'!A2300</f>
        <v>38307</v>
      </c>
      <c r="B224" s="52">
        <f>'Page 233'!G2300</f>
        <v>43.73</v>
      </c>
      <c r="C224" s="22">
        <f t="shared" si="7"/>
        <v>-6.8555758683730428E-4</v>
      </c>
    </row>
    <row r="225" spans="1:3">
      <c r="A225" s="51">
        <f>'Page 233'!A2299</f>
        <v>38308</v>
      </c>
      <c r="B225" s="52">
        <f>'Page 233'!G2299</f>
        <v>44.34</v>
      </c>
      <c r="C225" s="22">
        <f t="shared" si="7"/>
        <v>1.3949233935513616E-2</v>
      </c>
    </row>
    <row r="226" spans="1:3">
      <c r="A226" s="51">
        <f>'Page 233'!A2298</f>
        <v>38309</v>
      </c>
      <c r="B226" s="52">
        <f>'Page 233'!G2298</f>
        <v>44.42</v>
      </c>
      <c r="C226" s="22">
        <f t="shared" si="7"/>
        <v>1.8042399639150997E-3</v>
      </c>
    </row>
    <row r="227" spans="1:3">
      <c r="A227" s="51">
        <f>'Page 233'!A2297</f>
        <v>38310</v>
      </c>
      <c r="B227" s="52">
        <f>'Page 233'!G2297</f>
        <v>43.55</v>
      </c>
      <c r="C227" s="22">
        <f t="shared" si="7"/>
        <v>-1.9585772174696148E-2</v>
      </c>
    </row>
    <row r="228" spans="1:3">
      <c r="A228" s="51">
        <f>'Page 233'!A2296</f>
        <v>38313</v>
      </c>
      <c r="B228" s="52">
        <f>'Page 233'!G2296</f>
        <v>43.71</v>
      </c>
      <c r="C228" s="22">
        <f t="shared" si="7"/>
        <v>3.6739380022963175E-3</v>
      </c>
    </row>
    <row r="229" spans="1:3">
      <c r="A229" s="51">
        <f>'Page 233'!A2295</f>
        <v>38314</v>
      </c>
      <c r="B229" s="52">
        <f>'Page 233'!G2295</f>
        <v>44</v>
      </c>
      <c r="C229" s="22">
        <f t="shared" si="7"/>
        <v>6.6346373827499416E-3</v>
      </c>
    </row>
    <row r="230" spans="1:3">
      <c r="A230" s="51">
        <f>'Page 233'!A2294</f>
        <v>38315</v>
      </c>
      <c r="B230" s="52">
        <f>'Page 233'!G2294</f>
        <v>43.83</v>
      </c>
      <c r="C230" s="22">
        <f t="shared" si="7"/>
        <v>-3.8636363636364024E-3</v>
      </c>
    </row>
    <row r="231" spans="1:3">
      <c r="A231" s="51">
        <f>'Page 233'!A2293</f>
        <v>38317</v>
      </c>
      <c r="B231" s="52">
        <f>'Page 233'!G2293</f>
        <v>43.75</v>
      </c>
      <c r="C231" s="22">
        <f t="shared" si="7"/>
        <v>-1.8252338580880823E-3</v>
      </c>
    </row>
    <row r="232" spans="1:3">
      <c r="A232" s="51">
        <f>'Page 233'!A2292</f>
        <v>38320</v>
      </c>
      <c r="B232" s="52">
        <f>'Page 233'!G2292</f>
        <v>43.43</v>
      </c>
      <c r="C232" s="22">
        <f t="shared" si="7"/>
        <v>-7.3142857142857176E-3</v>
      </c>
    </row>
    <row r="233" spans="1:3">
      <c r="A233" s="51">
        <f>'Page 233'!A2291</f>
        <v>38321</v>
      </c>
      <c r="B233" s="52">
        <f>'Page 233'!G2291</f>
        <v>43.39</v>
      </c>
      <c r="C233" s="22">
        <f t="shared" si="7"/>
        <v>-9.2102233479163242E-4</v>
      </c>
    </row>
    <row r="234" spans="1:3">
      <c r="A234" s="51">
        <f>'Page 233'!A2290</f>
        <v>38322</v>
      </c>
      <c r="B234" s="52">
        <f>'Page 233'!G2290</f>
        <v>44.3</v>
      </c>
      <c r="C234" s="22">
        <f t="shared" si="7"/>
        <v>2.097257432588151E-2</v>
      </c>
    </row>
    <row r="235" spans="1:3">
      <c r="A235" s="51">
        <f>'Page 233'!A2289</f>
        <v>38323</v>
      </c>
      <c r="B235" s="52">
        <f>'Page 233'!G2289</f>
        <v>44.43</v>
      </c>
      <c r="C235" s="22">
        <f t="shared" si="7"/>
        <v>2.9345372460496399E-3</v>
      </c>
    </row>
    <row r="236" spans="1:3">
      <c r="A236" s="51">
        <f>'Page 233'!A2288</f>
        <v>38324</v>
      </c>
      <c r="B236" s="52">
        <f>'Page 233'!G2288</f>
        <v>44.75</v>
      </c>
      <c r="C236" s="22">
        <f t="shared" si="7"/>
        <v>7.2023407607473278E-3</v>
      </c>
    </row>
    <row r="237" spans="1:3">
      <c r="A237" s="51">
        <f>'Page 233'!A2287</f>
        <v>38327</v>
      </c>
      <c r="B237" s="52">
        <f>'Page 233'!G2287</f>
        <v>44.34</v>
      </c>
      <c r="C237" s="22">
        <f t="shared" si="7"/>
        <v>-9.1620111731842702E-3</v>
      </c>
    </row>
    <row r="238" spans="1:3">
      <c r="A238" s="51">
        <f>'Page 233'!A2286</f>
        <v>38328</v>
      </c>
      <c r="B238" s="52">
        <f>'Page 233'!G2286</f>
        <v>43.53</v>
      </c>
      <c r="C238" s="22">
        <f t="shared" si="7"/>
        <v>-1.8267929634641411E-2</v>
      </c>
    </row>
    <row r="239" spans="1:3">
      <c r="A239" s="51">
        <f>'Page 233'!A2285</f>
        <v>38329</v>
      </c>
      <c r="B239" s="52">
        <f>'Page 233'!G2285</f>
        <v>42.76</v>
      </c>
      <c r="C239" s="22">
        <f t="shared" si="7"/>
        <v>-1.7688950149322369E-2</v>
      </c>
    </row>
    <row r="240" spans="1:3">
      <c r="A240" s="51">
        <f>'Page 233'!A2284</f>
        <v>38330</v>
      </c>
      <c r="B240" s="52">
        <f>'Page 233'!G2284</f>
        <v>42.75</v>
      </c>
      <c r="C240" s="22">
        <f t="shared" si="7"/>
        <v>-2.3386342376052749E-4</v>
      </c>
    </row>
    <row r="241" spans="1:3">
      <c r="A241" s="51">
        <f>'Page 233'!A2283</f>
        <v>38331</v>
      </c>
      <c r="B241" s="52">
        <f>'Page 233'!G2283</f>
        <v>42.45</v>
      </c>
      <c r="C241" s="22">
        <f t="shared" si="7"/>
        <v>-7.0175438596490336E-3</v>
      </c>
    </row>
    <row r="242" spans="1:3">
      <c r="A242" s="51">
        <f>'Page 233'!A2282</f>
        <v>38334</v>
      </c>
      <c r="B242" s="52">
        <f>'Page 233'!G2282</f>
        <v>42.66</v>
      </c>
      <c r="C242" s="22">
        <f t="shared" si="7"/>
        <v>4.9469964664310417E-3</v>
      </c>
    </row>
    <row r="243" spans="1:3">
      <c r="A243" s="51">
        <f>'Page 233'!A2281</f>
        <v>38335</v>
      </c>
      <c r="B243" s="52">
        <f>'Page 233'!G2281</f>
        <v>42.63</v>
      </c>
      <c r="C243" s="22">
        <f t="shared" si="7"/>
        <v>-7.032348804498767E-4</v>
      </c>
    </row>
    <row r="244" spans="1:3">
      <c r="A244" s="51">
        <f>'Page 233'!A2280</f>
        <v>38336</v>
      </c>
      <c r="B244" s="52">
        <f>'Page 233'!G2280</f>
        <v>42.44</v>
      </c>
      <c r="C244" s="22">
        <f t="shared" si="7"/>
        <v>-4.4569551958715259E-3</v>
      </c>
    </row>
    <row r="245" spans="1:3">
      <c r="A245" s="51">
        <f>'Page 233'!A2279</f>
        <v>38337</v>
      </c>
      <c r="B245" s="52">
        <f>'Page 233'!G2279</f>
        <v>42.18</v>
      </c>
      <c r="C245" s="22">
        <f t="shared" si="7"/>
        <v>-6.1262959472195844E-3</v>
      </c>
    </row>
    <row r="246" spans="1:3">
      <c r="A246" s="51">
        <f>'Page 233'!A2278</f>
        <v>38338</v>
      </c>
      <c r="B246" s="52">
        <f>'Page 233'!G2278</f>
        <v>43</v>
      </c>
      <c r="C246" s="22">
        <f t="shared" si="7"/>
        <v>1.9440493124703639E-2</v>
      </c>
    </row>
    <row r="247" spans="1:3">
      <c r="A247" s="51">
        <f>'Page 233'!A2277</f>
        <v>38341</v>
      </c>
      <c r="B247" s="52">
        <f>'Page 233'!G2277</f>
        <v>43.1</v>
      </c>
      <c r="C247" s="22">
        <f t="shared" si="7"/>
        <v>2.3255813953488857E-3</v>
      </c>
    </row>
    <row r="248" spans="1:3">
      <c r="A248" s="51">
        <f>'Page 233'!A2276</f>
        <v>38342</v>
      </c>
      <c r="B248" s="52">
        <f>'Page 233'!G2276</f>
        <v>43.26</v>
      </c>
      <c r="C248" s="22">
        <f t="shared" si="7"/>
        <v>3.7122969837586339E-3</v>
      </c>
    </row>
    <row r="249" spans="1:3">
      <c r="A249" s="51">
        <f>'Page 233'!A2275</f>
        <v>38343</v>
      </c>
      <c r="B249" s="52">
        <f>'Page 233'!G2275</f>
        <v>43.66</v>
      </c>
      <c r="C249" s="22">
        <f t="shared" si="7"/>
        <v>9.2464170134072265E-3</v>
      </c>
    </row>
    <row r="250" spans="1:3">
      <c r="A250" s="51">
        <f>'Page 233'!A2274</f>
        <v>38344</v>
      </c>
      <c r="B250" s="52">
        <f>'Page 233'!G2274</f>
        <v>43.35</v>
      </c>
      <c r="C250" s="22">
        <f t="shared" si="7"/>
        <v>-7.1003206596426116E-3</v>
      </c>
    </row>
    <row r="251" spans="1:3">
      <c r="A251" s="51">
        <f>'Page 233'!A2273</f>
        <v>38348</v>
      </c>
      <c r="B251" s="52">
        <f>'Page 233'!G2273</f>
        <v>43.05</v>
      </c>
      <c r="C251" s="22">
        <f t="shared" si="7"/>
        <v>-6.9204152249136008E-3</v>
      </c>
    </row>
    <row r="252" spans="1:3">
      <c r="A252" s="51">
        <f>'Page 233'!A2272</f>
        <v>38349</v>
      </c>
      <c r="B252" s="52">
        <f>'Page 233'!G2272</f>
        <v>43.13</v>
      </c>
      <c r="C252" s="22">
        <f t="shared" si="7"/>
        <v>1.8583042973288055E-3</v>
      </c>
    </row>
    <row r="253" spans="1:3">
      <c r="A253" s="51">
        <f>'Page 233'!A2271</f>
        <v>38350</v>
      </c>
      <c r="B253" s="52">
        <f>'Page 233'!G2271</f>
        <v>42.17</v>
      </c>
      <c r="C253" s="22">
        <f t="shared" si="7"/>
        <v>-2.2258288894041245E-2</v>
      </c>
    </row>
    <row r="254" spans="1:3">
      <c r="A254" s="51">
        <f>'Page 233'!A2270</f>
        <v>38351</v>
      </c>
      <c r="B254" s="52">
        <f>'Page 233'!G2270</f>
        <v>42.03</v>
      </c>
      <c r="C254" s="22">
        <f t="shared" si="7"/>
        <v>-3.319895660422123E-3</v>
      </c>
    </row>
    <row r="255" spans="1:3">
      <c r="A255" s="51">
        <f>'Page 233'!A2269</f>
        <v>38352</v>
      </c>
      <c r="B255" s="52">
        <f>'Page 233'!G2269</f>
        <v>41.93</v>
      </c>
      <c r="C255" s="22">
        <f t="shared" si="7"/>
        <v>-2.3792529145848507E-3</v>
      </c>
    </row>
    <row r="256" spans="1:3">
      <c r="A256" s="51">
        <f>'Page 233'!A2268</f>
        <v>38355</v>
      </c>
      <c r="B256" s="52">
        <f>'Page 233'!G2268</f>
        <v>41.28</v>
      </c>
      <c r="C256" s="22">
        <f t="shared" si="7"/>
        <v>-1.5502027188170731E-2</v>
      </c>
    </row>
    <row r="257" spans="1:3">
      <c r="A257" s="51">
        <f>'Page 233'!A2267</f>
        <v>38356</v>
      </c>
      <c r="B257" s="52">
        <f>'Page 233'!G2267</f>
        <v>40.479999999999997</v>
      </c>
      <c r="C257" s="22">
        <f t="shared" si="7"/>
        <v>-1.9379844961240456E-2</v>
      </c>
    </row>
    <row r="258" spans="1:3">
      <c r="A258" s="51">
        <f>'Page 233'!A2266</f>
        <v>38357</v>
      </c>
      <c r="B258" s="52">
        <f>'Page 233'!G2266</f>
        <v>41.15</v>
      </c>
      <c r="C258" s="22">
        <f t="shared" si="7"/>
        <v>1.6551383399209474E-2</v>
      </c>
    </row>
    <row r="259" spans="1:3">
      <c r="A259" s="51">
        <f>'Page 233'!A2265</f>
        <v>38358</v>
      </c>
      <c r="B259" s="52">
        <f>'Page 233'!G2265</f>
        <v>40.880000000000003</v>
      </c>
      <c r="C259" s="22">
        <f t="shared" si="7"/>
        <v>-6.5613608748480434E-3</v>
      </c>
    </row>
    <row r="260" spans="1:3">
      <c r="A260" s="51">
        <f>'Page 233'!A2264</f>
        <v>38359</v>
      </c>
      <c r="B260" s="52">
        <f>'Page 233'!G2264</f>
        <v>40.75</v>
      </c>
      <c r="C260" s="22">
        <f t="shared" si="7"/>
        <v>-3.1800391389432692E-3</v>
      </c>
    </row>
    <row r="261" spans="1:3">
      <c r="A261" s="51">
        <f>'Page 233'!A2263</f>
        <v>38362</v>
      </c>
      <c r="B261" s="52">
        <f>'Page 233'!G2263</f>
        <v>41.29</v>
      </c>
      <c r="C261" s="22">
        <f t="shared" ref="C261:C324" si="8">B261/B260-1</f>
        <v>1.3251533742331345E-2</v>
      </c>
    </row>
    <row r="262" spans="1:3">
      <c r="A262" s="51">
        <f>'Page 233'!A2262</f>
        <v>38363</v>
      </c>
      <c r="B262" s="52">
        <f>'Page 233'!G2262</f>
        <v>41.16</v>
      </c>
      <c r="C262" s="22">
        <f t="shared" si="8"/>
        <v>-3.148462097360194E-3</v>
      </c>
    </row>
    <row r="263" spans="1:3">
      <c r="A263" s="51">
        <f>'Page 233'!A2261</f>
        <v>38364</v>
      </c>
      <c r="B263" s="52">
        <f>'Page 233'!G2261</f>
        <v>42.07</v>
      </c>
      <c r="C263" s="22">
        <f t="shared" si="8"/>
        <v>2.2108843537415046E-2</v>
      </c>
    </row>
    <row r="264" spans="1:3">
      <c r="A264" s="51">
        <f>'Page 233'!A2260</f>
        <v>38365</v>
      </c>
      <c r="B264" s="52">
        <f>'Page 233'!G2260</f>
        <v>41</v>
      </c>
      <c r="C264" s="22">
        <f t="shared" si="8"/>
        <v>-2.543380080817681E-2</v>
      </c>
    </row>
    <row r="265" spans="1:3">
      <c r="A265" s="51">
        <f>'Page 233'!A2259</f>
        <v>38366</v>
      </c>
      <c r="B265" s="52">
        <f>'Page 233'!G2259</f>
        <v>41.23</v>
      </c>
      <c r="C265" s="22">
        <f t="shared" si="8"/>
        <v>5.6097560975609806E-3</v>
      </c>
    </row>
    <row r="266" spans="1:3">
      <c r="A266" s="51">
        <f>'Page 233'!A2258</f>
        <v>38370</v>
      </c>
      <c r="B266" s="52">
        <f>'Page 233'!G2258</f>
        <v>42.02</v>
      </c>
      <c r="C266" s="22">
        <f t="shared" si="8"/>
        <v>1.9160805238903844E-2</v>
      </c>
    </row>
    <row r="267" spans="1:3">
      <c r="A267" s="51">
        <f>'Page 233'!A2257</f>
        <v>38371</v>
      </c>
      <c r="B267" s="52">
        <f>'Page 233'!G2257</f>
        <v>41.64</v>
      </c>
      <c r="C267" s="22">
        <f t="shared" si="8"/>
        <v>-9.0433127082342191E-3</v>
      </c>
    </row>
    <row r="268" spans="1:3">
      <c r="A268" s="51">
        <f>'Page 233'!A2256</f>
        <v>38372</v>
      </c>
      <c r="B268" s="52">
        <f>'Page 233'!G2256</f>
        <v>41.22</v>
      </c>
      <c r="C268" s="22">
        <f t="shared" si="8"/>
        <v>-1.008645533141217E-2</v>
      </c>
    </row>
    <row r="269" spans="1:3">
      <c r="A269" s="51">
        <f>'Page 233'!A2255</f>
        <v>38373</v>
      </c>
      <c r="B269" s="52">
        <f>'Page 233'!G2255</f>
        <v>40.549999999999997</v>
      </c>
      <c r="C269" s="22">
        <f t="shared" si="8"/>
        <v>-1.6254245511887477E-2</v>
      </c>
    </row>
    <row r="270" spans="1:3">
      <c r="A270" s="51">
        <f>'Page 233'!A2254</f>
        <v>38376</v>
      </c>
      <c r="B270" s="52">
        <f>'Page 233'!G2254</f>
        <v>40.200000000000003</v>
      </c>
      <c r="C270" s="22">
        <f t="shared" si="8"/>
        <v>-8.6313193588161141E-3</v>
      </c>
    </row>
    <row r="271" spans="1:3">
      <c r="A271" s="51">
        <f>'Page 233'!A2253</f>
        <v>38377</v>
      </c>
      <c r="B271" s="52">
        <f>'Page 233'!G2253</f>
        <v>40.36</v>
      </c>
      <c r="C271" s="22">
        <f t="shared" si="8"/>
        <v>3.9800995024874553E-3</v>
      </c>
    </row>
    <row r="272" spans="1:3">
      <c r="A272" s="51">
        <f>'Page 233'!A2252</f>
        <v>38378</v>
      </c>
      <c r="B272" s="52">
        <f>'Page 233'!G2252</f>
        <v>40.380000000000003</v>
      </c>
      <c r="C272" s="22">
        <f t="shared" si="8"/>
        <v>4.9554013875141578E-4</v>
      </c>
    </row>
    <row r="273" spans="1:3">
      <c r="A273" s="51">
        <f>'Page 233'!A2251</f>
        <v>38379</v>
      </c>
      <c r="B273" s="52">
        <f>'Page 233'!G2251</f>
        <v>41.28</v>
      </c>
      <c r="C273" s="22">
        <f t="shared" si="8"/>
        <v>2.2288261515601704E-2</v>
      </c>
    </row>
    <row r="274" spans="1:3">
      <c r="A274" s="51">
        <f>'Page 233'!A2250</f>
        <v>38380</v>
      </c>
      <c r="B274" s="52">
        <f>'Page 233'!G2250</f>
        <v>40.43</v>
      </c>
      <c r="C274" s="22">
        <f t="shared" si="8"/>
        <v>-2.0591085271317811E-2</v>
      </c>
    </row>
    <row r="275" spans="1:3">
      <c r="A275" s="51">
        <f>'Page 233'!A2249</f>
        <v>38383</v>
      </c>
      <c r="B275" s="52">
        <f>'Page 233'!G2249</f>
        <v>40.98</v>
      </c>
      <c r="C275" s="22">
        <f t="shared" si="8"/>
        <v>1.3603759584466912E-2</v>
      </c>
    </row>
    <row r="276" spans="1:3">
      <c r="A276" s="51">
        <f>'Page 233'!A2248</f>
        <v>38384</v>
      </c>
      <c r="B276" s="52">
        <f>'Page 233'!G2248</f>
        <v>41.34</v>
      </c>
      <c r="C276" s="22">
        <f t="shared" si="8"/>
        <v>8.7847730600294494E-3</v>
      </c>
    </row>
    <row r="277" spans="1:3">
      <c r="A277" s="51">
        <f>'Page 233'!A2247</f>
        <v>38385</v>
      </c>
      <c r="B277" s="52">
        <f>'Page 233'!G2247</f>
        <v>42.3</v>
      </c>
      <c r="C277" s="22">
        <f t="shared" si="8"/>
        <v>2.3222060957909907E-2</v>
      </c>
    </row>
    <row r="278" spans="1:3">
      <c r="A278" s="51">
        <f>'Page 233'!A2246</f>
        <v>38386</v>
      </c>
      <c r="B278" s="52">
        <f>'Page 233'!G2246</f>
        <v>42.11</v>
      </c>
      <c r="C278" s="22">
        <f t="shared" si="8"/>
        <v>-4.491725768321464E-3</v>
      </c>
    </row>
    <row r="279" spans="1:3">
      <c r="A279" s="51">
        <f>'Page 233'!A2245</f>
        <v>38387</v>
      </c>
      <c r="B279" s="52">
        <f>'Page 233'!G2245</f>
        <v>42.58</v>
      </c>
      <c r="C279" s="22">
        <f t="shared" si="8"/>
        <v>1.1161244360009537E-2</v>
      </c>
    </row>
    <row r="280" spans="1:3">
      <c r="A280" s="51">
        <f>'Page 233'!A2244</f>
        <v>38390</v>
      </c>
      <c r="B280" s="52">
        <f>'Page 233'!G2244</f>
        <v>42.52</v>
      </c>
      <c r="C280" s="22">
        <f t="shared" si="8"/>
        <v>-1.4091122592765348E-3</v>
      </c>
    </row>
    <row r="281" spans="1:3">
      <c r="A281" s="51">
        <f>'Page 233'!A2243</f>
        <v>38391</v>
      </c>
      <c r="B281" s="52">
        <f>'Page 233'!G2243</f>
        <v>43.33</v>
      </c>
      <c r="C281" s="22">
        <f t="shared" si="8"/>
        <v>1.9049858889933935E-2</v>
      </c>
    </row>
    <row r="282" spans="1:3">
      <c r="A282" s="51">
        <f>'Page 233'!A2242</f>
        <v>38392</v>
      </c>
      <c r="B282" s="52">
        <f>'Page 233'!G2242</f>
        <v>44.04</v>
      </c>
      <c r="C282" s="22">
        <f t="shared" si="8"/>
        <v>1.6385875836602892E-2</v>
      </c>
    </row>
    <row r="283" spans="1:3">
      <c r="A283" s="51">
        <f>'Page 233'!A2241</f>
        <v>38393</v>
      </c>
      <c r="B283" s="52">
        <f>'Page 233'!G2241</f>
        <v>43.83</v>
      </c>
      <c r="C283" s="22">
        <f t="shared" si="8"/>
        <v>-4.7683923705722497E-3</v>
      </c>
    </row>
    <row r="284" spans="1:3">
      <c r="A284" s="51">
        <f>'Page 233'!A2240</f>
        <v>38394</v>
      </c>
      <c r="B284" s="52">
        <f>'Page 233'!G2240</f>
        <v>44.05</v>
      </c>
      <c r="C284" s="22">
        <f t="shared" si="8"/>
        <v>5.0193931097421984E-3</v>
      </c>
    </row>
    <row r="285" spans="1:3">
      <c r="A285" s="51">
        <f>'Page 233'!A2239</f>
        <v>38397</v>
      </c>
      <c r="B285" s="52">
        <f>'Page 233'!G2239</f>
        <v>43.97</v>
      </c>
      <c r="C285" s="22">
        <f t="shared" si="8"/>
        <v>-1.8161180476730099E-3</v>
      </c>
    </row>
    <row r="286" spans="1:3">
      <c r="A286" s="51">
        <f>'Page 233'!A2238</f>
        <v>38398</v>
      </c>
      <c r="B286" s="52">
        <f>'Page 233'!G2238</f>
        <v>44.29</v>
      </c>
      <c r="C286" s="22">
        <f t="shared" si="8"/>
        <v>7.2776893336365944E-3</v>
      </c>
    </row>
    <row r="287" spans="1:3">
      <c r="A287" s="51">
        <f>'Page 233'!A2237</f>
        <v>38399</v>
      </c>
      <c r="B287" s="52">
        <f>'Page 233'!G2237</f>
        <v>43.87</v>
      </c>
      <c r="C287" s="22">
        <f t="shared" si="8"/>
        <v>-9.4829532625875235E-3</v>
      </c>
    </row>
    <row r="288" spans="1:3">
      <c r="A288" s="51">
        <f>'Page 233'!A2236</f>
        <v>38400</v>
      </c>
      <c r="B288" s="52">
        <f>'Page 233'!G2236</f>
        <v>43.66</v>
      </c>
      <c r="C288" s="22">
        <f t="shared" si="8"/>
        <v>-4.7868702986095801E-3</v>
      </c>
    </row>
    <row r="289" spans="1:3">
      <c r="A289" s="51">
        <f>'Page 233'!A2235</f>
        <v>38401</v>
      </c>
      <c r="B289" s="52">
        <f>'Page 233'!G2235</f>
        <v>42.95</v>
      </c>
      <c r="C289" s="22">
        <f t="shared" si="8"/>
        <v>-1.6262024736600877E-2</v>
      </c>
    </row>
    <row r="290" spans="1:3">
      <c r="A290" s="51">
        <f>'Page 233'!A2234</f>
        <v>38405</v>
      </c>
      <c r="B290" s="52">
        <f>'Page 233'!G2234</f>
        <v>42.43</v>
      </c>
      <c r="C290" s="22">
        <f t="shared" si="8"/>
        <v>-1.2107101280558807E-2</v>
      </c>
    </row>
    <row r="291" spans="1:3">
      <c r="A291" s="51">
        <f>'Page 233'!A2233</f>
        <v>38406</v>
      </c>
      <c r="B291" s="52">
        <f>'Page 233'!G2233</f>
        <v>42.9</v>
      </c>
      <c r="C291" s="22">
        <f t="shared" si="8"/>
        <v>1.1077068112184785E-2</v>
      </c>
    </row>
    <row r="292" spans="1:3">
      <c r="A292" s="51">
        <f>'Page 233'!A2232</f>
        <v>38407</v>
      </c>
      <c r="B292" s="52">
        <f>'Page 233'!G2232</f>
        <v>43.89</v>
      </c>
      <c r="C292" s="22">
        <f t="shared" si="8"/>
        <v>2.3076923076923217E-2</v>
      </c>
    </row>
    <row r="293" spans="1:3">
      <c r="A293" s="51">
        <f>'Page 233'!A2231</f>
        <v>38408</v>
      </c>
      <c r="B293" s="52">
        <f>'Page 233'!G2231</f>
        <v>44.74</v>
      </c>
      <c r="C293" s="22">
        <f t="shared" si="8"/>
        <v>1.936659831396681E-2</v>
      </c>
    </row>
    <row r="294" spans="1:3">
      <c r="A294" s="51">
        <f>'Page 233'!A2230</f>
        <v>38411</v>
      </c>
      <c r="B294" s="52">
        <f>'Page 233'!G2230</f>
        <v>44.73</v>
      </c>
      <c r="C294" s="22">
        <f t="shared" si="8"/>
        <v>-2.2351363433181781E-4</v>
      </c>
    </row>
    <row r="295" spans="1:3">
      <c r="A295" s="51">
        <f>'Page 233'!A2229</f>
        <v>38412</v>
      </c>
      <c r="B295" s="52">
        <f>'Page 233'!G2229</f>
        <v>44.34</v>
      </c>
      <c r="C295" s="22">
        <f t="shared" si="8"/>
        <v>-8.7189805499663375E-3</v>
      </c>
    </row>
    <row r="296" spans="1:3">
      <c r="A296" s="51">
        <f>'Page 233'!A2228</f>
        <v>38413</v>
      </c>
      <c r="B296" s="52">
        <f>'Page 233'!G2228</f>
        <v>45</v>
      </c>
      <c r="C296" s="22">
        <f t="shared" si="8"/>
        <v>1.4884979702300294E-2</v>
      </c>
    </row>
    <row r="297" spans="1:3">
      <c r="A297" s="51">
        <f>'Page 233'!A2227</f>
        <v>38414</v>
      </c>
      <c r="B297" s="52">
        <f>'Page 233'!G2227</f>
        <v>46.72</v>
      </c>
      <c r="C297" s="22">
        <f t="shared" si="8"/>
        <v>3.8222222222222157E-2</v>
      </c>
    </row>
    <row r="298" spans="1:3">
      <c r="A298" s="51">
        <f>'Page 233'!A2226</f>
        <v>38415</v>
      </c>
      <c r="B298" s="52">
        <f>'Page 233'!G2226</f>
        <v>47.5</v>
      </c>
      <c r="C298" s="22">
        <f t="shared" si="8"/>
        <v>1.6695205479452024E-2</v>
      </c>
    </row>
    <row r="299" spans="1:3">
      <c r="A299" s="51">
        <f>'Page 233'!A2225</f>
        <v>38418</v>
      </c>
      <c r="B299" s="52">
        <f>'Page 233'!G2225</f>
        <v>47.44</v>
      </c>
      <c r="C299" s="22">
        <f t="shared" si="8"/>
        <v>-1.2631578947368549E-3</v>
      </c>
    </row>
    <row r="300" spans="1:3">
      <c r="A300" s="51">
        <f>'Page 233'!A2224</f>
        <v>38419</v>
      </c>
      <c r="B300" s="52">
        <f>'Page 233'!G2224</f>
        <v>47.32</v>
      </c>
      <c r="C300" s="22">
        <f t="shared" si="8"/>
        <v>-2.5295109612141209E-3</v>
      </c>
    </row>
    <row r="301" spans="1:3">
      <c r="A301" s="51">
        <f>'Page 233'!A2223</f>
        <v>38420</v>
      </c>
      <c r="B301" s="52">
        <f>'Page 233'!G2223</f>
        <v>46.99</v>
      </c>
      <c r="C301" s="22">
        <f t="shared" si="8"/>
        <v>-6.9737954353338294E-3</v>
      </c>
    </row>
    <row r="302" spans="1:3">
      <c r="A302" s="51">
        <f>'Page 233'!A2222</f>
        <v>38421</v>
      </c>
      <c r="B302" s="52">
        <f>'Page 233'!G2222</f>
        <v>47.18</v>
      </c>
      <c r="C302" s="22">
        <f t="shared" si="8"/>
        <v>4.0434134922322507E-3</v>
      </c>
    </row>
    <row r="303" spans="1:3">
      <c r="A303" s="51">
        <f>'Page 233'!A2221</f>
        <v>38422</v>
      </c>
      <c r="B303" s="52">
        <f>'Page 233'!G2221</f>
        <v>46.78</v>
      </c>
      <c r="C303" s="22">
        <f t="shared" si="8"/>
        <v>-8.4781687155573993E-3</v>
      </c>
    </row>
    <row r="304" spans="1:3">
      <c r="A304" s="51">
        <f>'Page 233'!A2220</f>
        <v>38425</v>
      </c>
      <c r="B304" s="52">
        <f>'Page 233'!G2220</f>
        <v>46.96</v>
      </c>
      <c r="C304" s="22">
        <f t="shared" si="8"/>
        <v>3.8477982043607639E-3</v>
      </c>
    </row>
    <row r="305" spans="1:3">
      <c r="A305" s="51">
        <f>'Page 233'!A2219</f>
        <v>38426</v>
      </c>
      <c r="B305" s="52">
        <f>'Page 233'!G2219</f>
        <v>47.58</v>
      </c>
      <c r="C305" s="22">
        <f t="shared" si="8"/>
        <v>1.320272572402037E-2</v>
      </c>
    </row>
    <row r="306" spans="1:3">
      <c r="A306" s="51">
        <f>'Page 233'!A2218</f>
        <v>38427</v>
      </c>
      <c r="B306" s="52">
        <f>'Page 233'!G2218</f>
        <v>46.19</v>
      </c>
      <c r="C306" s="22">
        <f t="shared" si="8"/>
        <v>-2.9213955443463613E-2</v>
      </c>
    </row>
    <row r="307" spans="1:3">
      <c r="A307" s="51">
        <f>'Page 233'!A2217</f>
        <v>38428</v>
      </c>
      <c r="B307" s="52">
        <f>'Page 233'!G2217</f>
        <v>46.29</v>
      </c>
      <c r="C307" s="22">
        <f t="shared" si="8"/>
        <v>2.16497077289457E-3</v>
      </c>
    </row>
    <row r="308" spans="1:3">
      <c r="A308" s="51">
        <f>'Page 233'!A2216</f>
        <v>38429</v>
      </c>
      <c r="B308" s="52">
        <f>'Page 233'!G2216</f>
        <v>46.51</v>
      </c>
      <c r="C308" s="22">
        <f t="shared" si="8"/>
        <v>4.7526463599050217E-3</v>
      </c>
    </row>
    <row r="309" spans="1:3">
      <c r="A309" s="51">
        <f>'Page 233'!A2215</f>
        <v>38432</v>
      </c>
      <c r="B309" s="52">
        <f>'Page 233'!G2215</f>
        <v>46.25</v>
      </c>
      <c r="C309" s="22">
        <f t="shared" si="8"/>
        <v>-5.5901956568479294E-3</v>
      </c>
    </row>
    <row r="310" spans="1:3">
      <c r="A310" s="51">
        <f>'Page 233'!A2214</f>
        <v>38433</v>
      </c>
      <c r="B310" s="52">
        <f>'Page 233'!G2214</f>
        <v>46.56</v>
      </c>
      <c r="C310" s="22">
        <f t="shared" si="8"/>
        <v>6.7027027027026786E-3</v>
      </c>
    </row>
    <row r="311" spans="1:3">
      <c r="A311" s="51">
        <f>'Page 233'!A2213</f>
        <v>38434</v>
      </c>
      <c r="B311" s="52">
        <f>'Page 233'!G2213</f>
        <v>46.26</v>
      </c>
      <c r="C311" s="22">
        <f t="shared" si="8"/>
        <v>-6.4432989690722531E-3</v>
      </c>
    </row>
    <row r="312" spans="1:3">
      <c r="A312" s="51">
        <f>'Page 233'!A2212</f>
        <v>38435</v>
      </c>
      <c r="B312" s="52">
        <f>'Page 233'!G2212</f>
        <v>46.22</v>
      </c>
      <c r="C312" s="22">
        <f t="shared" si="8"/>
        <v>-8.6467790747946083E-4</v>
      </c>
    </row>
    <row r="313" spans="1:3">
      <c r="A313" s="51">
        <f>'Page 233'!A2211</f>
        <v>38439</v>
      </c>
      <c r="B313" s="52">
        <f>'Page 233'!G2211</f>
        <v>47.28</v>
      </c>
      <c r="C313" s="22">
        <f t="shared" si="8"/>
        <v>2.2933794893985393E-2</v>
      </c>
    </row>
    <row r="314" spans="1:3">
      <c r="A314" s="51">
        <f>'Page 233'!A2210</f>
        <v>38440</v>
      </c>
      <c r="B314" s="52">
        <f>'Page 233'!G2210</f>
        <v>46.58</v>
      </c>
      <c r="C314" s="22">
        <f t="shared" si="8"/>
        <v>-1.4805414551607554E-2</v>
      </c>
    </row>
    <row r="315" spans="1:3">
      <c r="A315" s="51">
        <f>'Page 233'!A2209</f>
        <v>38441</v>
      </c>
      <c r="B315" s="52">
        <f>'Page 233'!G2209</f>
        <v>47.84</v>
      </c>
      <c r="C315" s="22">
        <f t="shared" si="8"/>
        <v>2.7050236152855511E-2</v>
      </c>
    </row>
    <row r="316" spans="1:3">
      <c r="A316" s="51">
        <f>'Page 233'!A2208</f>
        <v>38442</v>
      </c>
      <c r="B316" s="52">
        <f>'Page 233'!G2208</f>
        <v>47.57</v>
      </c>
      <c r="C316" s="22">
        <f t="shared" si="8"/>
        <v>-5.6438127090301382E-3</v>
      </c>
    </row>
    <row r="317" spans="1:3">
      <c r="A317" s="51">
        <f>'Page 233'!A2207</f>
        <v>38443</v>
      </c>
      <c r="B317" s="52">
        <f>'Page 233'!G2207</f>
        <v>47.83</v>
      </c>
      <c r="C317" s="22">
        <f t="shared" si="8"/>
        <v>5.46562959848651E-3</v>
      </c>
    </row>
    <row r="318" spans="1:3">
      <c r="A318" s="51">
        <f>'Page 233'!A2206</f>
        <v>38446</v>
      </c>
      <c r="B318" s="52">
        <f>'Page 233'!G2206</f>
        <v>47.46</v>
      </c>
      <c r="C318" s="22">
        <f t="shared" si="8"/>
        <v>-7.7357307129416464E-3</v>
      </c>
    </row>
    <row r="319" spans="1:3">
      <c r="A319" s="51">
        <f>'Page 233'!A2205</f>
        <v>38447</v>
      </c>
      <c r="B319" s="52">
        <f>'Page 233'!G2205</f>
        <v>47.46</v>
      </c>
      <c r="C319" s="22">
        <f t="shared" si="8"/>
        <v>0</v>
      </c>
    </row>
    <row r="320" spans="1:3">
      <c r="A320" s="51">
        <f>'Page 233'!A2204</f>
        <v>38448</v>
      </c>
      <c r="B320" s="52">
        <f>'Page 233'!G2204</f>
        <v>47.54</v>
      </c>
      <c r="C320" s="22">
        <f t="shared" si="8"/>
        <v>1.6856300042140671E-3</v>
      </c>
    </row>
    <row r="321" spans="1:3">
      <c r="A321" s="51">
        <f>'Page 233'!A2203</f>
        <v>38449</v>
      </c>
      <c r="B321" s="52">
        <f>'Page 233'!G2203</f>
        <v>48.02</v>
      </c>
      <c r="C321" s="22">
        <f t="shared" si="8"/>
        <v>1.0096760622633649E-2</v>
      </c>
    </row>
    <row r="322" spans="1:3">
      <c r="A322" s="51">
        <f>'Page 233'!A2202</f>
        <v>38450</v>
      </c>
      <c r="B322" s="52">
        <f>'Page 233'!G2202</f>
        <v>47.68</v>
      </c>
      <c r="C322" s="22">
        <f t="shared" si="8"/>
        <v>-7.0803831736776512E-3</v>
      </c>
    </row>
    <row r="323" spans="1:3">
      <c r="A323" s="51">
        <f>'Page 233'!A2201</f>
        <v>38453</v>
      </c>
      <c r="B323" s="52">
        <f>'Page 233'!G2201</f>
        <v>48.33</v>
      </c>
      <c r="C323" s="22">
        <f t="shared" si="8"/>
        <v>1.3632550335570537E-2</v>
      </c>
    </row>
    <row r="324" spans="1:3">
      <c r="A324" s="51">
        <f>'Page 233'!A2200</f>
        <v>38454</v>
      </c>
      <c r="B324" s="52">
        <f>'Page 233'!G2200</f>
        <v>47.56</v>
      </c>
      <c r="C324" s="22">
        <f t="shared" si="8"/>
        <v>-1.5932133250568969E-2</v>
      </c>
    </row>
    <row r="325" spans="1:3">
      <c r="A325" s="51">
        <f>'Page 233'!A2199</f>
        <v>38455</v>
      </c>
      <c r="B325" s="52">
        <f>'Page 233'!G2199</f>
        <v>47.74</v>
      </c>
      <c r="C325" s="22">
        <f t="shared" ref="C325:C388" si="9">B325/B324-1</f>
        <v>3.784693019343921E-3</v>
      </c>
    </row>
    <row r="326" spans="1:3">
      <c r="A326" s="51">
        <f>'Page 233'!A2198</f>
        <v>38456</v>
      </c>
      <c r="B326" s="52">
        <f>'Page 233'!G2198</f>
        <v>47.32</v>
      </c>
      <c r="C326" s="22">
        <f t="shared" si="9"/>
        <v>-8.7976539589442737E-3</v>
      </c>
    </row>
    <row r="327" spans="1:3">
      <c r="A327" s="51">
        <f>'Page 233'!A2197</f>
        <v>38457</v>
      </c>
      <c r="B327" s="52">
        <f>'Page 233'!G2197</f>
        <v>46.38</v>
      </c>
      <c r="C327" s="22">
        <f t="shared" si="9"/>
        <v>-1.9864750633981409E-2</v>
      </c>
    </row>
    <row r="328" spans="1:3">
      <c r="A328" s="51">
        <f>'Page 233'!A2196</f>
        <v>38460</v>
      </c>
      <c r="B328" s="52">
        <f>'Page 233'!G2196</f>
        <v>46.32</v>
      </c>
      <c r="C328" s="22">
        <f t="shared" si="9"/>
        <v>-1.2936610608020871E-3</v>
      </c>
    </row>
    <row r="329" spans="1:3">
      <c r="A329" s="51">
        <f>'Page 233'!A2195</f>
        <v>38461</v>
      </c>
      <c r="B329" s="52">
        <f>'Page 233'!G2195</f>
        <v>47.27</v>
      </c>
      <c r="C329" s="22">
        <f t="shared" si="9"/>
        <v>2.0509499136442289E-2</v>
      </c>
    </row>
    <row r="330" spans="1:3">
      <c r="A330" s="51">
        <f>'Page 233'!A2194</f>
        <v>38462</v>
      </c>
      <c r="B330" s="52">
        <f>'Page 233'!G2194</f>
        <v>46.57</v>
      </c>
      <c r="C330" s="22">
        <f t="shared" si="9"/>
        <v>-1.4808546646921994E-2</v>
      </c>
    </row>
    <row r="331" spans="1:3">
      <c r="A331" s="51">
        <f>'Page 233'!A2193</f>
        <v>38463</v>
      </c>
      <c r="B331" s="52">
        <f>'Page 233'!G2193</f>
        <v>48.07</v>
      </c>
      <c r="C331" s="22">
        <f t="shared" si="9"/>
        <v>3.2209576980888999E-2</v>
      </c>
    </row>
    <row r="332" spans="1:3">
      <c r="A332" s="51">
        <f>'Page 233'!A2192</f>
        <v>38464</v>
      </c>
      <c r="B332" s="52">
        <f>'Page 233'!G2192</f>
        <v>47.1</v>
      </c>
      <c r="C332" s="22">
        <f t="shared" si="9"/>
        <v>-2.0178905762429755E-2</v>
      </c>
    </row>
    <row r="333" spans="1:3">
      <c r="A333" s="51">
        <f>'Page 233'!A2191</f>
        <v>38467</v>
      </c>
      <c r="B333" s="52">
        <f>'Page 233'!G2191</f>
        <v>48.48</v>
      </c>
      <c r="C333" s="22">
        <f t="shared" si="9"/>
        <v>2.9299363057324834E-2</v>
      </c>
    </row>
    <row r="334" spans="1:3">
      <c r="A334" s="51">
        <f>'Page 233'!A2190</f>
        <v>38468</v>
      </c>
      <c r="B334" s="52">
        <f>'Page 233'!G2190</f>
        <v>48.01</v>
      </c>
      <c r="C334" s="22">
        <f t="shared" si="9"/>
        <v>-9.6947194719472218E-3</v>
      </c>
    </row>
    <row r="335" spans="1:3">
      <c r="A335" s="51">
        <f>'Page 233'!A2189</f>
        <v>38469</v>
      </c>
      <c r="B335" s="52">
        <f>'Page 233'!G2189</f>
        <v>48.54</v>
      </c>
      <c r="C335" s="22">
        <f t="shared" si="9"/>
        <v>1.103936679858375E-2</v>
      </c>
    </row>
    <row r="336" spans="1:3">
      <c r="A336" s="51">
        <f>'Page 233'!A2188</f>
        <v>38470</v>
      </c>
      <c r="B336" s="52">
        <f>'Page 233'!G2188</f>
        <v>47.78</v>
      </c>
      <c r="C336" s="22">
        <f t="shared" si="9"/>
        <v>-1.5657189946435834E-2</v>
      </c>
    </row>
    <row r="337" spans="1:3">
      <c r="A337" s="51">
        <f>'Page 233'!A2187</f>
        <v>38471</v>
      </c>
      <c r="B337" s="52">
        <f>'Page 233'!G2187</f>
        <v>48.43</v>
      </c>
      <c r="C337" s="22">
        <f t="shared" si="9"/>
        <v>1.3604018417747943E-2</v>
      </c>
    </row>
    <row r="338" spans="1:3">
      <c r="A338" s="51">
        <f>'Page 233'!A2186</f>
        <v>38474</v>
      </c>
      <c r="B338" s="52">
        <f>'Page 233'!G2186</f>
        <v>48.32</v>
      </c>
      <c r="C338" s="22">
        <f t="shared" si="9"/>
        <v>-2.2713194301052786E-3</v>
      </c>
    </row>
    <row r="339" spans="1:3">
      <c r="A339" s="51">
        <f>'Page 233'!A2185</f>
        <v>38475</v>
      </c>
      <c r="B339" s="52">
        <f>'Page 233'!G2185</f>
        <v>48.72</v>
      </c>
      <c r="C339" s="22">
        <f t="shared" si="9"/>
        <v>8.2781456953642252E-3</v>
      </c>
    </row>
    <row r="340" spans="1:3">
      <c r="A340" s="51">
        <f>'Page 233'!A2184</f>
        <v>38476</v>
      </c>
      <c r="B340" s="52">
        <f>'Page 233'!G2184</f>
        <v>49.05</v>
      </c>
      <c r="C340" s="22">
        <f t="shared" si="9"/>
        <v>6.7733990147782475E-3</v>
      </c>
    </row>
    <row r="341" spans="1:3">
      <c r="A341" s="51">
        <f>'Page 233'!A2183</f>
        <v>38477</v>
      </c>
      <c r="B341" s="52">
        <f>'Page 233'!G2183</f>
        <v>48.61</v>
      </c>
      <c r="C341" s="22">
        <f t="shared" si="9"/>
        <v>-8.9704383282364075E-3</v>
      </c>
    </row>
    <row r="342" spans="1:3">
      <c r="A342" s="51">
        <f>'Page 233'!A2182</f>
        <v>38478</v>
      </c>
      <c r="B342" s="52">
        <f>'Page 233'!G2182</f>
        <v>49.64</v>
      </c>
      <c r="C342" s="22">
        <f t="shared" si="9"/>
        <v>2.1189055749845753E-2</v>
      </c>
    </row>
    <row r="343" spans="1:3">
      <c r="A343" s="51">
        <f>'Page 233'!A2181</f>
        <v>38481</v>
      </c>
      <c r="B343" s="52">
        <f>'Page 233'!G2181</f>
        <v>49.28</v>
      </c>
      <c r="C343" s="22">
        <f t="shared" si="9"/>
        <v>-7.2522159548751297E-3</v>
      </c>
    </row>
    <row r="344" spans="1:3">
      <c r="A344" s="51">
        <f>'Page 233'!A2180</f>
        <v>38482</v>
      </c>
      <c r="B344" s="52">
        <f>'Page 233'!G2180</f>
        <v>49.67</v>
      </c>
      <c r="C344" s="22">
        <f t="shared" si="9"/>
        <v>7.913961038961137E-3</v>
      </c>
    </row>
    <row r="345" spans="1:3">
      <c r="A345" s="51">
        <f>'Page 233'!A2179</f>
        <v>38483</v>
      </c>
      <c r="B345" s="52">
        <f>'Page 233'!G2179</f>
        <v>49.35</v>
      </c>
      <c r="C345" s="22">
        <f t="shared" si="9"/>
        <v>-6.4425206361988785E-3</v>
      </c>
    </row>
    <row r="346" spans="1:3">
      <c r="A346" s="51">
        <f>'Page 233'!A2178</f>
        <v>38484</v>
      </c>
      <c r="B346" s="52">
        <f>'Page 233'!G2178</f>
        <v>49.42</v>
      </c>
      <c r="C346" s="22">
        <f t="shared" si="9"/>
        <v>1.4184397163121698E-3</v>
      </c>
    </row>
    <row r="347" spans="1:3">
      <c r="A347" s="51">
        <f>'Page 233'!A2177</f>
        <v>38485</v>
      </c>
      <c r="B347" s="52">
        <f>'Page 233'!G2177</f>
        <v>48.61</v>
      </c>
      <c r="C347" s="22">
        <f t="shared" si="9"/>
        <v>-1.639012545528129E-2</v>
      </c>
    </row>
    <row r="348" spans="1:3">
      <c r="A348" s="51">
        <f>'Page 233'!A2176</f>
        <v>38488</v>
      </c>
      <c r="B348" s="52">
        <f>'Page 233'!G2176</f>
        <v>49.36</v>
      </c>
      <c r="C348" s="22">
        <f t="shared" si="9"/>
        <v>1.542892408969343E-2</v>
      </c>
    </row>
    <row r="349" spans="1:3">
      <c r="A349" s="51">
        <f>'Page 233'!A2175</f>
        <v>38489</v>
      </c>
      <c r="B349" s="52">
        <f>'Page 233'!G2175</f>
        <v>49.77</v>
      </c>
      <c r="C349" s="22">
        <f t="shared" si="9"/>
        <v>8.3063209076175148E-3</v>
      </c>
    </row>
    <row r="350" spans="1:3">
      <c r="A350" s="51">
        <f>'Page 233'!A2174</f>
        <v>38490</v>
      </c>
      <c r="B350" s="52">
        <f>'Page 233'!G2174</f>
        <v>50.4</v>
      </c>
      <c r="C350" s="22">
        <f t="shared" si="9"/>
        <v>1.2658227848101111E-2</v>
      </c>
    </row>
    <row r="351" spans="1:3">
      <c r="A351" s="51">
        <f>'Page 233'!A2173</f>
        <v>38491</v>
      </c>
      <c r="B351" s="52">
        <f>'Page 233'!G2173</f>
        <v>50.13</v>
      </c>
      <c r="C351" s="22">
        <f t="shared" si="9"/>
        <v>-5.3571428571427271E-3</v>
      </c>
    </row>
    <row r="352" spans="1:3">
      <c r="A352" s="51">
        <f>'Page 233'!A2172</f>
        <v>38492</v>
      </c>
      <c r="B352" s="52">
        <f>'Page 233'!G2172</f>
        <v>50.57</v>
      </c>
      <c r="C352" s="22">
        <f t="shared" si="9"/>
        <v>8.7771793337323434E-3</v>
      </c>
    </row>
    <row r="353" spans="1:3">
      <c r="A353" s="51">
        <f>'Page 233'!A2171</f>
        <v>38495</v>
      </c>
      <c r="B353" s="52">
        <f>'Page 233'!G2171</f>
        <v>50.36</v>
      </c>
      <c r="C353" s="22">
        <f t="shared" si="9"/>
        <v>-4.1526596796519488E-3</v>
      </c>
    </row>
    <row r="354" spans="1:3">
      <c r="A354" s="51">
        <f>'Page 233'!A2170</f>
        <v>38496</v>
      </c>
      <c r="B354" s="52">
        <f>'Page 233'!G2170</f>
        <v>50.86</v>
      </c>
      <c r="C354" s="22">
        <f t="shared" si="9"/>
        <v>9.92851469420164E-3</v>
      </c>
    </row>
    <row r="355" spans="1:3">
      <c r="A355" s="51">
        <f>'Page 233'!A2169</f>
        <v>38497</v>
      </c>
      <c r="B355" s="52">
        <f>'Page 233'!G2169</f>
        <v>50.21</v>
      </c>
      <c r="C355" s="22">
        <f t="shared" si="9"/>
        <v>-1.2780180888714132E-2</v>
      </c>
    </row>
    <row r="356" spans="1:3">
      <c r="A356" s="51">
        <f>'Page 233'!A2168</f>
        <v>38498</v>
      </c>
      <c r="B356" s="52">
        <f>'Page 233'!G2168</f>
        <v>51.47</v>
      </c>
      <c r="C356" s="22">
        <f t="shared" si="9"/>
        <v>2.5094602668791044E-2</v>
      </c>
    </row>
    <row r="357" spans="1:3">
      <c r="A357" s="51">
        <f>'Page 233'!A2167</f>
        <v>38499</v>
      </c>
      <c r="B357" s="52">
        <f>'Page 233'!G2167</f>
        <v>51.49</v>
      </c>
      <c r="C357" s="22">
        <f t="shared" si="9"/>
        <v>3.8857586943863431E-4</v>
      </c>
    </row>
    <row r="358" spans="1:3">
      <c r="A358" s="51">
        <f>'Page 233'!A2166</f>
        <v>38503</v>
      </c>
      <c r="B358" s="52">
        <f>'Page 233'!G2166</f>
        <v>52.21</v>
      </c>
      <c r="C358" s="22">
        <f t="shared" si="9"/>
        <v>1.3983297727714117E-2</v>
      </c>
    </row>
    <row r="359" spans="1:3">
      <c r="A359" s="51">
        <f>'Page 233'!A2165</f>
        <v>38504</v>
      </c>
      <c r="B359" s="52">
        <f>'Page 233'!G2165</f>
        <v>52.13</v>
      </c>
      <c r="C359" s="22">
        <f t="shared" si="9"/>
        <v>-1.5322735108216357E-3</v>
      </c>
    </row>
    <row r="360" spans="1:3">
      <c r="A360" s="51">
        <f>'Page 233'!A2164</f>
        <v>38505</v>
      </c>
      <c r="B360" s="52">
        <f>'Page 233'!G2164</f>
        <v>52.6</v>
      </c>
      <c r="C360" s="22">
        <f t="shared" si="9"/>
        <v>9.0159217341261311E-3</v>
      </c>
    </row>
    <row r="361" spans="1:3">
      <c r="A361" s="51">
        <f>'Page 233'!A2163</f>
        <v>38506</v>
      </c>
      <c r="B361" s="52">
        <f>'Page 233'!G2163</f>
        <v>52.83</v>
      </c>
      <c r="C361" s="22">
        <f t="shared" si="9"/>
        <v>4.3726235741443631E-3</v>
      </c>
    </row>
    <row r="362" spans="1:3">
      <c r="A362" s="51">
        <f>'Page 233'!A2162</f>
        <v>38509</v>
      </c>
      <c r="B362" s="52">
        <f>'Page 233'!G2162</f>
        <v>53.56</v>
      </c>
      <c r="C362" s="22">
        <f t="shared" si="9"/>
        <v>1.3817906492523235E-2</v>
      </c>
    </row>
    <row r="363" spans="1:3">
      <c r="A363" s="51">
        <f>'Page 233'!A2161</f>
        <v>38510</v>
      </c>
      <c r="B363" s="52">
        <f>'Page 233'!G2161</f>
        <v>53.34</v>
      </c>
      <c r="C363" s="22">
        <f t="shared" si="9"/>
        <v>-4.1075429424943799E-3</v>
      </c>
    </row>
    <row r="364" spans="1:3">
      <c r="A364" s="51">
        <f>'Page 233'!A2160</f>
        <v>38511</v>
      </c>
      <c r="B364" s="52">
        <f>'Page 233'!G2160</f>
        <v>52.67</v>
      </c>
      <c r="C364" s="22">
        <f t="shared" si="9"/>
        <v>-1.256092988376456E-2</v>
      </c>
    </row>
    <row r="365" spans="1:3">
      <c r="A365" s="51">
        <f>'Page 233'!A2159</f>
        <v>38512</v>
      </c>
      <c r="B365" s="52">
        <f>'Page 233'!G2159</f>
        <v>53.2</v>
      </c>
      <c r="C365" s="22">
        <f t="shared" si="9"/>
        <v>1.0062654262388504E-2</v>
      </c>
    </row>
    <row r="366" spans="1:3">
      <c r="A366" s="51">
        <f>'Page 233'!A2158</f>
        <v>38513</v>
      </c>
      <c r="B366" s="52">
        <f>'Page 233'!G2158</f>
        <v>52.82</v>
      </c>
      <c r="C366" s="22">
        <f t="shared" si="9"/>
        <v>-7.1428571428572285E-3</v>
      </c>
    </row>
    <row r="367" spans="1:3">
      <c r="A367" s="51">
        <f>'Page 233'!A2157</f>
        <v>38516</v>
      </c>
      <c r="B367" s="52">
        <f>'Page 233'!G2157</f>
        <v>52.8</v>
      </c>
      <c r="C367" s="22">
        <f t="shared" si="9"/>
        <v>-3.7864445285884507E-4</v>
      </c>
    </row>
    <row r="368" spans="1:3">
      <c r="A368" s="51">
        <f>'Page 233'!A2156</f>
        <v>38517</v>
      </c>
      <c r="B368" s="52">
        <f>'Page 233'!G2156</f>
        <v>51.42</v>
      </c>
      <c r="C368" s="22">
        <f t="shared" si="9"/>
        <v>-2.6136363636363513E-2</v>
      </c>
    </row>
    <row r="369" spans="1:3">
      <c r="A369" s="51">
        <f>'Page 233'!A2155</f>
        <v>38518</v>
      </c>
      <c r="B369" s="52">
        <f>'Page 233'!G2155</f>
        <v>52.63</v>
      </c>
      <c r="C369" s="22">
        <f t="shared" si="9"/>
        <v>2.3531699727732391E-2</v>
      </c>
    </row>
    <row r="370" spans="1:3">
      <c r="A370" s="51">
        <f>'Page 233'!A2154</f>
        <v>38519</v>
      </c>
      <c r="B370" s="52">
        <f>'Page 233'!G2154</f>
        <v>52.04</v>
      </c>
      <c r="C370" s="22">
        <f t="shared" si="9"/>
        <v>-1.1210336310089386E-2</v>
      </c>
    </row>
    <row r="371" spans="1:3">
      <c r="A371" s="51">
        <f>'Page 233'!A2153</f>
        <v>38520</v>
      </c>
      <c r="B371" s="52">
        <f>'Page 233'!G2153</f>
        <v>52.8</v>
      </c>
      <c r="C371" s="22">
        <f t="shared" si="9"/>
        <v>1.4604150653343639E-2</v>
      </c>
    </row>
    <row r="372" spans="1:3">
      <c r="A372" s="51">
        <f>'Page 233'!A2152</f>
        <v>38523</v>
      </c>
      <c r="B372" s="52">
        <f>'Page 233'!G2152</f>
        <v>52.02</v>
      </c>
      <c r="C372" s="22">
        <f t="shared" si="9"/>
        <v>-1.477272727272716E-2</v>
      </c>
    </row>
    <row r="373" spans="1:3">
      <c r="A373" s="51">
        <f>'Page 233'!A2151</f>
        <v>38524</v>
      </c>
      <c r="B373" s="52">
        <f>'Page 233'!G2151</f>
        <v>51.29</v>
      </c>
      <c r="C373" s="22">
        <f t="shared" si="9"/>
        <v>-1.4033064206074641E-2</v>
      </c>
    </row>
    <row r="374" spans="1:3">
      <c r="A374" s="51">
        <f>'Page 233'!A2150</f>
        <v>38525</v>
      </c>
      <c r="B374" s="52">
        <f>'Page 233'!G2150</f>
        <v>51.58</v>
      </c>
      <c r="C374" s="22">
        <f t="shared" si="9"/>
        <v>5.6541236108402781E-3</v>
      </c>
    </row>
    <row r="375" spans="1:3">
      <c r="A375" s="51">
        <f>'Page 233'!A2149</f>
        <v>38526</v>
      </c>
      <c r="B375" s="52">
        <f>'Page 233'!G2149</f>
        <v>50.54</v>
      </c>
      <c r="C375" s="22">
        <f t="shared" si="9"/>
        <v>-2.0162853819309823E-2</v>
      </c>
    </row>
    <row r="376" spans="1:3">
      <c r="A376" s="51">
        <f>'Page 233'!A2148</f>
        <v>38527</v>
      </c>
      <c r="B376" s="52">
        <f>'Page 233'!G2148</f>
        <v>49.5</v>
      </c>
      <c r="C376" s="22">
        <f t="shared" si="9"/>
        <v>-2.0577760189948502E-2</v>
      </c>
    </row>
    <row r="377" spans="1:3">
      <c r="A377" s="51">
        <f>'Page 233'!A2147</f>
        <v>38530</v>
      </c>
      <c r="B377" s="52">
        <f>'Page 233'!G2147</f>
        <v>50.46</v>
      </c>
      <c r="C377" s="22">
        <f t="shared" si="9"/>
        <v>1.9393939393939519E-2</v>
      </c>
    </row>
    <row r="378" spans="1:3">
      <c r="A378" s="51">
        <f>'Page 233'!A2146</f>
        <v>38531</v>
      </c>
      <c r="B378" s="52">
        <f>'Page 233'!G2146</f>
        <v>51.02</v>
      </c>
      <c r="C378" s="22">
        <f t="shared" si="9"/>
        <v>1.1097899326198979E-2</v>
      </c>
    </row>
    <row r="379" spans="1:3">
      <c r="A379" s="51">
        <f>'Page 233'!A2145</f>
        <v>38532</v>
      </c>
      <c r="B379" s="52">
        <f>'Page 233'!G2145</f>
        <v>50.39</v>
      </c>
      <c r="C379" s="22">
        <f t="shared" si="9"/>
        <v>-1.2348098784790373E-2</v>
      </c>
    </row>
    <row r="380" spans="1:3">
      <c r="A380" s="51">
        <f>'Page 233'!A2144</f>
        <v>38533</v>
      </c>
      <c r="B380" s="52">
        <f>'Page 233'!G2144</f>
        <v>53.92</v>
      </c>
      <c r="C380" s="22">
        <f t="shared" si="9"/>
        <v>7.0053582059932618E-2</v>
      </c>
    </row>
    <row r="381" spans="1:3">
      <c r="A381" s="51">
        <f>'Page 233'!A2143</f>
        <v>38534</v>
      </c>
      <c r="B381" s="52">
        <f>'Page 233'!G2143</f>
        <v>52.85</v>
      </c>
      <c r="C381" s="22">
        <f t="shared" si="9"/>
        <v>-1.9844213649851672E-2</v>
      </c>
    </row>
    <row r="382" spans="1:3">
      <c r="A382" s="51">
        <f>'Page 233'!A2142</f>
        <v>38538</v>
      </c>
      <c r="B382" s="52">
        <f>'Page 233'!G2142</f>
        <v>53.45</v>
      </c>
      <c r="C382" s="22">
        <f t="shared" si="9"/>
        <v>1.1352885525071077E-2</v>
      </c>
    </row>
    <row r="383" spans="1:3">
      <c r="A383" s="51">
        <f>'Page 233'!A2141</f>
        <v>38539</v>
      </c>
      <c r="B383" s="52">
        <f>'Page 233'!G2141</f>
        <v>52.53</v>
      </c>
      <c r="C383" s="22">
        <f t="shared" si="9"/>
        <v>-1.7212347988774579E-2</v>
      </c>
    </row>
    <row r="384" spans="1:3">
      <c r="A384" s="51">
        <f>'Page 233'!A2140</f>
        <v>38540</v>
      </c>
      <c r="B384" s="52">
        <f>'Page 233'!G2140</f>
        <v>53.25</v>
      </c>
      <c r="C384" s="22">
        <f t="shared" si="9"/>
        <v>1.3706453455168521E-2</v>
      </c>
    </row>
    <row r="385" spans="1:3">
      <c r="A385" s="51">
        <f>'Page 233'!A2139</f>
        <v>38541</v>
      </c>
      <c r="B385" s="52">
        <f>'Page 233'!G2139</f>
        <v>53.16</v>
      </c>
      <c r="C385" s="22">
        <f t="shared" si="9"/>
        <v>-1.6901408450704647E-3</v>
      </c>
    </row>
    <row r="386" spans="1:3">
      <c r="A386" s="51">
        <f>'Page 233'!A2138</f>
        <v>38544</v>
      </c>
      <c r="B386" s="52">
        <f>'Page 233'!G2138</f>
        <v>53.08</v>
      </c>
      <c r="C386" s="22">
        <f t="shared" si="9"/>
        <v>-1.5048908954100604E-3</v>
      </c>
    </row>
    <row r="387" spans="1:3">
      <c r="A387" s="51">
        <f>'Page 233'!A2137</f>
        <v>38545</v>
      </c>
      <c r="B387" s="52">
        <f>'Page 233'!G2137</f>
        <v>52.54</v>
      </c>
      <c r="C387" s="22">
        <f t="shared" si="9"/>
        <v>-1.0173323285606606E-2</v>
      </c>
    </row>
    <row r="388" spans="1:3">
      <c r="A388" s="51">
        <f>'Page 233'!A2136</f>
        <v>38546</v>
      </c>
      <c r="B388" s="52">
        <f>'Page 233'!G2136</f>
        <v>52.76</v>
      </c>
      <c r="C388" s="22">
        <f t="shared" si="9"/>
        <v>4.1872858774267829E-3</v>
      </c>
    </row>
    <row r="389" spans="1:3">
      <c r="A389" s="51">
        <f>'Page 233'!A2135</f>
        <v>38547</v>
      </c>
      <c r="B389" s="52">
        <f>'Page 233'!G2135</f>
        <v>52.76</v>
      </c>
      <c r="C389" s="22">
        <f t="shared" ref="C389:C452" si="10">B389/B388-1</f>
        <v>0</v>
      </c>
    </row>
    <row r="390" spans="1:3">
      <c r="A390" s="51">
        <f>'Page 233'!A2134</f>
        <v>38548</v>
      </c>
      <c r="B390" s="52">
        <f>'Page 233'!G2134</f>
        <v>52.9</v>
      </c>
      <c r="C390" s="22">
        <f t="shared" si="10"/>
        <v>2.6535253980288775E-3</v>
      </c>
    </row>
    <row r="391" spans="1:3">
      <c r="A391" s="51">
        <f>'Page 233'!A2133</f>
        <v>38551</v>
      </c>
      <c r="B391" s="52">
        <f>'Page 233'!G2133</f>
        <v>52.89</v>
      </c>
      <c r="C391" s="22">
        <f t="shared" si="10"/>
        <v>-1.890359168241762E-4</v>
      </c>
    </row>
    <row r="392" spans="1:3">
      <c r="A392" s="51">
        <f>'Page 233'!A2132</f>
        <v>38552</v>
      </c>
      <c r="B392" s="52">
        <f>'Page 233'!G2132</f>
        <v>53.02</v>
      </c>
      <c r="C392" s="22">
        <f t="shared" si="10"/>
        <v>2.4579315560597781E-3</v>
      </c>
    </row>
    <row r="393" spans="1:3">
      <c r="A393" s="51">
        <f>'Page 233'!A2131</f>
        <v>38553</v>
      </c>
      <c r="B393" s="52">
        <f>'Page 233'!G2131</f>
        <v>53.99</v>
      </c>
      <c r="C393" s="22">
        <f t="shared" si="10"/>
        <v>1.8294983025273437E-2</v>
      </c>
    </row>
    <row r="394" spans="1:3">
      <c r="A394" s="51">
        <f>'Page 233'!A2130</f>
        <v>38554</v>
      </c>
      <c r="B394" s="52">
        <f>'Page 233'!G2130</f>
        <v>53.69</v>
      </c>
      <c r="C394" s="22">
        <f t="shared" si="10"/>
        <v>-5.5565845526950319E-3</v>
      </c>
    </row>
    <row r="395" spans="1:3">
      <c r="A395" s="51">
        <f>'Page 233'!A2129</f>
        <v>38555</v>
      </c>
      <c r="B395" s="52">
        <f>'Page 233'!G2129</f>
        <v>54.09</v>
      </c>
      <c r="C395" s="22">
        <f t="shared" si="10"/>
        <v>7.4501769417025798E-3</v>
      </c>
    </row>
    <row r="396" spans="1:3">
      <c r="A396" s="51">
        <f>'Page 233'!A2128</f>
        <v>38558</v>
      </c>
      <c r="B396" s="52">
        <f>'Page 233'!G2128</f>
        <v>53.97</v>
      </c>
      <c r="C396" s="22">
        <f t="shared" si="10"/>
        <v>-2.2185246810871861E-3</v>
      </c>
    </row>
    <row r="397" spans="1:3">
      <c r="A397" s="51">
        <f>'Page 233'!A2127</f>
        <v>38559</v>
      </c>
      <c r="B397" s="52">
        <f>'Page 233'!G2127</f>
        <v>54.21</v>
      </c>
      <c r="C397" s="22">
        <f t="shared" si="10"/>
        <v>4.4469149527515128E-3</v>
      </c>
    </row>
    <row r="398" spans="1:3">
      <c r="A398" s="51">
        <f>'Page 233'!A2126</f>
        <v>38560</v>
      </c>
      <c r="B398" s="52">
        <f>'Page 233'!G2126</f>
        <v>54.5</v>
      </c>
      <c r="C398" s="22">
        <f t="shared" si="10"/>
        <v>5.3495665006455528E-3</v>
      </c>
    </row>
    <row r="399" spans="1:3">
      <c r="A399" s="51">
        <f>'Page 233'!A2125</f>
        <v>38561</v>
      </c>
      <c r="B399" s="52">
        <f>'Page 233'!G2125</f>
        <v>53.92</v>
      </c>
      <c r="C399" s="22">
        <f t="shared" si="10"/>
        <v>-1.0642201834862308E-2</v>
      </c>
    </row>
    <row r="400" spans="1:3">
      <c r="A400" s="51">
        <f>'Page 233'!A2124</f>
        <v>38562</v>
      </c>
      <c r="B400" s="52">
        <f>'Page 233'!G2124</f>
        <v>53.93</v>
      </c>
      <c r="C400" s="22">
        <f t="shared" si="10"/>
        <v>1.8545994065277682E-4</v>
      </c>
    </row>
    <row r="401" spans="1:3">
      <c r="A401" s="51">
        <f>'Page 233'!A2123</f>
        <v>38565</v>
      </c>
      <c r="B401" s="52">
        <f>'Page 233'!G2123</f>
        <v>53.72</v>
      </c>
      <c r="C401" s="22">
        <f t="shared" si="10"/>
        <v>-3.8939365844613549E-3</v>
      </c>
    </row>
    <row r="402" spans="1:3">
      <c r="A402" s="51">
        <f>'Page 233'!A2122</f>
        <v>38566</v>
      </c>
      <c r="B402" s="52">
        <f>'Page 233'!G2122</f>
        <v>54.19</v>
      </c>
      <c r="C402" s="22">
        <f t="shared" si="10"/>
        <v>8.7490692479523791E-3</v>
      </c>
    </row>
    <row r="403" spans="1:3">
      <c r="A403" s="51">
        <f>'Page 233'!A2121</f>
        <v>38567</v>
      </c>
      <c r="B403" s="52">
        <f>'Page 233'!G2121</f>
        <v>54.46</v>
      </c>
      <c r="C403" s="22">
        <f t="shared" si="10"/>
        <v>4.9824690902380286E-3</v>
      </c>
    </row>
    <row r="404" spans="1:3">
      <c r="A404" s="51">
        <f>'Page 233'!A2120</f>
        <v>38568</v>
      </c>
      <c r="B404" s="52">
        <f>'Page 233'!G2120</f>
        <v>54.14</v>
      </c>
      <c r="C404" s="22">
        <f t="shared" si="10"/>
        <v>-5.875872199779697E-3</v>
      </c>
    </row>
    <row r="405" spans="1:3">
      <c r="A405" s="51">
        <f>'Page 233'!A2119</f>
        <v>38569</v>
      </c>
      <c r="B405" s="52">
        <f>'Page 233'!G2119</f>
        <v>54.08</v>
      </c>
      <c r="C405" s="22">
        <f t="shared" si="10"/>
        <v>-1.1082379017363087E-3</v>
      </c>
    </row>
    <row r="406" spans="1:3">
      <c r="A406" s="51">
        <f>'Page 233'!A2118</f>
        <v>38572</v>
      </c>
      <c r="B406" s="52">
        <f>'Page 233'!G2118</f>
        <v>53.92</v>
      </c>
      <c r="C406" s="22">
        <f t="shared" si="10"/>
        <v>-2.9585798816567088E-3</v>
      </c>
    </row>
    <row r="407" spans="1:3">
      <c r="A407" s="51">
        <f>'Page 233'!A2117</f>
        <v>38573</v>
      </c>
      <c r="B407" s="52">
        <f>'Page 233'!G2117</f>
        <v>54.85</v>
      </c>
      <c r="C407" s="22">
        <f t="shared" si="10"/>
        <v>1.7247774480712241E-2</v>
      </c>
    </row>
    <row r="408" spans="1:3">
      <c r="A408" s="51">
        <f>'Page 233'!A2116</f>
        <v>38574</v>
      </c>
      <c r="B408" s="52">
        <f>'Page 233'!G2116</f>
        <v>54.09</v>
      </c>
      <c r="C408" s="22">
        <f t="shared" si="10"/>
        <v>-1.3855970829535047E-2</v>
      </c>
    </row>
    <row r="409" spans="1:3">
      <c r="A409" s="51">
        <f>'Page 233'!A2115</f>
        <v>38575</v>
      </c>
      <c r="B409" s="52">
        <f>'Page 233'!G2115</f>
        <v>55.2</v>
      </c>
      <c r="C409" s="22">
        <f t="shared" si="10"/>
        <v>2.0521353300055445E-2</v>
      </c>
    </row>
    <row r="410" spans="1:3">
      <c r="A410" s="51">
        <f>'Page 233'!A2114</f>
        <v>38576</v>
      </c>
      <c r="B410" s="52">
        <f>'Page 233'!G2114</f>
        <v>54.57</v>
      </c>
      <c r="C410" s="22">
        <f t="shared" si="10"/>
        <v>-1.1413043478260887E-2</v>
      </c>
    </row>
    <row r="411" spans="1:3">
      <c r="A411" s="51">
        <f>'Page 233'!A2113</f>
        <v>38579</v>
      </c>
      <c r="B411" s="52">
        <f>'Page 233'!G2113</f>
        <v>55.32</v>
      </c>
      <c r="C411" s="22">
        <f t="shared" si="10"/>
        <v>1.3743815283122629E-2</v>
      </c>
    </row>
    <row r="412" spans="1:3">
      <c r="A412" s="51">
        <f>'Page 233'!A2112</f>
        <v>38580</v>
      </c>
      <c r="B412" s="52">
        <f>'Page 233'!G2112</f>
        <v>54.35</v>
      </c>
      <c r="C412" s="22">
        <f t="shared" si="10"/>
        <v>-1.7534345625451864E-2</v>
      </c>
    </row>
    <row r="413" spans="1:3">
      <c r="A413" s="51">
        <f>'Page 233'!A2111</f>
        <v>38581</v>
      </c>
      <c r="B413" s="52">
        <f>'Page 233'!G2111</f>
        <v>54.96</v>
      </c>
      <c r="C413" s="22">
        <f t="shared" si="10"/>
        <v>1.1223551057957692E-2</v>
      </c>
    </row>
    <row r="414" spans="1:3">
      <c r="A414" s="51">
        <f>'Page 233'!A2110</f>
        <v>38582</v>
      </c>
      <c r="B414" s="52">
        <f>'Page 233'!G2110</f>
        <v>54.64</v>
      </c>
      <c r="C414" s="22">
        <f t="shared" si="10"/>
        <v>-5.8224163027656983E-3</v>
      </c>
    </row>
    <row r="415" spans="1:3">
      <c r="A415" s="51">
        <f>'Page 233'!A2109</f>
        <v>38583</v>
      </c>
      <c r="B415" s="52">
        <f>'Page 233'!G2109</f>
        <v>55.07</v>
      </c>
      <c r="C415" s="22">
        <f t="shared" si="10"/>
        <v>7.8696925329428957E-3</v>
      </c>
    </row>
    <row r="416" spans="1:3">
      <c r="A416" s="51">
        <f>'Page 233'!A2108</f>
        <v>38586</v>
      </c>
      <c r="B416" s="52">
        <f>'Page 233'!G2108</f>
        <v>55.59</v>
      </c>
      <c r="C416" s="22">
        <f t="shared" si="10"/>
        <v>9.4425276920284684E-3</v>
      </c>
    </row>
    <row r="417" spans="1:3">
      <c r="A417" s="51">
        <f>'Page 233'!A2107</f>
        <v>38587</v>
      </c>
      <c r="B417" s="52">
        <f>'Page 233'!G2107</f>
        <v>55.3</v>
      </c>
      <c r="C417" s="22">
        <f t="shared" si="10"/>
        <v>-5.2167656053248024E-3</v>
      </c>
    </row>
    <row r="418" spans="1:3">
      <c r="A418" s="51">
        <f>'Page 233'!A2106</f>
        <v>38588</v>
      </c>
      <c r="B418" s="52">
        <f>'Page 233'!G2106</f>
        <v>55.05</v>
      </c>
      <c r="C418" s="22">
        <f t="shared" si="10"/>
        <v>-4.5207956600361587E-3</v>
      </c>
    </row>
    <row r="419" spans="1:3">
      <c r="A419" s="51">
        <f>'Page 233'!A2105</f>
        <v>38589</v>
      </c>
      <c r="B419" s="52">
        <f>'Page 233'!G2105</f>
        <v>55.12</v>
      </c>
      <c r="C419" s="22">
        <f t="shared" si="10"/>
        <v>1.271571298819163E-3</v>
      </c>
    </row>
    <row r="420" spans="1:3">
      <c r="A420" s="51">
        <f>'Page 233'!A2104</f>
        <v>38590</v>
      </c>
      <c r="B420" s="52">
        <f>'Page 233'!G2104</f>
        <v>54.38</v>
      </c>
      <c r="C420" s="22">
        <f t="shared" si="10"/>
        <v>-1.3425253991291686E-2</v>
      </c>
    </row>
    <row r="421" spans="1:3">
      <c r="A421" s="51">
        <f>'Page 233'!A2103</f>
        <v>38593</v>
      </c>
      <c r="B421" s="52">
        <f>'Page 233'!G2103</f>
        <v>55.42</v>
      </c>
      <c r="C421" s="22">
        <f t="shared" si="10"/>
        <v>1.9124678190511224E-2</v>
      </c>
    </row>
    <row r="422" spans="1:3">
      <c r="A422" s="51">
        <f>'Page 233'!A2102</f>
        <v>38594</v>
      </c>
      <c r="B422" s="52">
        <f>'Page 233'!G2102</f>
        <v>54.73</v>
      </c>
      <c r="C422" s="22">
        <f t="shared" si="10"/>
        <v>-1.2450378924576011E-2</v>
      </c>
    </row>
    <row r="423" spans="1:3">
      <c r="A423" s="51">
        <f>'Page 233'!A2101</f>
        <v>38595</v>
      </c>
      <c r="B423" s="52">
        <f>'Page 233'!G2101</f>
        <v>54.96</v>
      </c>
      <c r="C423" s="22">
        <f t="shared" si="10"/>
        <v>4.2024483829710135E-3</v>
      </c>
    </row>
    <row r="424" spans="1:3">
      <c r="A424" s="51">
        <f>'Page 233'!A2100</f>
        <v>38596</v>
      </c>
      <c r="B424" s="52">
        <f>'Page 233'!G2100</f>
        <v>54.12</v>
      </c>
      <c r="C424" s="22">
        <f t="shared" si="10"/>
        <v>-1.5283842794759916E-2</v>
      </c>
    </row>
    <row r="425" spans="1:3">
      <c r="A425" s="51">
        <f>'Page 233'!A2099</f>
        <v>38597</v>
      </c>
      <c r="B425" s="52">
        <f>'Page 233'!G2099</f>
        <v>52.76</v>
      </c>
      <c r="C425" s="22">
        <f t="shared" si="10"/>
        <v>-2.512934220251295E-2</v>
      </c>
    </row>
    <row r="426" spans="1:3">
      <c r="A426" s="51">
        <f>'Page 233'!A2098</f>
        <v>38601</v>
      </c>
      <c r="B426" s="52">
        <f>'Page 233'!G2098</f>
        <v>53.33</v>
      </c>
      <c r="C426" s="22">
        <f t="shared" si="10"/>
        <v>1.0803639120545938E-2</v>
      </c>
    </row>
    <row r="427" spans="1:3">
      <c r="A427" s="51">
        <f>'Page 233'!A2097</f>
        <v>38602</v>
      </c>
      <c r="B427" s="52">
        <f>'Page 233'!G2097</f>
        <v>52.9</v>
      </c>
      <c r="C427" s="22">
        <f t="shared" si="10"/>
        <v>-8.0630039377460605E-3</v>
      </c>
    </row>
    <row r="428" spans="1:3">
      <c r="A428" s="51">
        <f>'Page 233'!A2096</f>
        <v>38603</v>
      </c>
      <c r="B428" s="52">
        <f>'Page 233'!G2096</f>
        <v>52.97</v>
      </c>
      <c r="C428" s="22">
        <f t="shared" si="10"/>
        <v>1.3232514177694554E-3</v>
      </c>
    </row>
    <row r="429" spans="1:3">
      <c r="A429" s="51">
        <f>'Page 233'!A2095</f>
        <v>38604</v>
      </c>
      <c r="B429" s="52">
        <f>'Page 233'!G2095</f>
        <v>53.63</v>
      </c>
      <c r="C429" s="22">
        <f t="shared" si="10"/>
        <v>1.2459882952614798E-2</v>
      </c>
    </row>
    <row r="430" spans="1:3">
      <c r="A430" s="51">
        <f>'Page 233'!A2094</f>
        <v>38607</v>
      </c>
      <c r="B430" s="52">
        <f>'Page 233'!G2094</f>
        <v>53.42</v>
      </c>
      <c r="C430" s="22">
        <f t="shared" si="10"/>
        <v>-3.9157188140965804E-3</v>
      </c>
    </row>
    <row r="431" spans="1:3">
      <c r="A431" s="51">
        <f>'Page 233'!A2093</f>
        <v>38608</v>
      </c>
      <c r="B431" s="52">
        <f>'Page 233'!G2093</f>
        <v>53.63</v>
      </c>
      <c r="C431" s="22">
        <f t="shared" si="10"/>
        <v>3.9311119430924801E-3</v>
      </c>
    </row>
    <row r="432" spans="1:3">
      <c r="A432" s="51">
        <f>'Page 233'!A2092</f>
        <v>38609</v>
      </c>
      <c r="B432" s="52">
        <f>'Page 233'!G2092</f>
        <v>52.63</v>
      </c>
      <c r="C432" s="22">
        <f t="shared" si="10"/>
        <v>-1.8646280067126653E-2</v>
      </c>
    </row>
    <row r="433" spans="1:3">
      <c r="A433" s="51">
        <f>'Page 233'!A2091</f>
        <v>38610</v>
      </c>
      <c r="B433" s="52">
        <f>'Page 233'!G2091</f>
        <v>53.37</v>
      </c>
      <c r="C433" s="22">
        <f t="shared" si="10"/>
        <v>1.4060421812654322E-2</v>
      </c>
    </row>
    <row r="434" spans="1:3">
      <c r="A434" s="51">
        <f>'Page 233'!A2090</f>
        <v>38611</v>
      </c>
      <c r="B434" s="52">
        <f>'Page 233'!G2090</f>
        <v>53.14</v>
      </c>
      <c r="C434" s="22">
        <f t="shared" si="10"/>
        <v>-4.3095371931796134E-3</v>
      </c>
    </row>
    <row r="435" spans="1:3">
      <c r="A435" s="51">
        <f>'Page 233'!A2089</f>
        <v>38614</v>
      </c>
      <c r="B435" s="52">
        <f>'Page 233'!G2089</f>
        <v>52.57</v>
      </c>
      <c r="C435" s="22">
        <f t="shared" si="10"/>
        <v>-1.0726383138878415E-2</v>
      </c>
    </row>
    <row r="436" spans="1:3">
      <c r="A436" s="51">
        <f>'Page 233'!A2088</f>
        <v>38615</v>
      </c>
      <c r="B436" s="52">
        <f>'Page 233'!G2088</f>
        <v>52.03</v>
      </c>
      <c r="C436" s="22">
        <f t="shared" si="10"/>
        <v>-1.0272018261365812E-2</v>
      </c>
    </row>
    <row r="437" spans="1:3">
      <c r="A437" s="51">
        <f>'Page 233'!A2087</f>
        <v>38616</v>
      </c>
      <c r="B437" s="52">
        <f>'Page 233'!G2087</f>
        <v>51.18</v>
      </c>
      <c r="C437" s="22">
        <f t="shared" si="10"/>
        <v>-1.6336728810301793E-2</v>
      </c>
    </row>
    <row r="438" spans="1:3">
      <c r="A438" s="51">
        <f>'Page 233'!A2086</f>
        <v>38617</v>
      </c>
      <c r="B438" s="52">
        <f>'Page 233'!G2086</f>
        <v>51.26</v>
      </c>
      <c r="C438" s="22">
        <f t="shared" si="10"/>
        <v>1.5631105900741904E-3</v>
      </c>
    </row>
    <row r="439" spans="1:3">
      <c r="A439" s="51">
        <f>'Page 233'!A2085</f>
        <v>38618</v>
      </c>
      <c r="B439" s="52">
        <f>'Page 233'!G2085</f>
        <v>51.83</v>
      </c>
      <c r="C439" s="22">
        <f t="shared" si="10"/>
        <v>1.1119781506047532E-2</v>
      </c>
    </row>
    <row r="440" spans="1:3">
      <c r="A440" s="51">
        <f>'Page 233'!A2084</f>
        <v>38621</v>
      </c>
      <c r="B440" s="52">
        <f>'Page 233'!G2084</f>
        <v>53.04</v>
      </c>
      <c r="C440" s="22">
        <f t="shared" si="10"/>
        <v>2.3345552768666789E-2</v>
      </c>
    </row>
    <row r="441" spans="1:3">
      <c r="A441" s="51">
        <f>'Page 233'!A2083</f>
        <v>38622</v>
      </c>
      <c r="B441" s="52">
        <f>'Page 233'!G2083</f>
        <v>54.58</v>
      </c>
      <c r="C441" s="22">
        <f t="shared" si="10"/>
        <v>2.9034690799396579E-2</v>
      </c>
    </row>
    <row r="442" spans="1:3">
      <c r="A442" s="51">
        <f>'Page 233'!A2082</f>
        <v>38623</v>
      </c>
      <c r="B442" s="52">
        <f>'Page 233'!G2082</f>
        <v>55.12</v>
      </c>
      <c r="C442" s="22">
        <f t="shared" si="10"/>
        <v>9.8937339684865844E-3</v>
      </c>
    </row>
    <row r="443" spans="1:3">
      <c r="A443" s="51">
        <f>'Page 233'!A2081</f>
        <v>38624</v>
      </c>
      <c r="B443" s="52">
        <f>'Page 233'!G2081</f>
        <v>55.18</v>
      </c>
      <c r="C443" s="22">
        <f t="shared" si="10"/>
        <v>1.0885341074020616E-3</v>
      </c>
    </row>
    <row r="444" spans="1:3">
      <c r="A444" s="51">
        <f>'Page 233'!A2080</f>
        <v>38625</v>
      </c>
      <c r="B444" s="52">
        <f>'Page 233'!G2080</f>
        <v>55.73</v>
      </c>
      <c r="C444" s="22">
        <f t="shared" si="10"/>
        <v>9.967379485320782E-3</v>
      </c>
    </row>
    <row r="445" spans="1:3">
      <c r="A445" s="51">
        <f>'Page 233'!A2079</f>
        <v>38628</v>
      </c>
      <c r="B445" s="52">
        <f>'Page 233'!G2079</f>
        <v>55.06</v>
      </c>
      <c r="C445" s="22">
        <f t="shared" si="10"/>
        <v>-1.2022250134577361E-2</v>
      </c>
    </row>
    <row r="446" spans="1:3">
      <c r="A446" s="51">
        <f>'Page 233'!A2078</f>
        <v>38629</v>
      </c>
      <c r="B446" s="52">
        <f>'Page 233'!G2078</f>
        <v>55.73</v>
      </c>
      <c r="C446" s="22">
        <f t="shared" si="10"/>
        <v>1.2168543407192089E-2</v>
      </c>
    </row>
    <row r="447" spans="1:3">
      <c r="A447" s="51">
        <f>'Page 233'!A2077</f>
        <v>38630</v>
      </c>
      <c r="B447" s="52">
        <f>'Page 233'!G2077</f>
        <v>54.99</v>
      </c>
      <c r="C447" s="22">
        <f t="shared" si="10"/>
        <v>-1.3278306118786887E-2</v>
      </c>
    </row>
    <row r="448" spans="1:3">
      <c r="A448" s="51">
        <f>'Page 233'!A2076</f>
        <v>38631</v>
      </c>
      <c r="B448" s="52">
        <f>'Page 233'!G2076</f>
        <v>55.71</v>
      </c>
      <c r="C448" s="22">
        <f t="shared" si="10"/>
        <v>1.3093289689034338E-2</v>
      </c>
    </row>
    <row r="449" spans="1:3">
      <c r="A449" s="51">
        <f>'Page 233'!A2075</f>
        <v>38632</v>
      </c>
      <c r="B449" s="52">
        <f>'Page 233'!G2075</f>
        <v>55.19</v>
      </c>
      <c r="C449" s="22">
        <f t="shared" si="10"/>
        <v>-9.3340513372823786E-3</v>
      </c>
    </row>
    <row r="450" spans="1:3">
      <c r="A450" s="51">
        <f>'Page 233'!A2074</f>
        <v>38635</v>
      </c>
      <c r="B450" s="52">
        <f>'Page 233'!G2074</f>
        <v>55.68</v>
      </c>
      <c r="C450" s="22">
        <f t="shared" si="10"/>
        <v>8.8784200036238214E-3</v>
      </c>
    </row>
    <row r="451" spans="1:3">
      <c r="A451" s="51">
        <f>'Page 233'!A2073</f>
        <v>38636</v>
      </c>
      <c r="B451" s="52">
        <f>'Page 233'!G2073</f>
        <v>54.7</v>
      </c>
      <c r="C451" s="22">
        <f t="shared" si="10"/>
        <v>-1.7600574712643646E-2</v>
      </c>
    </row>
    <row r="452" spans="1:3">
      <c r="A452" s="51">
        <f>'Page 233'!A2072</f>
        <v>38637</v>
      </c>
      <c r="B452" s="52">
        <f>'Page 233'!G2072</f>
        <v>55.48</v>
      </c>
      <c r="C452" s="22">
        <f t="shared" si="10"/>
        <v>1.4259597806215663E-2</v>
      </c>
    </row>
    <row r="453" spans="1:3">
      <c r="A453" s="51">
        <f>'Page 233'!A2071</f>
        <v>38638</v>
      </c>
      <c r="B453" s="52">
        <f>'Page 233'!G2071</f>
        <v>54.53</v>
      </c>
      <c r="C453" s="22">
        <f t="shared" ref="C453:C516" si="11">B453/B452-1</f>
        <v>-1.7123287671232834E-2</v>
      </c>
    </row>
    <row r="454" spans="1:3">
      <c r="A454" s="51">
        <f>'Page 233'!A2070</f>
        <v>38639</v>
      </c>
      <c r="B454" s="52">
        <f>'Page 233'!G2070</f>
        <v>55.36</v>
      </c>
      <c r="C454" s="22">
        <f t="shared" si="11"/>
        <v>1.5220979277462021E-2</v>
      </c>
    </row>
    <row r="455" spans="1:3">
      <c r="A455" s="51">
        <f>'Page 233'!A2069</f>
        <v>38642</v>
      </c>
      <c r="B455" s="52">
        <f>'Page 233'!G2069</f>
        <v>55.14</v>
      </c>
      <c r="C455" s="22">
        <f t="shared" si="11"/>
        <v>-3.9739884393062974E-3</v>
      </c>
    </row>
    <row r="456" spans="1:3">
      <c r="A456" s="51">
        <f>'Page 233'!A2068</f>
        <v>38643</v>
      </c>
      <c r="B456" s="52">
        <f>'Page 233'!G2068</f>
        <v>55.04</v>
      </c>
      <c r="C456" s="22">
        <f t="shared" si="11"/>
        <v>-1.8135654697134518E-3</v>
      </c>
    </row>
    <row r="457" spans="1:3">
      <c r="A457" s="51">
        <f>'Page 233'!A2067</f>
        <v>38644</v>
      </c>
      <c r="B457" s="52">
        <f>'Page 233'!G2067</f>
        <v>56.07</v>
      </c>
      <c r="C457" s="22">
        <f t="shared" si="11"/>
        <v>1.8713662790697638E-2</v>
      </c>
    </row>
    <row r="458" spans="1:3">
      <c r="A458" s="51">
        <f>'Page 233'!A2066</f>
        <v>38645</v>
      </c>
      <c r="B458" s="52">
        <f>'Page 233'!G2066</f>
        <v>55.19</v>
      </c>
      <c r="C458" s="22">
        <f t="shared" si="11"/>
        <v>-1.5694667380060645E-2</v>
      </c>
    </row>
    <row r="459" spans="1:3">
      <c r="A459" s="51">
        <f>'Page 233'!A2065</f>
        <v>38646</v>
      </c>
      <c r="B459" s="52">
        <f>'Page 233'!G2065</f>
        <v>54.14</v>
      </c>
      <c r="C459" s="22">
        <f t="shared" si="11"/>
        <v>-1.902518572205103E-2</v>
      </c>
    </row>
    <row r="460" spans="1:3">
      <c r="A460" s="51">
        <f>'Page 233'!A2064</f>
        <v>38649</v>
      </c>
      <c r="B460" s="52">
        <f>'Page 233'!G2064</f>
        <v>55.21</v>
      </c>
      <c r="C460" s="22">
        <f t="shared" si="11"/>
        <v>1.9763575914296228E-2</v>
      </c>
    </row>
    <row r="461" spans="1:3">
      <c r="A461" s="51">
        <f>'Page 233'!A2063</f>
        <v>38650</v>
      </c>
      <c r="B461" s="52">
        <f>'Page 233'!G2063</f>
        <v>54.92</v>
      </c>
      <c r="C461" s="22">
        <f t="shared" si="11"/>
        <v>-5.2526716174605692E-3</v>
      </c>
    </row>
    <row r="462" spans="1:3">
      <c r="A462" s="51">
        <f>'Page 233'!A2062</f>
        <v>38651</v>
      </c>
      <c r="B462" s="52">
        <f>'Page 233'!G2062</f>
        <v>53.39</v>
      </c>
      <c r="C462" s="22">
        <f t="shared" si="11"/>
        <v>-2.7858703568827359E-2</v>
      </c>
    </row>
    <row r="463" spans="1:3">
      <c r="A463" s="51">
        <f>'Page 233'!A2061</f>
        <v>38652</v>
      </c>
      <c r="B463" s="52">
        <f>'Page 233'!G2061</f>
        <v>52.53</v>
      </c>
      <c r="C463" s="22">
        <f t="shared" si="11"/>
        <v>-1.6107885371792419E-2</v>
      </c>
    </row>
    <row r="464" spans="1:3">
      <c r="A464" s="51">
        <f>'Page 233'!A2060</f>
        <v>38653</v>
      </c>
      <c r="B464" s="52">
        <f>'Page 233'!G2060</f>
        <v>53.83</v>
      </c>
      <c r="C464" s="22">
        <f t="shared" si="11"/>
        <v>2.4747763182942917E-2</v>
      </c>
    </row>
    <row r="465" spans="1:3">
      <c r="A465" s="51">
        <f>'Page 233'!A2059</f>
        <v>38656</v>
      </c>
      <c r="B465" s="52">
        <f>'Page 233'!G2059</f>
        <v>53.01</v>
      </c>
      <c r="C465" s="22">
        <f t="shared" si="11"/>
        <v>-1.523314137098275E-2</v>
      </c>
    </row>
    <row r="466" spans="1:3">
      <c r="A466" s="51">
        <f>'Page 233'!A2058</f>
        <v>38657</v>
      </c>
      <c r="B466" s="52">
        <f>'Page 233'!G2058</f>
        <v>53.35</v>
      </c>
      <c r="C466" s="22">
        <f t="shared" si="11"/>
        <v>6.4138841727976459E-3</v>
      </c>
    </row>
    <row r="467" spans="1:3">
      <c r="A467" s="51">
        <f>'Page 233'!A2057</f>
        <v>38658</v>
      </c>
      <c r="B467" s="52">
        <f>'Page 233'!G2057</f>
        <v>53.06</v>
      </c>
      <c r="C467" s="22">
        <f t="shared" si="11"/>
        <v>-5.4358013120899829E-3</v>
      </c>
    </row>
    <row r="468" spans="1:3">
      <c r="A468" s="51">
        <f>'Page 233'!A2056</f>
        <v>38659</v>
      </c>
      <c r="B468" s="52">
        <f>'Page 233'!G2056</f>
        <v>53.72</v>
      </c>
      <c r="C468" s="22">
        <f t="shared" si="11"/>
        <v>1.2438748586505843E-2</v>
      </c>
    </row>
    <row r="469" spans="1:3">
      <c r="A469" s="51">
        <f>'Page 233'!A2055</f>
        <v>38660</v>
      </c>
      <c r="B469" s="52">
        <f>'Page 233'!G2055</f>
        <v>53.54</v>
      </c>
      <c r="C469" s="22">
        <f t="shared" si="11"/>
        <v>-3.350707371556183E-3</v>
      </c>
    </row>
    <row r="470" spans="1:3">
      <c r="A470" s="51">
        <f>'Page 233'!A2054</f>
        <v>38663</v>
      </c>
      <c r="B470" s="52">
        <f>'Page 233'!G2054</f>
        <v>53.87</v>
      </c>
      <c r="C470" s="22">
        <f t="shared" si="11"/>
        <v>6.1636159880462671E-3</v>
      </c>
    </row>
    <row r="471" spans="1:3">
      <c r="A471" s="51">
        <f>'Page 233'!A2053</f>
        <v>38664</v>
      </c>
      <c r="B471" s="52">
        <f>'Page 233'!G2053</f>
        <v>53.52</v>
      </c>
      <c r="C471" s="22">
        <f t="shared" si="11"/>
        <v>-6.4971227028028933E-3</v>
      </c>
    </row>
    <row r="472" spans="1:3">
      <c r="A472" s="51">
        <f>'Page 233'!A2052</f>
        <v>38665</v>
      </c>
      <c r="B472" s="52">
        <f>'Page 233'!G2052</f>
        <v>53.27</v>
      </c>
      <c r="C472" s="22">
        <f t="shared" si="11"/>
        <v>-4.6711509715994248E-3</v>
      </c>
    </row>
    <row r="473" spans="1:3">
      <c r="A473" s="51">
        <f>'Page 233'!A2051</f>
        <v>38666</v>
      </c>
      <c r="B473" s="52">
        <f>'Page 233'!G2051</f>
        <v>54.42</v>
      </c>
      <c r="C473" s="22">
        <f t="shared" si="11"/>
        <v>2.1588135911394746E-2</v>
      </c>
    </row>
    <row r="474" spans="1:3">
      <c r="A474" s="51">
        <f>'Page 233'!A2050</f>
        <v>38667</v>
      </c>
      <c r="B474" s="52">
        <f>'Page 233'!G2050</f>
        <v>53.8</v>
      </c>
      <c r="C474" s="22">
        <f t="shared" si="11"/>
        <v>-1.1392870268283839E-2</v>
      </c>
    </row>
    <row r="475" spans="1:3">
      <c r="A475" s="51">
        <f>'Page 233'!A2049</f>
        <v>38670</v>
      </c>
      <c r="B475" s="52">
        <f>'Page 233'!G2049</f>
        <v>54.52</v>
      </c>
      <c r="C475" s="22">
        <f t="shared" si="11"/>
        <v>1.3382899628253009E-2</v>
      </c>
    </row>
    <row r="476" spans="1:3">
      <c r="A476" s="51">
        <f>'Page 233'!A2048</f>
        <v>38671</v>
      </c>
      <c r="B476" s="52">
        <f>'Page 233'!G2048</f>
        <v>55.16</v>
      </c>
      <c r="C476" s="22">
        <f t="shared" si="11"/>
        <v>1.1738811445340946E-2</v>
      </c>
    </row>
    <row r="477" spans="1:3">
      <c r="A477" s="51">
        <f>'Page 233'!A2047</f>
        <v>38672</v>
      </c>
      <c r="B477" s="52">
        <f>'Page 233'!G2047</f>
        <v>55.52</v>
      </c>
      <c r="C477" s="22">
        <f t="shared" si="11"/>
        <v>6.526468455402501E-3</v>
      </c>
    </row>
    <row r="478" spans="1:3">
      <c r="A478" s="51">
        <f>'Page 233'!A2046</f>
        <v>38673</v>
      </c>
      <c r="B478" s="52">
        <f>'Page 233'!G2046</f>
        <v>55.69</v>
      </c>
      <c r="C478" s="22">
        <f t="shared" si="11"/>
        <v>3.0619596541785477E-3</v>
      </c>
    </row>
    <row r="479" spans="1:3">
      <c r="A479" s="51">
        <f>'Page 233'!A2045</f>
        <v>38674</v>
      </c>
      <c r="B479" s="52">
        <f>'Page 233'!G2045</f>
        <v>55.11</v>
      </c>
      <c r="C479" s="22">
        <f t="shared" si="11"/>
        <v>-1.0414796193212394E-2</v>
      </c>
    </row>
    <row r="480" spans="1:3">
      <c r="A480" s="51">
        <f>'Page 233'!A2044</f>
        <v>38677</v>
      </c>
      <c r="B480" s="52">
        <f>'Page 233'!G2044</f>
        <v>56.8</v>
      </c>
      <c r="C480" s="22">
        <f t="shared" si="11"/>
        <v>3.0665940845581607E-2</v>
      </c>
    </row>
    <row r="481" spans="1:3">
      <c r="A481" s="51">
        <f>'Page 233'!A2043</f>
        <v>38678</v>
      </c>
      <c r="B481" s="52">
        <f>'Page 233'!G2043</f>
        <v>56.88</v>
      </c>
      <c r="C481" s="22">
        <f t="shared" si="11"/>
        <v>1.4084507042253502E-3</v>
      </c>
    </row>
    <row r="482" spans="1:3">
      <c r="A482" s="51">
        <f>'Page 233'!A2042</f>
        <v>38679</v>
      </c>
      <c r="B482" s="52">
        <f>'Page 233'!G2042</f>
        <v>57.16</v>
      </c>
      <c r="C482" s="22">
        <f t="shared" si="11"/>
        <v>4.9226441631504692E-3</v>
      </c>
    </row>
    <row r="483" spans="1:3">
      <c r="A483" s="51">
        <f>'Page 233'!A2041</f>
        <v>38681</v>
      </c>
      <c r="B483" s="52">
        <f>'Page 233'!G2041</f>
        <v>56.85</v>
      </c>
      <c r="C483" s="22">
        <f t="shared" si="11"/>
        <v>-5.4233729881034698E-3</v>
      </c>
    </row>
    <row r="484" spans="1:3">
      <c r="A484" s="51">
        <f>'Page 233'!A2040</f>
        <v>38684</v>
      </c>
      <c r="B484" s="52">
        <f>'Page 233'!G2040</f>
        <v>56.5</v>
      </c>
      <c r="C484" s="22">
        <f t="shared" si="11"/>
        <v>-6.1565523306947867E-3</v>
      </c>
    </row>
    <row r="485" spans="1:3">
      <c r="A485" s="51">
        <f>'Page 233'!A2039</f>
        <v>38685</v>
      </c>
      <c r="B485" s="52">
        <f>'Page 233'!G2039</f>
        <v>56.91</v>
      </c>
      <c r="C485" s="22">
        <f t="shared" si="11"/>
        <v>7.2566371681415109E-3</v>
      </c>
    </row>
    <row r="486" spans="1:3">
      <c r="A486" s="51">
        <f>'Page 233'!A2038</f>
        <v>38686</v>
      </c>
      <c r="B486" s="52">
        <f>'Page 233'!G2038</f>
        <v>56.14</v>
      </c>
      <c r="C486" s="22">
        <f t="shared" si="11"/>
        <v>-1.3530135301352941E-2</v>
      </c>
    </row>
    <row r="487" spans="1:3">
      <c r="A487" s="51">
        <f>'Page 233'!A2037</f>
        <v>38687</v>
      </c>
      <c r="B487" s="52">
        <f>'Page 233'!G2037</f>
        <v>57.35</v>
      </c>
      <c r="C487" s="22">
        <f t="shared" si="11"/>
        <v>2.155325970787314E-2</v>
      </c>
    </row>
    <row r="488" spans="1:3">
      <c r="A488" s="51">
        <f>'Page 233'!A2036</f>
        <v>38688</v>
      </c>
      <c r="B488" s="52">
        <f>'Page 233'!G2036</f>
        <v>57.16</v>
      </c>
      <c r="C488" s="22">
        <f t="shared" si="11"/>
        <v>-3.3129904097647378E-3</v>
      </c>
    </row>
    <row r="489" spans="1:3">
      <c r="A489" s="51">
        <f>'Page 233'!A2035</f>
        <v>38691</v>
      </c>
      <c r="B489" s="52">
        <f>'Page 233'!G2035</f>
        <v>56.97</v>
      </c>
      <c r="C489" s="22">
        <f t="shared" si="11"/>
        <v>-3.3240027991602306E-3</v>
      </c>
    </row>
    <row r="490" spans="1:3">
      <c r="A490" s="51">
        <f>'Page 233'!A2034</f>
        <v>38692</v>
      </c>
      <c r="B490" s="52">
        <f>'Page 233'!G2034</f>
        <v>57.27</v>
      </c>
      <c r="C490" s="22">
        <f t="shared" si="11"/>
        <v>5.26592943654558E-3</v>
      </c>
    </row>
    <row r="491" spans="1:3">
      <c r="A491" s="51">
        <f>'Page 233'!A2033</f>
        <v>38693</v>
      </c>
      <c r="B491" s="52">
        <f>'Page 233'!G2033</f>
        <v>57.34</v>
      </c>
      <c r="C491" s="22">
        <f t="shared" si="11"/>
        <v>1.2222804260519915E-3</v>
      </c>
    </row>
    <row r="492" spans="1:3">
      <c r="A492" s="51">
        <f>'Page 233'!A2032</f>
        <v>38694</v>
      </c>
      <c r="B492" s="52">
        <f>'Page 233'!G2032</f>
        <v>57.68</v>
      </c>
      <c r="C492" s="22">
        <f t="shared" si="11"/>
        <v>5.9295430763863788E-3</v>
      </c>
    </row>
    <row r="493" spans="1:3">
      <c r="A493" s="51">
        <f>'Page 233'!A2031</f>
        <v>38695</v>
      </c>
      <c r="B493" s="52">
        <f>'Page 233'!G2031</f>
        <v>57.34</v>
      </c>
      <c r="C493" s="22">
        <f t="shared" si="11"/>
        <v>-5.8945908460470431E-3</v>
      </c>
    </row>
    <row r="494" spans="1:3">
      <c r="A494" s="51">
        <f>'Page 233'!A2030</f>
        <v>38698</v>
      </c>
      <c r="B494" s="52">
        <f>'Page 233'!G2030</f>
        <v>57.78</v>
      </c>
      <c r="C494" s="22">
        <f t="shared" si="11"/>
        <v>7.673526334147196E-3</v>
      </c>
    </row>
    <row r="495" spans="1:3">
      <c r="A495" s="51">
        <f>'Page 233'!A2029</f>
        <v>38699</v>
      </c>
      <c r="B495" s="52">
        <f>'Page 233'!G2029</f>
        <v>58.11</v>
      </c>
      <c r="C495" s="22">
        <f t="shared" si="11"/>
        <v>5.7113187954309641E-3</v>
      </c>
    </row>
    <row r="496" spans="1:3">
      <c r="A496" s="51">
        <f>'Page 233'!A2028</f>
        <v>38700</v>
      </c>
      <c r="B496" s="52">
        <f>'Page 233'!G2028</f>
        <v>58.82</v>
      </c>
      <c r="C496" s="22">
        <f t="shared" si="11"/>
        <v>1.2218206849079261E-2</v>
      </c>
    </row>
    <row r="497" spans="1:3">
      <c r="A497" s="51">
        <f>'Page 233'!A2027</f>
        <v>38701</v>
      </c>
      <c r="B497" s="52">
        <f>'Page 233'!G2027</f>
        <v>58.28</v>
      </c>
      <c r="C497" s="22">
        <f t="shared" si="11"/>
        <v>-9.1805508330499164E-3</v>
      </c>
    </row>
    <row r="498" spans="1:3">
      <c r="A498" s="51">
        <f>'Page 233'!A2026</f>
        <v>38702</v>
      </c>
      <c r="B498" s="52">
        <f>'Page 233'!G2026</f>
        <v>58.24</v>
      </c>
      <c r="C498" s="22">
        <f t="shared" si="11"/>
        <v>-6.8634179821547292E-4</v>
      </c>
    </row>
    <row r="499" spans="1:3">
      <c r="A499" s="51">
        <f>'Page 233'!A2025</f>
        <v>38705</v>
      </c>
      <c r="B499" s="52">
        <f>'Page 233'!G2025</f>
        <v>57.6</v>
      </c>
      <c r="C499" s="22">
        <f t="shared" si="11"/>
        <v>-1.098901098901095E-2</v>
      </c>
    </row>
    <row r="500" spans="1:3">
      <c r="A500" s="51">
        <f>'Page 233'!A2024</f>
        <v>38706</v>
      </c>
      <c r="B500" s="52">
        <f>'Page 233'!G2024</f>
        <v>58.23</v>
      </c>
      <c r="C500" s="22">
        <f t="shared" si="11"/>
        <v>1.0937499999999822E-2</v>
      </c>
    </row>
    <row r="501" spans="1:3">
      <c r="A501" s="51">
        <f>'Page 233'!A2023</f>
        <v>38707</v>
      </c>
      <c r="B501" s="52">
        <f>'Page 233'!G2023</f>
        <v>57.95</v>
      </c>
      <c r="C501" s="22">
        <f t="shared" si="11"/>
        <v>-4.8085179460758409E-3</v>
      </c>
    </row>
    <row r="502" spans="1:3">
      <c r="A502" s="51">
        <f>'Page 233'!A2022</f>
        <v>38708</v>
      </c>
      <c r="B502" s="52">
        <f>'Page 233'!G2022</f>
        <v>58.71</v>
      </c>
      <c r="C502" s="22">
        <f t="shared" si="11"/>
        <v>1.3114754098360715E-2</v>
      </c>
    </row>
    <row r="503" spans="1:3">
      <c r="A503" s="51">
        <f>'Page 233'!A2021</f>
        <v>38709</v>
      </c>
      <c r="B503" s="52">
        <f>'Page 233'!G2021</f>
        <v>58.85</v>
      </c>
      <c r="C503" s="22">
        <f t="shared" si="11"/>
        <v>2.3846022824050017E-3</v>
      </c>
    </row>
    <row r="504" spans="1:3">
      <c r="A504" s="51">
        <f>'Page 233'!A2020</f>
        <v>38713</v>
      </c>
      <c r="B504" s="52">
        <f>'Page 233'!G2020</f>
        <v>58.06</v>
      </c>
      <c r="C504" s="22">
        <f t="shared" si="11"/>
        <v>-1.3423959218351711E-2</v>
      </c>
    </row>
    <row r="505" spans="1:3">
      <c r="A505" s="51">
        <f>'Page 233'!A2019</f>
        <v>38714</v>
      </c>
      <c r="B505" s="52">
        <f>'Page 233'!G2019</f>
        <v>58.42</v>
      </c>
      <c r="C505" s="22">
        <f t="shared" si="11"/>
        <v>6.2004822597312437E-3</v>
      </c>
    </row>
    <row r="506" spans="1:3">
      <c r="A506" s="51">
        <f>'Page 233'!A2018</f>
        <v>38715</v>
      </c>
      <c r="B506" s="52">
        <f>'Page 233'!G2018</f>
        <v>58.6</v>
      </c>
      <c r="C506" s="22">
        <f t="shared" si="11"/>
        <v>3.081136597055778E-3</v>
      </c>
    </row>
    <row r="507" spans="1:3">
      <c r="A507" s="51">
        <f>'Page 233'!A2017</f>
        <v>38716</v>
      </c>
      <c r="B507" s="52">
        <f>'Page 233'!G2017</f>
        <v>57.82</v>
      </c>
      <c r="C507" s="22">
        <f t="shared" si="11"/>
        <v>-1.3310580204778155E-2</v>
      </c>
    </row>
    <row r="508" spans="1:3">
      <c r="A508" s="51">
        <f>'Page 233'!A2016</f>
        <v>38720</v>
      </c>
      <c r="B508" s="52">
        <f>'Page 233'!G2016</f>
        <v>57.99</v>
      </c>
      <c r="C508" s="22">
        <f t="shared" si="11"/>
        <v>2.9401591144933015E-3</v>
      </c>
    </row>
    <row r="509" spans="1:3">
      <c r="A509" s="51">
        <f>'Page 233'!A2015</f>
        <v>38721</v>
      </c>
      <c r="B509" s="52">
        <f>'Page 233'!G2015</f>
        <v>58.59</v>
      </c>
      <c r="C509" s="22">
        <f t="shared" si="11"/>
        <v>1.034661148473881E-2</v>
      </c>
    </row>
    <row r="510" spans="1:3">
      <c r="A510" s="51">
        <f>'Page 233'!A2014</f>
        <v>38722</v>
      </c>
      <c r="B510" s="52">
        <f>'Page 233'!G2014</f>
        <v>57.9</v>
      </c>
      <c r="C510" s="22">
        <f t="shared" si="11"/>
        <v>-1.1776753712237631E-2</v>
      </c>
    </row>
    <row r="511" spans="1:3">
      <c r="A511" s="51">
        <f>'Page 233'!A2013</f>
        <v>38723</v>
      </c>
      <c r="B511" s="52">
        <f>'Page 233'!G2013</f>
        <v>57.09</v>
      </c>
      <c r="C511" s="22">
        <f t="shared" si="11"/>
        <v>-1.3989637305699354E-2</v>
      </c>
    </row>
    <row r="512" spans="1:3">
      <c r="A512" s="51">
        <f>'Page 233'!A2012</f>
        <v>38726</v>
      </c>
      <c r="B512" s="52">
        <f>'Page 233'!G2012</f>
        <v>56.61</v>
      </c>
      <c r="C512" s="22">
        <f t="shared" si="11"/>
        <v>-8.4077771939043977E-3</v>
      </c>
    </row>
    <row r="513" spans="1:3">
      <c r="A513" s="51">
        <f>'Page 233'!A2011</f>
        <v>38727</v>
      </c>
      <c r="B513" s="52">
        <f>'Page 233'!G2011</f>
        <v>56.88</v>
      </c>
      <c r="C513" s="22">
        <f t="shared" si="11"/>
        <v>4.7694753577107729E-3</v>
      </c>
    </row>
    <row r="514" spans="1:3">
      <c r="A514" s="51">
        <f>'Page 233'!A2010</f>
        <v>38728</v>
      </c>
      <c r="B514" s="52">
        <f>'Page 233'!G2010</f>
        <v>57.71</v>
      </c>
      <c r="C514" s="22">
        <f t="shared" si="11"/>
        <v>1.4592123769338938E-2</v>
      </c>
    </row>
    <row r="515" spans="1:3">
      <c r="A515" s="51">
        <f>'Page 233'!A2009</f>
        <v>38729</v>
      </c>
      <c r="B515" s="52">
        <f>'Page 233'!G2009</f>
        <v>57.37</v>
      </c>
      <c r="C515" s="22">
        <f t="shared" si="11"/>
        <v>-5.8915265985098886E-3</v>
      </c>
    </row>
    <row r="516" spans="1:3">
      <c r="A516" s="51">
        <f>'Page 233'!A2008</f>
        <v>38730</v>
      </c>
      <c r="B516" s="52">
        <f>'Page 233'!G2008</f>
        <v>57.2</v>
      </c>
      <c r="C516" s="22">
        <f t="shared" si="11"/>
        <v>-2.963221195746768E-3</v>
      </c>
    </row>
    <row r="517" spans="1:3">
      <c r="A517" s="51">
        <f>'Page 233'!A2007</f>
        <v>38734</v>
      </c>
      <c r="B517" s="52">
        <f>'Page 233'!G2007</f>
        <v>56.55</v>
      </c>
      <c r="C517" s="22">
        <f t="shared" ref="C517:C580" si="12">B517/B516-1</f>
        <v>-1.1363636363636465E-2</v>
      </c>
    </row>
    <row r="518" spans="1:3">
      <c r="A518" s="51">
        <f>'Page 233'!A2006</f>
        <v>38735</v>
      </c>
      <c r="B518" s="52">
        <f>'Page 233'!G2006</f>
        <v>56.25</v>
      </c>
      <c r="C518" s="22">
        <f t="shared" si="12"/>
        <v>-5.3050397877983935E-3</v>
      </c>
    </row>
    <row r="519" spans="1:3">
      <c r="A519" s="51">
        <f>'Page 233'!A2005</f>
        <v>38736</v>
      </c>
      <c r="B519" s="52">
        <f>'Page 233'!G2005</f>
        <v>56.12</v>
      </c>
      <c r="C519" s="22">
        <f t="shared" si="12"/>
        <v>-2.3111111111111526E-3</v>
      </c>
    </row>
    <row r="520" spans="1:3">
      <c r="A520" s="51">
        <f>'Page 233'!A2004</f>
        <v>38737</v>
      </c>
      <c r="B520" s="52">
        <f>'Page 233'!G2004</f>
        <v>54.74</v>
      </c>
      <c r="C520" s="22">
        <f t="shared" si="12"/>
        <v>-2.4590163934426146E-2</v>
      </c>
    </row>
    <row r="521" spans="1:3">
      <c r="A521" s="51">
        <f>'Page 233'!A2003</f>
        <v>38740</v>
      </c>
      <c r="B521" s="52">
        <f>'Page 233'!G2003</f>
        <v>55.17</v>
      </c>
      <c r="C521" s="22">
        <f t="shared" si="12"/>
        <v>7.8553160394592147E-3</v>
      </c>
    </row>
    <row r="522" spans="1:3">
      <c r="A522" s="51">
        <f>'Page 233'!A2002</f>
        <v>38741</v>
      </c>
      <c r="B522" s="52">
        <f>'Page 233'!G2002</f>
        <v>55.7</v>
      </c>
      <c r="C522" s="22">
        <f t="shared" si="12"/>
        <v>9.606670291825381E-3</v>
      </c>
    </row>
    <row r="523" spans="1:3">
      <c r="A523" s="51">
        <f>'Page 233'!A2001</f>
        <v>38742</v>
      </c>
      <c r="B523" s="52">
        <f>'Page 233'!G2001</f>
        <v>55.08</v>
      </c>
      <c r="C523" s="22">
        <f t="shared" si="12"/>
        <v>-1.1131059245960584E-2</v>
      </c>
    </row>
    <row r="524" spans="1:3">
      <c r="A524" s="51">
        <f>'Page 233'!A2000</f>
        <v>38743</v>
      </c>
      <c r="B524" s="52">
        <f>'Page 233'!G2000</f>
        <v>56.57</v>
      </c>
      <c r="C524" s="22">
        <f t="shared" si="12"/>
        <v>2.7051561365286858E-2</v>
      </c>
    </row>
    <row r="525" spans="1:3">
      <c r="A525" s="51">
        <f>'Page 233'!A1999</f>
        <v>38744</v>
      </c>
      <c r="B525" s="52">
        <f>'Page 233'!G1999</f>
        <v>56.44</v>
      </c>
      <c r="C525" s="22">
        <f t="shared" si="12"/>
        <v>-2.2980378292382087E-3</v>
      </c>
    </row>
    <row r="526" spans="1:3">
      <c r="A526" s="51">
        <f>'Page 233'!A1998</f>
        <v>38747</v>
      </c>
      <c r="B526" s="52">
        <f>'Page 233'!G1998</f>
        <v>56.83</v>
      </c>
      <c r="C526" s="22">
        <f t="shared" si="12"/>
        <v>6.9099929128277893E-3</v>
      </c>
    </row>
    <row r="527" spans="1:3">
      <c r="A527" s="51">
        <f>'Page 233'!A1997</f>
        <v>38748</v>
      </c>
      <c r="B527" s="52">
        <f>'Page 233'!G1997</f>
        <v>56.23</v>
      </c>
      <c r="C527" s="22">
        <f t="shared" si="12"/>
        <v>-1.0557803976772862E-2</v>
      </c>
    </row>
    <row r="528" spans="1:3">
      <c r="A528" s="51">
        <f>'Page 233'!A1996</f>
        <v>38749</v>
      </c>
      <c r="B528" s="52">
        <f>'Page 233'!G1996</f>
        <v>58.96</v>
      </c>
      <c r="C528" s="22">
        <f t="shared" si="12"/>
        <v>4.8550595767383964E-2</v>
      </c>
    </row>
    <row r="529" spans="1:3">
      <c r="A529" s="51">
        <f>'Page 233'!A1995</f>
        <v>38750</v>
      </c>
      <c r="B529" s="52">
        <f>'Page 233'!G1995</f>
        <v>59.03</v>
      </c>
      <c r="C529" s="22">
        <f t="shared" si="12"/>
        <v>1.1872455902306456E-3</v>
      </c>
    </row>
    <row r="530" spans="1:3">
      <c r="A530" s="51">
        <f>'Page 233'!A1994</f>
        <v>38751</v>
      </c>
      <c r="B530" s="52">
        <f>'Page 233'!G1994</f>
        <v>58.34</v>
      </c>
      <c r="C530" s="22">
        <f t="shared" si="12"/>
        <v>-1.1688971709300278E-2</v>
      </c>
    </row>
    <row r="531" spans="1:3">
      <c r="A531" s="51">
        <f>'Page 233'!A1993</f>
        <v>38754</v>
      </c>
      <c r="B531" s="52">
        <f>'Page 233'!G1993</f>
        <v>58.56</v>
      </c>
      <c r="C531" s="22">
        <f t="shared" si="12"/>
        <v>3.7709976002742174E-3</v>
      </c>
    </row>
    <row r="532" spans="1:3">
      <c r="A532" s="51">
        <f>'Page 233'!A1992</f>
        <v>38755</v>
      </c>
      <c r="B532" s="52">
        <f>'Page 233'!G1992</f>
        <v>58.9</v>
      </c>
      <c r="C532" s="22">
        <f t="shared" si="12"/>
        <v>5.8060109289617134E-3</v>
      </c>
    </row>
    <row r="533" spans="1:3">
      <c r="A533" s="51">
        <f>'Page 233'!A1991</f>
        <v>38756</v>
      </c>
      <c r="B533" s="52">
        <f>'Page 233'!G1991</f>
        <v>59.32</v>
      </c>
      <c r="C533" s="22">
        <f t="shared" si="12"/>
        <v>7.1307300509337868E-3</v>
      </c>
    </row>
    <row r="534" spans="1:3">
      <c r="A534" s="51">
        <f>'Page 233'!A1990</f>
        <v>38757</v>
      </c>
      <c r="B534" s="52">
        <f>'Page 233'!G1990</f>
        <v>59.53</v>
      </c>
      <c r="C534" s="22">
        <f t="shared" si="12"/>
        <v>3.5401213755901217E-3</v>
      </c>
    </row>
    <row r="535" spans="1:3">
      <c r="A535" s="51">
        <f>'Page 233'!A1989</f>
        <v>38758</v>
      </c>
      <c r="B535" s="52">
        <f>'Page 233'!G1989</f>
        <v>59.96</v>
      </c>
      <c r="C535" s="22">
        <f t="shared" si="12"/>
        <v>7.2232487821266567E-3</v>
      </c>
    </row>
    <row r="536" spans="1:3">
      <c r="A536" s="51">
        <f>'Page 233'!A1988</f>
        <v>38761</v>
      </c>
      <c r="B536" s="52">
        <f>'Page 233'!G1988</f>
        <v>59.61</v>
      </c>
      <c r="C536" s="22">
        <f t="shared" si="12"/>
        <v>-5.8372248165443619E-3</v>
      </c>
    </row>
    <row r="537" spans="1:3">
      <c r="A537" s="51">
        <f>'Page 233'!A1987</f>
        <v>38762</v>
      </c>
      <c r="B537" s="52">
        <f>'Page 233'!G1987</f>
        <v>60.11</v>
      </c>
      <c r="C537" s="22">
        <f t="shared" si="12"/>
        <v>8.3878543868478594E-3</v>
      </c>
    </row>
    <row r="538" spans="1:3">
      <c r="A538" s="51">
        <f>'Page 233'!A1986</f>
        <v>38763</v>
      </c>
      <c r="B538" s="52">
        <f>'Page 233'!G1986</f>
        <v>59.89</v>
      </c>
      <c r="C538" s="22">
        <f t="shared" si="12"/>
        <v>-3.6599567459657534E-3</v>
      </c>
    </row>
    <row r="539" spans="1:3">
      <c r="A539" s="51">
        <f>'Page 233'!A1985</f>
        <v>38764</v>
      </c>
      <c r="B539" s="52">
        <f>'Page 233'!G1985</f>
        <v>59.98</v>
      </c>
      <c r="C539" s="22">
        <f t="shared" si="12"/>
        <v>1.502755050926563E-3</v>
      </c>
    </row>
    <row r="540" spans="1:3">
      <c r="A540" s="51">
        <f>'Page 233'!A1984</f>
        <v>38765</v>
      </c>
      <c r="B540" s="52">
        <f>'Page 233'!G1984</f>
        <v>60.32</v>
      </c>
      <c r="C540" s="22">
        <f t="shared" si="12"/>
        <v>5.6685561853950794E-3</v>
      </c>
    </row>
    <row r="541" spans="1:3">
      <c r="A541" s="51">
        <f>'Page 233'!A1983</f>
        <v>38769</v>
      </c>
      <c r="B541" s="52">
        <f>'Page 233'!G1983</f>
        <v>60.39</v>
      </c>
      <c r="C541" s="22">
        <f t="shared" si="12"/>
        <v>1.1604774535809437E-3</v>
      </c>
    </row>
    <row r="542" spans="1:3">
      <c r="A542" s="51">
        <f>'Page 233'!A1982</f>
        <v>38770</v>
      </c>
      <c r="B542" s="52">
        <f>'Page 233'!G1982</f>
        <v>61.5</v>
      </c>
      <c r="C542" s="22">
        <f t="shared" si="12"/>
        <v>1.8380526577247869E-2</v>
      </c>
    </row>
    <row r="543" spans="1:3">
      <c r="A543" s="51">
        <f>'Page 233'!A1981</f>
        <v>38771</v>
      </c>
      <c r="B543" s="52">
        <f>'Page 233'!G1981</f>
        <v>61.09</v>
      </c>
      <c r="C543" s="22">
        <f t="shared" si="12"/>
        <v>-6.6666666666665986E-3</v>
      </c>
    </row>
    <row r="544" spans="1:3">
      <c r="A544" s="51">
        <f>'Page 233'!A1980</f>
        <v>38772</v>
      </c>
      <c r="B544" s="52">
        <f>'Page 233'!G1980</f>
        <v>61.43</v>
      </c>
      <c r="C544" s="22">
        <f t="shared" si="12"/>
        <v>5.5655590112948516E-3</v>
      </c>
    </row>
    <row r="545" spans="1:3">
      <c r="A545" s="51">
        <f>'Page 233'!A1979</f>
        <v>38775</v>
      </c>
      <c r="B545" s="52">
        <f>'Page 233'!G1979</f>
        <v>61.28</v>
      </c>
      <c r="C545" s="22">
        <f t="shared" si="12"/>
        <v>-2.4418036789841668E-3</v>
      </c>
    </row>
    <row r="546" spans="1:3">
      <c r="A546" s="51">
        <f>'Page 233'!A1978</f>
        <v>38776</v>
      </c>
      <c r="B546" s="52">
        <f>'Page 233'!G1978</f>
        <v>60.09</v>
      </c>
      <c r="C546" s="22">
        <f t="shared" si="12"/>
        <v>-1.9419060052219272E-2</v>
      </c>
    </row>
    <row r="547" spans="1:3">
      <c r="A547" s="51">
        <f>'Page 233'!A1977</f>
        <v>38777</v>
      </c>
      <c r="B547" s="52">
        <f>'Page 233'!G1977</f>
        <v>60.31</v>
      </c>
      <c r="C547" s="22">
        <f t="shared" si="12"/>
        <v>3.6611749043102826E-3</v>
      </c>
    </row>
    <row r="548" spans="1:3">
      <c r="A548" s="51">
        <f>'Page 233'!A1976</f>
        <v>38778</v>
      </c>
      <c r="B548" s="52">
        <f>'Page 233'!G1976</f>
        <v>60.18</v>
      </c>
      <c r="C548" s="22">
        <f t="shared" si="12"/>
        <v>-2.1555297628917947E-3</v>
      </c>
    </row>
    <row r="549" spans="1:3">
      <c r="A549" s="51">
        <f>'Page 233'!A1975</f>
        <v>38779</v>
      </c>
      <c r="B549" s="52">
        <f>'Page 233'!G1975</f>
        <v>60.67</v>
      </c>
      <c r="C549" s="22">
        <f t="shared" si="12"/>
        <v>8.1422399468262796E-3</v>
      </c>
    </row>
    <row r="550" spans="1:3">
      <c r="A550" s="51">
        <f>'Page 233'!A1974</f>
        <v>38782</v>
      </c>
      <c r="B550" s="52">
        <f>'Page 233'!G1974</f>
        <v>60.04</v>
      </c>
      <c r="C550" s="22">
        <f t="shared" si="12"/>
        <v>-1.03840448327015E-2</v>
      </c>
    </row>
    <row r="551" spans="1:3">
      <c r="A551" s="51">
        <f>'Page 233'!A1973</f>
        <v>38783</v>
      </c>
      <c r="B551" s="52">
        <f>'Page 233'!G1973</f>
        <v>60.48</v>
      </c>
      <c r="C551" s="22">
        <f t="shared" si="12"/>
        <v>7.3284477015322924E-3</v>
      </c>
    </row>
    <row r="552" spans="1:3">
      <c r="A552" s="51">
        <f>'Page 233'!A1972</f>
        <v>38784</v>
      </c>
      <c r="B552" s="52">
        <f>'Page 233'!G1972</f>
        <v>60.2</v>
      </c>
      <c r="C552" s="22">
        <f t="shared" si="12"/>
        <v>-4.6296296296295392E-3</v>
      </c>
    </row>
    <row r="553" spans="1:3">
      <c r="A553" s="51">
        <f>'Page 233'!A1971</f>
        <v>38785</v>
      </c>
      <c r="B553" s="52">
        <f>'Page 233'!G1971</f>
        <v>60.98</v>
      </c>
      <c r="C553" s="22">
        <f t="shared" si="12"/>
        <v>1.2956810631229221E-2</v>
      </c>
    </row>
    <row r="554" spans="1:3">
      <c r="A554" s="51">
        <f>'Page 233'!A1970</f>
        <v>38786</v>
      </c>
      <c r="B554" s="52">
        <f>'Page 233'!G1970</f>
        <v>61.83</v>
      </c>
      <c r="C554" s="22">
        <f t="shared" si="12"/>
        <v>1.3938996392259817E-2</v>
      </c>
    </row>
    <row r="555" spans="1:3">
      <c r="A555" s="51">
        <f>'Page 233'!A1969</f>
        <v>38789</v>
      </c>
      <c r="B555" s="52">
        <f>'Page 233'!G1969</f>
        <v>61.87</v>
      </c>
      <c r="C555" s="22">
        <f t="shared" si="12"/>
        <v>6.4693514475178127E-4</v>
      </c>
    </row>
    <row r="556" spans="1:3">
      <c r="A556" s="51">
        <f>'Page 233'!A1968</f>
        <v>38790</v>
      </c>
      <c r="B556" s="52">
        <f>'Page 233'!G1968</f>
        <v>62.37</v>
      </c>
      <c r="C556" s="22">
        <f t="shared" si="12"/>
        <v>8.081461128171874E-3</v>
      </c>
    </row>
    <row r="557" spans="1:3">
      <c r="A557" s="51">
        <f>'Page 233'!A1967</f>
        <v>38791</v>
      </c>
      <c r="B557" s="52">
        <f>'Page 233'!G1967</f>
        <v>62.87</v>
      </c>
      <c r="C557" s="22">
        <f t="shared" si="12"/>
        <v>8.0166746833414404E-3</v>
      </c>
    </row>
    <row r="558" spans="1:3">
      <c r="A558" s="51">
        <f>'Page 233'!A1966</f>
        <v>38792</v>
      </c>
      <c r="B558" s="52">
        <f>'Page 233'!G1966</f>
        <v>63.43</v>
      </c>
      <c r="C558" s="22">
        <f t="shared" si="12"/>
        <v>8.9072689677112127E-3</v>
      </c>
    </row>
    <row r="559" spans="1:3">
      <c r="A559" s="51">
        <f>'Page 233'!A1965</f>
        <v>38793</v>
      </c>
      <c r="B559" s="52">
        <f>'Page 233'!G1965</f>
        <v>64.36</v>
      </c>
      <c r="C559" s="22">
        <f t="shared" si="12"/>
        <v>1.4661831940722125E-2</v>
      </c>
    </row>
    <row r="560" spans="1:3">
      <c r="A560" s="51">
        <f>'Page 233'!A1964</f>
        <v>38796</v>
      </c>
      <c r="B560" s="52">
        <f>'Page 233'!G1964</f>
        <v>64.63</v>
      </c>
      <c r="C560" s="22">
        <f t="shared" si="12"/>
        <v>4.1951522684897657E-3</v>
      </c>
    </row>
    <row r="561" spans="1:3">
      <c r="A561" s="51">
        <f>'Page 233'!A1963</f>
        <v>38797</v>
      </c>
      <c r="B561" s="52">
        <f>'Page 233'!G1963</f>
        <v>64.7</v>
      </c>
      <c r="C561" s="22">
        <f t="shared" si="12"/>
        <v>1.0830883490640097E-3</v>
      </c>
    </row>
    <row r="562" spans="1:3">
      <c r="A562" s="51">
        <f>'Page 233'!A1962</f>
        <v>38798</v>
      </c>
      <c r="B562" s="52">
        <f>'Page 233'!G1962</f>
        <v>64.989999999999995</v>
      </c>
      <c r="C562" s="22">
        <f t="shared" si="12"/>
        <v>4.4822256568777252E-3</v>
      </c>
    </row>
    <row r="563" spans="1:3">
      <c r="A563" s="51">
        <f>'Page 233'!A1961</f>
        <v>38799</v>
      </c>
      <c r="B563" s="52">
        <f>'Page 233'!G1961</f>
        <v>64.400000000000006</v>
      </c>
      <c r="C563" s="22">
        <f t="shared" si="12"/>
        <v>-9.0783197414985306E-3</v>
      </c>
    </row>
    <row r="564" spans="1:3">
      <c r="A564" s="51">
        <f>'Page 233'!A1960</f>
        <v>38800</v>
      </c>
      <c r="B564" s="52">
        <f>'Page 233'!G1960</f>
        <v>65.09</v>
      </c>
      <c r="C564" s="22">
        <f t="shared" si="12"/>
        <v>1.0714285714285676E-2</v>
      </c>
    </row>
    <row r="565" spans="1:3">
      <c r="A565" s="51">
        <f>'Page 233'!A1959</f>
        <v>38803</v>
      </c>
      <c r="B565" s="52">
        <f>'Page 233'!G1959</f>
        <v>64.8</v>
      </c>
      <c r="C565" s="22">
        <f t="shared" si="12"/>
        <v>-4.4553694884007511E-3</v>
      </c>
    </row>
    <row r="566" spans="1:3">
      <c r="A566" s="51">
        <f>'Page 233'!A1958</f>
        <v>38804</v>
      </c>
      <c r="B566" s="52">
        <f>'Page 233'!G1958</f>
        <v>64.08</v>
      </c>
      <c r="C566" s="22">
        <f t="shared" si="12"/>
        <v>-1.1111111111111072E-2</v>
      </c>
    </row>
    <row r="567" spans="1:3">
      <c r="A567" s="51">
        <f>'Page 233'!A1957</f>
        <v>38805</v>
      </c>
      <c r="B567" s="52">
        <f>'Page 233'!G1957</f>
        <v>65.459999999999994</v>
      </c>
      <c r="C567" s="22">
        <f t="shared" si="12"/>
        <v>2.1535580524344455E-2</v>
      </c>
    </row>
    <row r="568" spans="1:3">
      <c r="A568" s="51">
        <f>'Page 233'!A1956</f>
        <v>38806</v>
      </c>
      <c r="B568" s="52">
        <f>'Page 233'!G1956</f>
        <v>64.83</v>
      </c>
      <c r="C568" s="22">
        <f t="shared" si="12"/>
        <v>-9.6241979835013369E-3</v>
      </c>
    </row>
    <row r="569" spans="1:3">
      <c r="A569" s="51">
        <f>'Page 233'!A1955</f>
        <v>38807</v>
      </c>
      <c r="B569" s="52">
        <f>'Page 233'!G1955</f>
        <v>64.42</v>
      </c>
      <c r="C569" s="22">
        <f t="shared" si="12"/>
        <v>-6.3242326083602363E-3</v>
      </c>
    </row>
    <row r="570" spans="1:3">
      <c r="A570" s="51">
        <f>'Page 233'!A1954</f>
        <v>38810</v>
      </c>
      <c r="B570" s="52">
        <f>'Page 233'!G1954</f>
        <v>64.489999999999995</v>
      </c>
      <c r="C570" s="22">
        <f t="shared" si="12"/>
        <v>1.086619062402816E-3</v>
      </c>
    </row>
    <row r="571" spans="1:3">
      <c r="A571" s="51">
        <f>'Page 233'!A1953</f>
        <v>38811</v>
      </c>
      <c r="B571" s="52">
        <f>'Page 233'!G1953</f>
        <v>64.98</v>
      </c>
      <c r="C571" s="22">
        <f t="shared" si="12"/>
        <v>7.5980772212747016E-3</v>
      </c>
    </row>
    <row r="572" spans="1:3">
      <c r="A572" s="51">
        <f>'Page 233'!A1952</f>
        <v>38812</v>
      </c>
      <c r="B572" s="52">
        <f>'Page 233'!G1952</f>
        <v>65.400000000000006</v>
      </c>
      <c r="C572" s="22">
        <f t="shared" si="12"/>
        <v>6.4635272391504461E-3</v>
      </c>
    </row>
    <row r="573" spans="1:3">
      <c r="A573" s="51">
        <f>'Page 233'!A1951</f>
        <v>38813</v>
      </c>
      <c r="B573" s="52">
        <f>'Page 233'!G1951</f>
        <v>65.989999999999995</v>
      </c>
      <c r="C573" s="22">
        <f t="shared" si="12"/>
        <v>9.0214067278284737E-3</v>
      </c>
    </row>
    <row r="574" spans="1:3">
      <c r="A574" s="51">
        <f>'Page 233'!A1950</f>
        <v>38814</v>
      </c>
      <c r="B574" s="52">
        <f>'Page 233'!G1950</f>
        <v>65.78</v>
      </c>
      <c r="C574" s="22">
        <f t="shared" si="12"/>
        <v>-3.1823003485376145E-3</v>
      </c>
    </row>
    <row r="575" spans="1:3">
      <c r="A575" s="51">
        <f>'Page 233'!A1949</f>
        <v>38817</v>
      </c>
      <c r="B575" s="52">
        <f>'Page 233'!G1949</f>
        <v>66.790000000000006</v>
      </c>
      <c r="C575" s="22">
        <f t="shared" si="12"/>
        <v>1.5354211006384899E-2</v>
      </c>
    </row>
    <row r="576" spans="1:3">
      <c r="A576" s="51">
        <f>'Page 233'!A1948</f>
        <v>38818</v>
      </c>
      <c r="B576" s="52">
        <f>'Page 233'!G1948</f>
        <v>66.61</v>
      </c>
      <c r="C576" s="22">
        <f t="shared" si="12"/>
        <v>-2.6950142236862318E-3</v>
      </c>
    </row>
    <row r="577" spans="1:3">
      <c r="A577" s="51">
        <f>'Page 233'!A1947</f>
        <v>38819</v>
      </c>
      <c r="B577" s="52">
        <f>'Page 233'!G1947</f>
        <v>68.790000000000006</v>
      </c>
      <c r="C577" s="22">
        <f t="shared" si="12"/>
        <v>3.2727818645849061E-2</v>
      </c>
    </row>
    <row r="578" spans="1:3">
      <c r="A578" s="51">
        <f>'Page 233'!A1946</f>
        <v>38820</v>
      </c>
      <c r="B578" s="52">
        <f>'Page 233'!G1946</f>
        <v>68.56</v>
      </c>
      <c r="C578" s="22">
        <f t="shared" si="12"/>
        <v>-3.3435092309929137E-3</v>
      </c>
    </row>
    <row r="579" spans="1:3">
      <c r="A579" s="51">
        <f>'Page 233'!A1945</f>
        <v>38824</v>
      </c>
      <c r="B579" s="52">
        <f>'Page 233'!G1945</f>
        <v>68.08</v>
      </c>
      <c r="C579" s="22">
        <f t="shared" si="12"/>
        <v>-7.001166861143604E-3</v>
      </c>
    </row>
    <row r="580" spans="1:3">
      <c r="A580" s="51">
        <f>'Page 233'!A1944</f>
        <v>38825</v>
      </c>
      <c r="B580" s="52">
        <f>'Page 233'!G1944</f>
        <v>68.86</v>
      </c>
      <c r="C580" s="22">
        <f t="shared" si="12"/>
        <v>1.1457109283196321E-2</v>
      </c>
    </row>
    <row r="581" spans="1:3">
      <c r="A581" s="51">
        <f>'Page 233'!A1943</f>
        <v>38826</v>
      </c>
      <c r="B581" s="52">
        <f>'Page 233'!G1943</f>
        <v>70.239999999999995</v>
      </c>
      <c r="C581" s="22">
        <f t="shared" ref="C581:C644" si="13">B581/B580-1</f>
        <v>2.0040662213186122E-2</v>
      </c>
    </row>
    <row r="582" spans="1:3">
      <c r="A582" s="51">
        <f>'Page 233'!A1942</f>
        <v>38827</v>
      </c>
      <c r="B582" s="52">
        <f>'Page 233'!G1942</f>
        <v>70.680000000000007</v>
      </c>
      <c r="C582" s="22">
        <f t="shared" si="13"/>
        <v>6.2642369020502464E-3</v>
      </c>
    </row>
    <row r="583" spans="1:3">
      <c r="A583" s="51">
        <f>'Page 233'!A1941</f>
        <v>38828</v>
      </c>
      <c r="B583" s="52">
        <f>'Page 233'!G1941</f>
        <v>71.48</v>
      </c>
      <c r="C583" s="22">
        <f t="shared" si="13"/>
        <v>1.1318619128466212E-2</v>
      </c>
    </row>
    <row r="584" spans="1:3">
      <c r="A584" s="51">
        <f>'Page 233'!A1940</f>
        <v>38831</v>
      </c>
      <c r="B584" s="52">
        <f>'Page 233'!G1940</f>
        <v>71.180000000000007</v>
      </c>
      <c r="C584" s="22">
        <f t="shared" si="13"/>
        <v>-4.1969781757134061E-3</v>
      </c>
    </row>
    <row r="585" spans="1:3">
      <c r="A585" s="51">
        <f>'Page 233'!A1939</f>
        <v>38832</v>
      </c>
      <c r="B585" s="52">
        <f>'Page 233'!G1939</f>
        <v>70.36</v>
      </c>
      <c r="C585" s="22">
        <f t="shared" si="13"/>
        <v>-1.1520089912896991E-2</v>
      </c>
    </row>
    <row r="586" spans="1:3">
      <c r="A586" s="51">
        <f>'Page 233'!A1938</f>
        <v>38833</v>
      </c>
      <c r="B586" s="52">
        <f>'Page 233'!G1938</f>
        <v>70.19</v>
      </c>
      <c r="C586" s="22">
        <f t="shared" si="13"/>
        <v>-2.4161455372371243E-3</v>
      </c>
    </row>
    <row r="587" spans="1:3">
      <c r="A587" s="51">
        <f>'Page 233'!A1937</f>
        <v>38834</v>
      </c>
      <c r="B587" s="52">
        <f>'Page 233'!G1937</f>
        <v>69.52</v>
      </c>
      <c r="C587" s="22">
        <f t="shared" si="13"/>
        <v>-9.5455193047443432E-3</v>
      </c>
    </row>
    <row r="588" spans="1:3">
      <c r="A588" s="51">
        <f>'Page 233'!A1936</f>
        <v>38835</v>
      </c>
      <c r="B588" s="52">
        <f>'Page 233'!G1936</f>
        <v>68.989999999999995</v>
      </c>
      <c r="C588" s="22">
        <f t="shared" si="13"/>
        <v>-7.6237054085155354E-3</v>
      </c>
    </row>
    <row r="589" spans="1:3">
      <c r="A589" s="51">
        <f>'Page 233'!A1935</f>
        <v>38838</v>
      </c>
      <c r="B589" s="52">
        <f>'Page 233'!G1935</f>
        <v>69.33</v>
      </c>
      <c r="C589" s="22">
        <f t="shared" si="13"/>
        <v>4.9282504710828068E-3</v>
      </c>
    </row>
    <row r="590" spans="1:3">
      <c r="A590" s="51">
        <f>'Page 233'!A1934</f>
        <v>38839</v>
      </c>
      <c r="B590" s="52">
        <f>'Page 233'!G1934</f>
        <v>70.540000000000006</v>
      </c>
      <c r="C590" s="22">
        <f t="shared" si="13"/>
        <v>1.7452762152026624E-2</v>
      </c>
    </row>
    <row r="591" spans="1:3">
      <c r="A591" s="51">
        <f>'Page 233'!A1933</f>
        <v>38840</v>
      </c>
      <c r="B591" s="52">
        <f>'Page 233'!G1933</f>
        <v>70.989999999999995</v>
      </c>
      <c r="C591" s="22">
        <f t="shared" si="13"/>
        <v>6.3793592288061696E-3</v>
      </c>
    </row>
    <row r="592" spans="1:3">
      <c r="A592" s="51">
        <f>'Page 233'!A1932</f>
        <v>38841</v>
      </c>
      <c r="B592" s="52">
        <f>'Page 233'!G1932</f>
        <v>71.62</v>
      </c>
      <c r="C592" s="22">
        <f t="shared" si="13"/>
        <v>8.8744893646994782E-3</v>
      </c>
    </row>
    <row r="593" spans="1:3">
      <c r="A593" s="51">
        <f>'Page 233'!A1931</f>
        <v>38842</v>
      </c>
      <c r="B593" s="52">
        <f>'Page 233'!G1931</f>
        <v>73.14</v>
      </c>
      <c r="C593" s="22">
        <f t="shared" si="13"/>
        <v>2.1223122032951736E-2</v>
      </c>
    </row>
    <row r="594" spans="1:3">
      <c r="A594" s="51">
        <f>'Page 233'!A1930</f>
        <v>38845</v>
      </c>
      <c r="B594" s="52">
        <f>'Page 233'!G1930</f>
        <v>72.41</v>
      </c>
      <c r="C594" s="22">
        <f t="shared" si="13"/>
        <v>-9.9808586272901456E-3</v>
      </c>
    </row>
    <row r="595" spans="1:3">
      <c r="A595" s="51">
        <f>'Page 233'!A1929</f>
        <v>38846</v>
      </c>
      <c r="B595" s="52">
        <f>'Page 233'!G1929</f>
        <v>72.739999999999995</v>
      </c>
      <c r="C595" s="22">
        <f t="shared" si="13"/>
        <v>4.5573815771302595E-3</v>
      </c>
    </row>
    <row r="596" spans="1:3">
      <c r="A596" s="51">
        <f>'Page 233'!A1928</f>
        <v>38847</v>
      </c>
      <c r="B596" s="52">
        <f>'Page 233'!G1928</f>
        <v>73.78</v>
      </c>
      <c r="C596" s="22">
        <f t="shared" si="13"/>
        <v>1.4297497937860948E-2</v>
      </c>
    </row>
    <row r="597" spans="1:3">
      <c r="A597" s="51">
        <f>'Page 233'!A1927</f>
        <v>38848</v>
      </c>
      <c r="B597" s="52">
        <f>'Page 233'!G1927</f>
        <v>73.17</v>
      </c>
      <c r="C597" s="22">
        <f t="shared" si="13"/>
        <v>-8.2678232583356381E-3</v>
      </c>
    </row>
    <row r="598" spans="1:3">
      <c r="A598" s="51">
        <f>'Page 233'!A1926</f>
        <v>38849</v>
      </c>
      <c r="B598" s="52">
        <f>'Page 233'!G1926</f>
        <v>72.180000000000007</v>
      </c>
      <c r="C598" s="22">
        <f t="shared" si="13"/>
        <v>-1.3530135301352941E-2</v>
      </c>
    </row>
    <row r="599" spans="1:3">
      <c r="A599" s="51">
        <f>'Page 233'!A1925</f>
        <v>38852</v>
      </c>
      <c r="B599" s="52">
        <f>'Page 233'!G1925</f>
        <v>71.22</v>
      </c>
      <c r="C599" s="22">
        <f t="shared" si="13"/>
        <v>-1.3300083125519668E-2</v>
      </c>
    </row>
    <row r="600" spans="1:3">
      <c r="A600" s="51">
        <f>'Page 233'!A1924</f>
        <v>38853</v>
      </c>
      <c r="B600" s="52">
        <f>'Page 233'!G1924</f>
        <v>71.67</v>
      </c>
      <c r="C600" s="22">
        <f t="shared" si="13"/>
        <v>6.3184498736310601E-3</v>
      </c>
    </row>
    <row r="601" spans="1:3">
      <c r="A601" s="51">
        <f>'Page 233'!A1923</f>
        <v>38854</v>
      </c>
      <c r="B601" s="52">
        <f>'Page 233'!G1923</f>
        <v>69.489999999999995</v>
      </c>
      <c r="C601" s="22">
        <f t="shared" si="13"/>
        <v>-3.0417189898144348E-2</v>
      </c>
    </row>
    <row r="602" spans="1:3">
      <c r="A602" s="51">
        <f>'Page 233'!A1922</f>
        <v>38855</v>
      </c>
      <c r="B602" s="52">
        <f>'Page 233'!G1922</f>
        <v>68.63</v>
      </c>
      <c r="C602" s="22">
        <f t="shared" si="13"/>
        <v>-1.2375881421787249E-2</v>
      </c>
    </row>
    <row r="603" spans="1:3">
      <c r="A603" s="51">
        <f>'Page 233'!A1921</f>
        <v>38856</v>
      </c>
      <c r="B603" s="52">
        <f>'Page 233'!G1921</f>
        <v>70.19</v>
      </c>
      <c r="C603" s="22">
        <f t="shared" si="13"/>
        <v>2.2730584292583345E-2</v>
      </c>
    </row>
    <row r="604" spans="1:3">
      <c r="A604" s="51">
        <f>'Page 233'!A1920</f>
        <v>38859</v>
      </c>
      <c r="B604" s="52">
        <f>'Page 233'!G1920</f>
        <v>71.099999999999994</v>
      </c>
      <c r="C604" s="22">
        <f t="shared" si="13"/>
        <v>1.2964809801966126E-2</v>
      </c>
    </row>
    <row r="605" spans="1:3">
      <c r="A605" s="51">
        <f>'Page 233'!A1919</f>
        <v>38860</v>
      </c>
      <c r="B605" s="52">
        <f>'Page 233'!G1919</f>
        <v>70.63</v>
      </c>
      <c r="C605" s="22">
        <f t="shared" si="13"/>
        <v>-6.6104078762306839E-3</v>
      </c>
    </row>
    <row r="606" spans="1:3">
      <c r="A606" s="51">
        <f>'Page 233'!A1918</f>
        <v>38861</v>
      </c>
      <c r="B606" s="52">
        <f>'Page 233'!G1918</f>
        <v>68.34</v>
      </c>
      <c r="C606" s="22">
        <f t="shared" si="13"/>
        <v>-3.2422483364009547E-2</v>
      </c>
    </row>
    <row r="607" spans="1:3">
      <c r="A607" s="51">
        <f>'Page 233'!A1917</f>
        <v>38862</v>
      </c>
      <c r="B607" s="52">
        <f>'Page 233'!G1917</f>
        <v>68.84</v>
      </c>
      <c r="C607" s="22">
        <f t="shared" si="13"/>
        <v>7.3163593795726456E-3</v>
      </c>
    </row>
    <row r="608" spans="1:3">
      <c r="A608" s="51">
        <f>'Page 233'!A1916</f>
        <v>38863</v>
      </c>
      <c r="B608" s="52">
        <f>'Page 233'!G1916</f>
        <v>69.260000000000005</v>
      </c>
      <c r="C608" s="22">
        <f t="shared" si="13"/>
        <v>6.1011040092968649E-3</v>
      </c>
    </row>
    <row r="609" spans="1:3">
      <c r="A609" s="51">
        <f>'Page 233'!A1915</f>
        <v>38867</v>
      </c>
      <c r="B609" s="52">
        <f>'Page 233'!G1915</f>
        <v>68.13</v>
      </c>
      <c r="C609" s="22">
        <f t="shared" si="13"/>
        <v>-1.63153335258448E-2</v>
      </c>
    </row>
    <row r="610" spans="1:3">
      <c r="A610" s="51">
        <f>'Page 233'!A1914</f>
        <v>38868</v>
      </c>
      <c r="B610" s="52">
        <f>'Page 233'!G1914</f>
        <v>69.06</v>
      </c>
      <c r="C610" s="22">
        <f t="shared" si="13"/>
        <v>1.3650374284456257E-2</v>
      </c>
    </row>
    <row r="611" spans="1:3">
      <c r="A611" s="51">
        <f>'Page 233'!A1913</f>
        <v>38869</v>
      </c>
      <c r="B611" s="52">
        <f>'Page 233'!G1913</f>
        <v>69.38</v>
      </c>
      <c r="C611" s="22">
        <f t="shared" si="13"/>
        <v>4.6336518969012364E-3</v>
      </c>
    </row>
    <row r="612" spans="1:3">
      <c r="A612" s="51">
        <f>'Page 233'!A1912</f>
        <v>38870</v>
      </c>
      <c r="B612" s="52">
        <f>'Page 233'!G1912</f>
        <v>69.510000000000005</v>
      </c>
      <c r="C612" s="22">
        <f t="shared" si="13"/>
        <v>1.8737388296339308E-3</v>
      </c>
    </row>
    <row r="613" spans="1:3">
      <c r="A613" s="51">
        <f>'Page 233'!A1911</f>
        <v>38873</v>
      </c>
      <c r="B613" s="52">
        <f>'Page 233'!G1911</f>
        <v>68.13</v>
      </c>
      <c r="C613" s="22">
        <f t="shared" si="13"/>
        <v>-1.9853258523953476E-2</v>
      </c>
    </row>
    <row r="614" spans="1:3">
      <c r="A614" s="51">
        <f>'Page 233'!A1910</f>
        <v>38874</v>
      </c>
      <c r="B614" s="52">
        <f>'Page 233'!G1910</f>
        <v>66.900000000000006</v>
      </c>
      <c r="C614" s="22">
        <f t="shared" si="13"/>
        <v>-1.8053720827828967E-2</v>
      </c>
    </row>
    <row r="615" spans="1:3">
      <c r="A615" s="51">
        <f>'Page 233'!A1909</f>
        <v>38875</v>
      </c>
      <c r="B615" s="52">
        <f>'Page 233'!G1909</f>
        <v>67.569999999999993</v>
      </c>
      <c r="C615" s="22">
        <f t="shared" si="13"/>
        <v>1.0014947683108844E-2</v>
      </c>
    </row>
    <row r="616" spans="1:3">
      <c r="A616" s="51">
        <f>'Page 233'!A1908</f>
        <v>38876</v>
      </c>
      <c r="B616" s="52">
        <f>'Page 233'!G1908</f>
        <v>67.349999999999994</v>
      </c>
      <c r="C616" s="22">
        <f t="shared" si="13"/>
        <v>-3.2558827882196439E-3</v>
      </c>
    </row>
    <row r="617" spans="1:3">
      <c r="A617" s="51">
        <f>'Page 233'!A1907</f>
        <v>38877</v>
      </c>
      <c r="B617" s="52">
        <f>'Page 233'!G1907</f>
        <v>66.78</v>
      </c>
      <c r="C617" s="22">
        <f t="shared" si="13"/>
        <v>-8.4632516703785354E-3</v>
      </c>
    </row>
    <row r="618" spans="1:3">
      <c r="A618" s="51">
        <f>'Page 233'!A1906</f>
        <v>38880</v>
      </c>
      <c r="B618" s="52">
        <f>'Page 233'!G1906</f>
        <v>64.599999999999994</v>
      </c>
      <c r="C618" s="22">
        <f t="shared" si="13"/>
        <v>-3.2644504342617675E-2</v>
      </c>
    </row>
    <row r="619" spans="1:3">
      <c r="A619" s="51">
        <f>'Page 233'!A1905</f>
        <v>38881</v>
      </c>
      <c r="B619" s="52">
        <f>'Page 233'!G1905</f>
        <v>63.86</v>
      </c>
      <c r="C619" s="22">
        <f t="shared" si="13"/>
        <v>-1.1455108359133104E-2</v>
      </c>
    </row>
    <row r="620" spans="1:3">
      <c r="A620" s="51">
        <f>'Page 233'!A1904</f>
        <v>38882</v>
      </c>
      <c r="B620" s="52">
        <f>'Page 233'!G1904</f>
        <v>68.03</v>
      </c>
      <c r="C620" s="22">
        <f t="shared" si="13"/>
        <v>6.529909176323212E-2</v>
      </c>
    </row>
    <row r="621" spans="1:3">
      <c r="A621" s="51">
        <f>'Page 233'!A1903</f>
        <v>38883</v>
      </c>
      <c r="B621" s="52">
        <f>'Page 233'!G1903</f>
        <v>70.349999999999994</v>
      </c>
      <c r="C621" s="22">
        <f t="shared" si="13"/>
        <v>3.4102601793326359E-2</v>
      </c>
    </row>
    <row r="622" spans="1:3">
      <c r="A622" s="51">
        <f>'Page 233'!A1902</f>
        <v>38884</v>
      </c>
      <c r="B622" s="52">
        <f>'Page 233'!G1902</f>
        <v>70.959999999999994</v>
      </c>
      <c r="C622" s="22">
        <f t="shared" si="13"/>
        <v>8.6709310589907496E-3</v>
      </c>
    </row>
    <row r="623" spans="1:3">
      <c r="A623" s="51">
        <f>'Page 233'!A1901</f>
        <v>38887</v>
      </c>
      <c r="B623" s="52">
        <f>'Page 233'!G1901</f>
        <v>70.31</v>
      </c>
      <c r="C623" s="22">
        <f t="shared" si="13"/>
        <v>-9.1600901916571997E-3</v>
      </c>
    </row>
    <row r="624" spans="1:3">
      <c r="A624" s="51">
        <f>'Page 233'!A1900</f>
        <v>38888</v>
      </c>
      <c r="B624" s="52">
        <f>'Page 233'!G1900</f>
        <v>70.38</v>
      </c>
      <c r="C624" s="22">
        <f t="shared" si="13"/>
        <v>9.9559095434487155E-4</v>
      </c>
    </row>
    <row r="625" spans="1:3">
      <c r="A625" s="51">
        <f>'Page 233'!A1899</f>
        <v>38889</v>
      </c>
      <c r="B625" s="52">
        <f>'Page 233'!G1899</f>
        <v>71.209999999999994</v>
      </c>
      <c r="C625" s="22">
        <f t="shared" si="13"/>
        <v>1.1793123046319964E-2</v>
      </c>
    </row>
    <row r="626" spans="1:3">
      <c r="A626" s="51">
        <f>'Page 233'!A1898</f>
        <v>38890</v>
      </c>
      <c r="B626" s="52">
        <f>'Page 233'!G1898</f>
        <v>69.73</v>
      </c>
      <c r="C626" s="22">
        <f t="shared" si="13"/>
        <v>-2.0783597809296284E-2</v>
      </c>
    </row>
    <row r="627" spans="1:3">
      <c r="A627" s="51">
        <f>'Page 233'!A1897</f>
        <v>38891</v>
      </c>
      <c r="B627" s="52">
        <f>'Page 233'!G1897</f>
        <v>69.17</v>
      </c>
      <c r="C627" s="22">
        <f t="shared" si="13"/>
        <v>-8.0309766241216662E-3</v>
      </c>
    </row>
    <row r="628" spans="1:3">
      <c r="A628" s="51">
        <f>'Page 233'!A1896</f>
        <v>38894</v>
      </c>
      <c r="B628" s="52">
        <f>'Page 233'!G1896</f>
        <v>69.59</v>
      </c>
      <c r="C628" s="22">
        <f t="shared" si="13"/>
        <v>6.0719965302877821E-3</v>
      </c>
    </row>
    <row r="629" spans="1:3">
      <c r="A629" s="51">
        <f>'Page 233'!A1895</f>
        <v>38895</v>
      </c>
      <c r="B629" s="52">
        <f>'Page 233'!G1895</f>
        <v>67.959999999999994</v>
      </c>
      <c r="C629" s="22">
        <f t="shared" si="13"/>
        <v>-2.3422905589883691E-2</v>
      </c>
    </row>
    <row r="630" spans="1:3">
      <c r="A630" s="51">
        <f>'Page 233'!A1894</f>
        <v>38896</v>
      </c>
      <c r="B630" s="52">
        <f>'Page 233'!G1894</f>
        <v>68.55</v>
      </c>
      <c r="C630" s="22">
        <f t="shared" si="13"/>
        <v>8.681577398469642E-3</v>
      </c>
    </row>
    <row r="631" spans="1:3">
      <c r="A631" s="51">
        <f>'Page 233'!A1893</f>
        <v>38897</v>
      </c>
      <c r="B631" s="52">
        <f>'Page 233'!G1893</f>
        <v>68.849999999999994</v>
      </c>
      <c r="C631" s="22">
        <f t="shared" si="13"/>
        <v>4.3763676148795838E-3</v>
      </c>
    </row>
    <row r="632" spans="1:3">
      <c r="A632" s="51">
        <f>'Page 233'!A1892</f>
        <v>38898</v>
      </c>
      <c r="B632" s="52">
        <f>'Page 233'!G1892</f>
        <v>67.95</v>
      </c>
      <c r="C632" s="22">
        <f t="shared" si="13"/>
        <v>-1.3071895424836444E-2</v>
      </c>
    </row>
    <row r="633" spans="1:3">
      <c r="A633" s="51">
        <f>'Page 233'!A1891</f>
        <v>38901</v>
      </c>
      <c r="B633" s="52">
        <f>'Page 233'!G1891</f>
        <v>67.44</v>
      </c>
      <c r="C633" s="22">
        <f t="shared" si="13"/>
        <v>-7.5055187637970144E-3</v>
      </c>
    </row>
    <row r="634" spans="1:3">
      <c r="A634" s="51">
        <f>'Page 233'!A1890</f>
        <v>38903</v>
      </c>
      <c r="B634" s="52">
        <f>'Page 233'!G1890</f>
        <v>66.5</v>
      </c>
      <c r="C634" s="22">
        <f t="shared" si="13"/>
        <v>-1.393831553973901E-2</v>
      </c>
    </row>
    <row r="635" spans="1:3">
      <c r="A635" s="51">
        <f>'Page 233'!A1889</f>
        <v>38904</v>
      </c>
      <c r="B635" s="52">
        <f>'Page 233'!G1889</f>
        <v>67.03</v>
      </c>
      <c r="C635" s="22">
        <f t="shared" si="13"/>
        <v>7.9699248120301824E-3</v>
      </c>
    </row>
    <row r="636" spans="1:3">
      <c r="A636" s="51">
        <f>'Page 233'!A1888</f>
        <v>38905</v>
      </c>
      <c r="B636" s="52">
        <f>'Page 233'!G1888</f>
        <v>66.349999999999994</v>
      </c>
      <c r="C636" s="22">
        <f t="shared" si="13"/>
        <v>-1.0144711323288202E-2</v>
      </c>
    </row>
    <row r="637" spans="1:3">
      <c r="A637" s="51">
        <f>'Page 233'!A1887</f>
        <v>38908</v>
      </c>
      <c r="B637" s="52">
        <f>'Page 233'!G1887</f>
        <v>66.650000000000006</v>
      </c>
      <c r="C637" s="22">
        <f t="shared" si="13"/>
        <v>4.5214770158252815E-3</v>
      </c>
    </row>
    <row r="638" spans="1:3">
      <c r="A638" s="51">
        <f>'Page 233'!A1886</f>
        <v>38909</v>
      </c>
      <c r="B638" s="52">
        <f>'Page 233'!G1886</f>
        <v>67.709999999999994</v>
      </c>
      <c r="C638" s="22">
        <f t="shared" si="13"/>
        <v>1.5903975993998287E-2</v>
      </c>
    </row>
    <row r="639" spans="1:3">
      <c r="A639" s="51">
        <f>'Page 233'!A1885</f>
        <v>38910</v>
      </c>
      <c r="B639" s="52">
        <f>'Page 233'!G1885</f>
        <v>67.12</v>
      </c>
      <c r="C639" s="22">
        <f t="shared" si="13"/>
        <v>-8.7136316644511602E-3</v>
      </c>
    </row>
    <row r="640" spans="1:3">
      <c r="A640" s="51">
        <f>'Page 233'!A1884</f>
        <v>38911</v>
      </c>
      <c r="B640" s="52">
        <f>'Page 233'!G1884</f>
        <v>66.02</v>
      </c>
      <c r="C640" s="22">
        <f t="shared" si="13"/>
        <v>-1.6388557806913062E-2</v>
      </c>
    </row>
    <row r="641" spans="1:3">
      <c r="A641" s="51">
        <f>'Page 233'!A1883</f>
        <v>38912</v>
      </c>
      <c r="B641" s="52">
        <f>'Page 233'!G1883</f>
        <v>64.08</v>
      </c>
      <c r="C641" s="22">
        <f t="shared" si="13"/>
        <v>-2.938503483792787E-2</v>
      </c>
    </row>
    <row r="642" spans="1:3">
      <c r="A642" s="51">
        <f>'Page 233'!A1882</f>
        <v>38915</v>
      </c>
      <c r="B642" s="52">
        <f>'Page 233'!G1882</f>
        <v>65.489999999999995</v>
      </c>
      <c r="C642" s="22">
        <f t="shared" si="13"/>
        <v>2.2003745318351919E-2</v>
      </c>
    </row>
    <row r="643" spans="1:3">
      <c r="A643" s="51">
        <f>'Page 233'!A1881</f>
        <v>38916</v>
      </c>
      <c r="B643" s="52">
        <f>'Page 233'!G1881</f>
        <v>65.67</v>
      </c>
      <c r="C643" s="22">
        <f t="shared" si="13"/>
        <v>2.748511223087613E-3</v>
      </c>
    </row>
    <row r="644" spans="1:3">
      <c r="A644" s="51">
        <f>'Page 233'!A1880</f>
        <v>38917</v>
      </c>
      <c r="B644" s="52">
        <f>'Page 233'!G1880</f>
        <v>68.260000000000005</v>
      </c>
      <c r="C644" s="22">
        <f t="shared" si="13"/>
        <v>3.9439622354195292E-2</v>
      </c>
    </row>
    <row r="645" spans="1:3">
      <c r="A645" s="51">
        <f>'Page 233'!A1879</f>
        <v>38918</v>
      </c>
      <c r="B645" s="52">
        <f>'Page 233'!G1879</f>
        <v>66.930000000000007</v>
      </c>
      <c r="C645" s="22">
        <f t="shared" ref="C645:C708" si="14">B645/B644-1</f>
        <v>-1.9484324641078188E-2</v>
      </c>
    </row>
    <row r="646" spans="1:3">
      <c r="A646" s="51">
        <f>'Page 233'!A1878</f>
        <v>38919</v>
      </c>
      <c r="B646" s="52">
        <f>'Page 233'!G1878</f>
        <v>65.599999999999994</v>
      </c>
      <c r="C646" s="22">
        <f t="shared" si="14"/>
        <v>-1.9871507545196621E-2</v>
      </c>
    </row>
    <row r="647" spans="1:3">
      <c r="A647" s="51">
        <f>'Page 233'!A1877</f>
        <v>38922</v>
      </c>
      <c r="B647" s="52">
        <f>'Page 233'!G1877</f>
        <v>67.56</v>
      </c>
      <c r="C647" s="22">
        <f t="shared" si="14"/>
        <v>2.9878048780487942E-2</v>
      </c>
    </row>
    <row r="648" spans="1:3">
      <c r="A648" s="51">
        <f>'Page 233'!A1876</f>
        <v>38923</v>
      </c>
      <c r="B648" s="52">
        <f>'Page 233'!G1876</f>
        <v>69.47</v>
      </c>
      <c r="C648" s="22">
        <f t="shared" si="14"/>
        <v>2.8271166370633427E-2</v>
      </c>
    </row>
    <row r="649" spans="1:3">
      <c r="A649" s="51">
        <f>'Page 233'!A1875</f>
        <v>38924</v>
      </c>
      <c r="B649" s="52">
        <f>'Page 233'!G1875</f>
        <v>66.28</v>
      </c>
      <c r="C649" s="22">
        <f t="shared" si="14"/>
        <v>-4.5919101770548365E-2</v>
      </c>
    </row>
    <row r="650" spans="1:3">
      <c r="A650" s="51">
        <f>'Page 233'!A1874</f>
        <v>38925</v>
      </c>
      <c r="B650" s="52">
        <f>'Page 233'!G1874</f>
        <v>65.290000000000006</v>
      </c>
      <c r="C650" s="22">
        <f t="shared" si="14"/>
        <v>-1.4936632468316113E-2</v>
      </c>
    </row>
    <row r="651" spans="1:3">
      <c r="A651" s="51">
        <f>'Page 233'!A1873</f>
        <v>38926</v>
      </c>
      <c r="B651" s="52">
        <f>'Page 233'!G1873</f>
        <v>65.459999999999994</v>
      </c>
      <c r="C651" s="22">
        <f t="shared" si="14"/>
        <v>2.6037678051766822E-3</v>
      </c>
    </row>
    <row r="652" spans="1:3">
      <c r="A652" s="51">
        <f>'Page 233'!A1872</f>
        <v>38929</v>
      </c>
      <c r="B652" s="52">
        <f>'Page 233'!G1872</f>
        <v>64.22</v>
      </c>
      <c r="C652" s="22">
        <f t="shared" si="14"/>
        <v>-1.8942865872288328E-2</v>
      </c>
    </row>
    <row r="653" spans="1:3">
      <c r="A653" s="51">
        <f>'Page 233'!A1871</f>
        <v>38930</v>
      </c>
      <c r="B653" s="52">
        <f>'Page 233'!G1871</f>
        <v>64.84</v>
      </c>
      <c r="C653" s="22">
        <f t="shared" si="14"/>
        <v>9.6543132980380086E-3</v>
      </c>
    </row>
    <row r="654" spans="1:3">
      <c r="A654" s="51">
        <f>'Page 233'!A1870</f>
        <v>38931</v>
      </c>
      <c r="B654" s="52">
        <f>'Page 233'!G1870</f>
        <v>65.22</v>
      </c>
      <c r="C654" s="22">
        <f t="shared" si="14"/>
        <v>5.8605798889572736E-3</v>
      </c>
    </row>
    <row r="655" spans="1:3">
      <c r="A655" s="51">
        <f>'Page 233'!A1869</f>
        <v>38932</v>
      </c>
      <c r="B655" s="52">
        <f>'Page 233'!G1869</f>
        <v>65.86</v>
      </c>
      <c r="C655" s="22">
        <f t="shared" si="14"/>
        <v>9.8129408157006104E-3</v>
      </c>
    </row>
    <row r="656" spans="1:3">
      <c r="A656" s="51">
        <f>'Page 233'!A1868</f>
        <v>38933</v>
      </c>
      <c r="B656" s="52">
        <f>'Page 233'!G1868</f>
        <v>65.94</v>
      </c>
      <c r="C656" s="22">
        <f t="shared" si="14"/>
        <v>1.214697843911372E-3</v>
      </c>
    </row>
    <row r="657" spans="1:3">
      <c r="A657" s="51">
        <f>'Page 233'!A1867</f>
        <v>38936</v>
      </c>
      <c r="B657" s="52">
        <f>'Page 233'!G1867</f>
        <v>66.150000000000006</v>
      </c>
      <c r="C657" s="22">
        <f t="shared" si="14"/>
        <v>3.1847133757962887E-3</v>
      </c>
    </row>
    <row r="658" spans="1:3">
      <c r="A658" s="51">
        <f>'Page 233'!A1866</f>
        <v>38937</v>
      </c>
      <c r="B658" s="52">
        <f>'Page 233'!G1866</f>
        <v>64.83</v>
      </c>
      <c r="C658" s="22">
        <f t="shared" si="14"/>
        <v>-1.9954648526077201E-2</v>
      </c>
    </row>
    <row r="659" spans="1:3">
      <c r="A659" s="51">
        <f>'Page 233'!A1865</f>
        <v>38938</v>
      </c>
      <c r="B659" s="52">
        <f>'Page 233'!G1865</f>
        <v>64.25</v>
      </c>
      <c r="C659" s="22">
        <f t="shared" si="14"/>
        <v>-8.9464753971926214E-3</v>
      </c>
    </row>
    <row r="660" spans="1:3">
      <c r="A660" s="51">
        <f>'Page 233'!A1864</f>
        <v>38939</v>
      </c>
      <c r="B660" s="52">
        <f>'Page 233'!G1864</f>
        <v>63.45</v>
      </c>
      <c r="C660" s="22">
        <f t="shared" si="14"/>
        <v>-1.2451361867704236E-2</v>
      </c>
    </row>
    <row r="661" spans="1:3">
      <c r="A661" s="51">
        <f>'Page 233'!A1863</f>
        <v>38940</v>
      </c>
      <c r="B661" s="52">
        <f>'Page 233'!G1863</f>
        <v>63.25</v>
      </c>
      <c r="C661" s="22">
        <f t="shared" si="14"/>
        <v>-3.1520882584712417E-3</v>
      </c>
    </row>
    <row r="662" spans="1:3">
      <c r="A662" s="51">
        <f>'Page 233'!A1862</f>
        <v>38943</v>
      </c>
      <c r="B662" s="52">
        <f>'Page 233'!G1862</f>
        <v>62.78</v>
      </c>
      <c r="C662" s="22">
        <f t="shared" si="14"/>
        <v>-7.4308300395257154E-3</v>
      </c>
    </row>
    <row r="663" spans="1:3">
      <c r="A663" s="51">
        <f>'Page 233'!A1861</f>
        <v>38944</v>
      </c>
      <c r="B663" s="52">
        <f>'Page 233'!G1861</f>
        <v>63.77</v>
      </c>
      <c r="C663" s="22">
        <f t="shared" si="14"/>
        <v>1.5769353297228506E-2</v>
      </c>
    </row>
    <row r="664" spans="1:3">
      <c r="A664" s="51">
        <f>'Page 233'!A1860</f>
        <v>38945</v>
      </c>
      <c r="B664" s="52">
        <f>'Page 233'!G1860</f>
        <v>65.64</v>
      </c>
      <c r="C664" s="22">
        <f t="shared" si="14"/>
        <v>2.9324133605143521E-2</v>
      </c>
    </row>
    <row r="665" spans="1:3">
      <c r="A665" s="51">
        <f>'Page 233'!A1859</f>
        <v>38946</v>
      </c>
      <c r="B665" s="52">
        <f>'Page 233'!G1859</f>
        <v>65.44</v>
      </c>
      <c r="C665" s="22">
        <f t="shared" si="14"/>
        <v>-3.0469226081657474E-3</v>
      </c>
    </row>
    <row r="666" spans="1:3">
      <c r="A666" s="51">
        <f>'Page 233'!A1858</f>
        <v>38947</v>
      </c>
      <c r="B666" s="52">
        <f>'Page 233'!G1858</f>
        <v>64.64</v>
      </c>
      <c r="C666" s="22">
        <f t="shared" si="14"/>
        <v>-1.2224938875305624E-2</v>
      </c>
    </row>
    <row r="667" spans="1:3">
      <c r="A667" s="51">
        <f>'Page 233'!A1857</f>
        <v>38950</v>
      </c>
      <c r="B667" s="52">
        <f>'Page 233'!G1857</f>
        <v>63.81</v>
      </c>
      <c r="C667" s="22">
        <f t="shared" si="14"/>
        <v>-1.2840346534653491E-2</v>
      </c>
    </row>
    <row r="668" spans="1:3">
      <c r="A668" s="51">
        <f>'Page 233'!A1856</f>
        <v>38951</v>
      </c>
      <c r="B668" s="52">
        <f>'Page 233'!G1856</f>
        <v>64.08</v>
      </c>
      <c r="C668" s="22">
        <f t="shared" si="14"/>
        <v>4.2313117066290484E-3</v>
      </c>
    </row>
    <row r="669" spans="1:3">
      <c r="A669" s="51">
        <f>'Page 233'!A1855</f>
        <v>38952</v>
      </c>
      <c r="B669" s="52">
        <f>'Page 233'!G1855</f>
        <v>63.59</v>
      </c>
      <c r="C669" s="22">
        <f t="shared" si="14"/>
        <v>-7.6466916354556158E-3</v>
      </c>
    </row>
    <row r="670" spans="1:3">
      <c r="A670" s="51">
        <f>'Page 233'!A1854</f>
        <v>38953</v>
      </c>
      <c r="B670" s="52">
        <f>'Page 233'!G1854</f>
        <v>62.65</v>
      </c>
      <c r="C670" s="22">
        <f t="shared" si="14"/>
        <v>-1.4782198458877294E-2</v>
      </c>
    </row>
    <row r="671" spans="1:3">
      <c r="A671" s="51">
        <f>'Page 233'!A1853</f>
        <v>38954</v>
      </c>
      <c r="B671" s="52">
        <f>'Page 233'!G1853</f>
        <v>61.56</v>
      </c>
      <c r="C671" s="22">
        <f t="shared" si="14"/>
        <v>-1.7398244213886582E-2</v>
      </c>
    </row>
    <row r="672" spans="1:3">
      <c r="A672" s="51">
        <f>'Page 233'!A1852</f>
        <v>38957</v>
      </c>
      <c r="B672" s="52">
        <f>'Page 233'!G1852</f>
        <v>62.22</v>
      </c>
      <c r="C672" s="22">
        <f t="shared" si="14"/>
        <v>1.0721247563352687E-2</v>
      </c>
    </row>
    <row r="673" spans="1:3">
      <c r="A673" s="51">
        <f>'Page 233'!A1851</f>
        <v>38958</v>
      </c>
      <c r="B673" s="52">
        <f>'Page 233'!G1851</f>
        <v>61.44</v>
      </c>
      <c r="C673" s="22">
        <f t="shared" si="14"/>
        <v>-1.2536162005785889E-2</v>
      </c>
    </row>
    <row r="674" spans="1:3">
      <c r="A674" s="51">
        <f>'Page 233'!A1850</f>
        <v>38959</v>
      </c>
      <c r="B674" s="52">
        <f>'Page 233'!G1850</f>
        <v>62.47</v>
      </c>
      <c r="C674" s="22">
        <f t="shared" si="14"/>
        <v>1.6764322916666741E-2</v>
      </c>
    </row>
    <row r="675" spans="1:3">
      <c r="A675" s="51">
        <f>'Page 233'!A1849</f>
        <v>38960</v>
      </c>
      <c r="B675" s="52">
        <f>'Page 233'!G1849</f>
        <v>62.37</v>
      </c>
      <c r="C675" s="22">
        <f t="shared" si="14"/>
        <v>-1.6007683688170626E-3</v>
      </c>
    </row>
    <row r="676" spans="1:3">
      <c r="A676" s="51">
        <f>'Page 233'!A1848</f>
        <v>38961</v>
      </c>
      <c r="B676" s="52">
        <f>'Page 233'!G1848</f>
        <v>62.81</v>
      </c>
      <c r="C676" s="22">
        <f t="shared" si="14"/>
        <v>7.0546737213403876E-3</v>
      </c>
    </row>
    <row r="677" spans="1:3">
      <c r="A677" s="51">
        <f>'Page 233'!A1847</f>
        <v>38965</v>
      </c>
      <c r="B677" s="52">
        <f>'Page 233'!G1847</f>
        <v>62.75</v>
      </c>
      <c r="C677" s="22">
        <f t="shared" si="14"/>
        <v>-9.5526190097117158E-4</v>
      </c>
    </row>
    <row r="678" spans="1:3">
      <c r="A678" s="51">
        <f>'Page 233'!A1846</f>
        <v>38966</v>
      </c>
      <c r="B678" s="52">
        <f>'Page 233'!G1846</f>
        <v>61.99</v>
      </c>
      <c r="C678" s="22">
        <f t="shared" si="14"/>
        <v>-1.2111553784860507E-2</v>
      </c>
    </row>
    <row r="679" spans="1:3">
      <c r="A679" s="51">
        <f>'Page 233'!A1845</f>
        <v>38967</v>
      </c>
      <c r="B679" s="52">
        <f>'Page 233'!G1845</f>
        <v>60.68</v>
      </c>
      <c r="C679" s="22">
        <f t="shared" si="14"/>
        <v>-2.1132440716244538E-2</v>
      </c>
    </row>
    <row r="680" spans="1:3">
      <c r="A680" s="51">
        <f>'Page 233'!A1844</f>
        <v>38968</v>
      </c>
      <c r="B680" s="52">
        <f>'Page 233'!G1844</f>
        <v>60.62</v>
      </c>
      <c r="C680" s="22">
        <f t="shared" si="14"/>
        <v>-9.8879367172055588E-4</v>
      </c>
    </row>
    <row r="681" spans="1:3">
      <c r="A681" s="51">
        <f>'Page 233'!A1843</f>
        <v>38971</v>
      </c>
      <c r="B681" s="52">
        <f>'Page 233'!G1843</f>
        <v>61.47</v>
      </c>
      <c r="C681" s="22">
        <f t="shared" si="14"/>
        <v>1.4021774991751945E-2</v>
      </c>
    </row>
    <row r="682" spans="1:3">
      <c r="A682" s="51">
        <f>'Page 233'!A1842</f>
        <v>38972</v>
      </c>
      <c r="B682" s="52">
        <f>'Page 233'!G1842</f>
        <v>61.84</v>
      </c>
      <c r="C682" s="22">
        <f t="shared" si="14"/>
        <v>6.0191963559461659E-3</v>
      </c>
    </row>
    <row r="683" spans="1:3">
      <c r="A683" s="51">
        <f>'Page 233'!A1841</f>
        <v>38973</v>
      </c>
      <c r="B683" s="52">
        <f>'Page 233'!G1841</f>
        <v>63.55</v>
      </c>
      <c r="C683" s="22">
        <f t="shared" si="14"/>
        <v>2.7652005174644056E-2</v>
      </c>
    </row>
    <row r="684" spans="1:3">
      <c r="A684" s="51">
        <f>'Page 233'!A1840</f>
        <v>38974</v>
      </c>
      <c r="B684" s="52">
        <f>'Page 233'!G1840</f>
        <v>62.46</v>
      </c>
      <c r="C684" s="22">
        <f t="shared" si="14"/>
        <v>-1.7151848937844161E-2</v>
      </c>
    </row>
    <row r="685" spans="1:3">
      <c r="A685" s="51">
        <f>'Page 233'!A1839</f>
        <v>38975</v>
      </c>
      <c r="B685" s="52">
        <f>'Page 233'!G1839</f>
        <v>62.46</v>
      </c>
      <c r="C685" s="22">
        <f t="shared" si="14"/>
        <v>0</v>
      </c>
    </row>
    <row r="686" spans="1:3">
      <c r="A686" s="51">
        <f>'Page 233'!A1838</f>
        <v>38978</v>
      </c>
      <c r="B686" s="52">
        <f>'Page 233'!G1838</f>
        <v>62.63</v>
      </c>
      <c r="C686" s="22">
        <f t="shared" si="14"/>
        <v>2.7217419148255484E-3</v>
      </c>
    </row>
    <row r="687" spans="1:3">
      <c r="A687" s="51">
        <f>'Page 233'!A1837</f>
        <v>38979</v>
      </c>
      <c r="B687" s="52">
        <f>'Page 233'!G1837</f>
        <v>62.35</v>
      </c>
      <c r="C687" s="22">
        <f t="shared" si="14"/>
        <v>-4.4707009420406063E-3</v>
      </c>
    </row>
    <row r="688" spans="1:3">
      <c r="A688" s="51">
        <f>'Page 233'!A1836</f>
        <v>38980</v>
      </c>
      <c r="B688" s="52">
        <f>'Page 233'!G1836</f>
        <v>63.44</v>
      </c>
      <c r="C688" s="22">
        <f t="shared" si="14"/>
        <v>1.7481956696070444E-2</v>
      </c>
    </row>
    <row r="689" spans="1:3">
      <c r="A689" s="51">
        <f>'Page 233'!A1835</f>
        <v>38981</v>
      </c>
      <c r="B689" s="52">
        <f>'Page 233'!G1835</f>
        <v>63.38</v>
      </c>
      <c r="C689" s="22">
        <f t="shared" si="14"/>
        <v>-9.4577553593944153E-4</v>
      </c>
    </row>
    <row r="690" spans="1:3">
      <c r="A690" s="51">
        <f>'Page 233'!A1834</f>
        <v>38982</v>
      </c>
      <c r="B690" s="52">
        <f>'Page 233'!G1834</f>
        <v>64.33</v>
      </c>
      <c r="C690" s="22">
        <f t="shared" si="14"/>
        <v>1.4988955506468837E-2</v>
      </c>
    </row>
    <row r="691" spans="1:3">
      <c r="A691" s="51">
        <f>'Page 233'!A1833</f>
        <v>38985</v>
      </c>
      <c r="B691" s="52">
        <f>'Page 233'!G1833</f>
        <v>64.709999999999994</v>
      </c>
      <c r="C691" s="22">
        <f t="shared" si="14"/>
        <v>5.9070418156379478E-3</v>
      </c>
    </row>
    <row r="692" spans="1:3">
      <c r="A692" s="51">
        <f>'Page 233'!A1832</f>
        <v>38986</v>
      </c>
      <c r="B692" s="52">
        <f>'Page 233'!G1832</f>
        <v>65.78</v>
      </c>
      <c r="C692" s="22">
        <f t="shared" si="14"/>
        <v>1.6535311389275442E-2</v>
      </c>
    </row>
    <row r="693" spans="1:3">
      <c r="A693" s="51">
        <f>'Page 233'!A1831</f>
        <v>38987</v>
      </c>
      <c r="B693" s="52">
        <f>'Page 233'!G1831</f>
        <v>66.13</v>
      </c>
      <c r="C693" s="22">
        <f t="shared" si="14"/>
        <v>5.3207661903313941E-3</v>
      </c>
    </row>
    <row r="694" spans="1:3">
      <c r="A694" s="51">
        <f>'Page 233'!A1830</f>
        <v>38988</v>
      </c>
      <c r="B694" s="52">
        <f>'Page 233'!G1830</f>
        <v>66.02</v>
      </c>
      <c r="C694" s="22">
        <f t="shared" si="14"/>
        <v>-1.6633902918493648E-3</v>
      </c>
    </row>
    <row r="695" spans="1:3">
      <c r="A695" s="51">
        <f>'Page 233'!A1829</f>
        <v>38989</v>
      </c>
      <c r="B695" s="52">
        <f>'Page 233'!G1829</f>
        <v>65.66</v>
      </c>
      <c r="C695" s="22">
        <f t="shared" si="14"/>
        <v>-5.4528930627082417E-3</v>
      </c>
    </row>
    <row r="696" spans="1:3">
      <c r="A696" s="51">
        <f>'Page 233'!A1828</f>
        <v>38992</v>
      </c>
      <c r="B696" s="52">
        <f>'Page 233'!G1828</f>
        <v>66.59</v>
      </c>
      <c r="C696" s="22">
        <f t="shared" si="14"/>
        <v>1.4163874505026097E-2</v>
      </c>
    </row>
    <row r="697" spans="1:3">
      <c r="A697" s="51">
        <f>'Page 233'!A1827</f>
        <v>38993</v>
      </c>
      <c r="B697" s="52">
        <f>'Page 233'!G1827</f>
        <v>68.099999999999994</v>
      </c>
      <c r="C697" s="22">
        <f t="shared" si="14"/>
        <v>2.2676077489112378E-2</v>
      </c>
    </row>
    <row r="698" spans="1:3">
      <c r="A698" s="51">
        <f>'Page 233'!A1826</f>
        <v>38994</v>
      </c>
      <c r="B698" s="52">
        <f>'Page 233'!G1826</f>
        <v>69.91</v>
      </c>
      <c r="C698" s="22">
        <f t="shared" si="14"/>
        <v>2.6578560939794382E-2</v>
      </c>
    </row>
    <row r="699" spans="1:3">
      <c r="A699" s="51">
        <f>'Page 233'!A1825</f>
        <v>38995</v>
      </c>
      <c r="B699" s="52">
        <f>'Page 233'!G1825</f>
        <v>69.63</v>
      </c>
      <c r="C699" s="22">
        <f t="shared" si="14"/>
        <v>-4.005149477900205E-3</v>
      </c>
    </row>
    <row r="700" spans="1:3">
      <c r="A700" s="51">
        <f>'Page 233'!A1824</f>
        <v>38996</v>
      </c>
      <c r="B700" s="52">
        <f>'Page 233'!G1824</f>
        <v>69.680000000000007</v>
      </c>
      <c r="C700" s="22">
        <f t="shared" si="14"/>
        <v>7.1808128680173056E-4</v>
      </c>
    </row>
    <row r="701" spans="1:3">
      <c r="A701" s="51">
        <f>'Page 233'!A1823</f>
        <v>38999</v>
      </c>
      <c r="B701" s="52">
        <f>'Page 233'!G1823</f>
        <v>68.819999999999993</v>
      </c>
      <c r="C701" s="22">
        <f t="shared" si="14"/>
        <v>-1.2342135476464011E-2</v>
      </c>
    </row>
    <row r="702" spans="1:3">
      <c r="A702" s="51">
        <f>'Page 233'!A1822</f>
        <v>39000</v>
      </c>
      <c r="B702" s="52">
        <f>'Page 233'!G1822</f>
        <v>68.39</v>
      </c>
      <c r="C702" s="22">
        <f t="shared" si="14"/>
        <v>-6.2481836675384317E-3</v>
      </c>
    </row>
    <row r="703" spans="1:3">
      <c r="A703" s="51">
        <f>'Page 233'!A1821</f>
        <v>39001</v>
      </c>
      <c r="B703" s="52">
        <f>'Page 233'!G1821</f>
        <v>67.98</v>
      </c>
      <c r="C703" s="22">
        <f t="shared" si="14"/>
        <v>-5.9950285129404257E-3</v>
      </c>
    </row>
    <row r="704" spans="1:3">
      <c r="A704" s="51">
        <f>'Page 233'!A1820</f>
        <v>39002</v>
      </c>
      <c r="B704" s="52">
        <f>'Page 233'!G1820</f>
        <v>69.650000000000006</v>
      </c>
      <c r="C704" s="22">
        <f t="shared" si="14"/>
        <v>2.4566048837893595E-2</v>
      </c>
    </row>
    <row r="705" spans="1:3">
      <c r="A705" s="51">
        <f>'Page 233'!A1819</f>
        <v>39003</v>
      </c>
      <c r="B705" s="52">
        <f>'Page 233'!G1819</f>
        <v>68.61</v>
      </c>
      <c r="C705" s="22">
        <f t="shared" si="14"/>
        <v>-1.4931801866475358E-2</v>
      </c>
    </row>
    <row r="706" spans="1:3">
      <c r="A706" s="51">
        <f>'Page 233'!A1818</f>
        <v>39006</v>
      </c>
      <c r="B706" s="52">
        <f>'Page 233'!G1818</f>
        <v>68.83</v>
      </c>
      <c r="C706" s="22">
        <f t="shared" si="14"/>
        <v>3.2065296603993598E-3</v>
      </c>
    </row>
    <row r="707" spans="1:3">
      <c r="A707" s="51">
        <f>'Page 233'!A1817</f>
        <v>39007</v>
      </c>
      <c r="B707" s="52">
        <f>'Page 233'!G1817</f>
        <v>68.52</v>
      </c>
      <c r="C707" s="22">
        <f t="shared" si="14"/>
        <v>-4.5038500653784563E-3</v>
      </c>
    </row>
    <row r="708" spans="1:3">
      <c r="A708" s="51">
        <f>'Page 233'!A1816</f>
        <v>39008</v>
      </c>
      <c r="B708" s="52">
        <f>'Page 233'!G1816</f>
        <v>68.900000000000006</v>
      </c>
      <c r="C708" s="22">
        <f t="shared" si="14"/>
        <v>5.5458260361940237E-3</v>
      </c>
    </row>
    <row r="709" spans="1:3">
      <c r="A709" s="51">
        <f>'Page 233'!A1815</f>
        <v>39009</v>
      </c>
      <c r="B709" s="52">
        <f>'Page 233'!G1815</f>
        <v>68.62</v>
      </c>
      <c r="C709" s="22">
        <f t="shared" ref="C709:C772" si="15">B709/B708-1</f>
        <v>-4.0638606676343114E-3</v>
      </c>
    </row>
    <row r="710" spans="1:3">
      <c r="A710" s="51">
        <f>'Page 233'!A1814</f>
        <v>39010</v>
      </c>
      <c r="B710" s="52">
        <f>'Page 233'!G1814</f>
        <v>68.069999999999993</v>
      </c>
      <c r="C710" s="22">
        <f t="shared" si="15"/>
        <v>-8.0151559312156007E-3</v>
      </c>
    </row>
    <row r="711" spans="1:3">
      <c r="A711" s="51">
        <f>'Page 233'!A1813</f>
        <v>39013</v>
      </c>
      <c r="B711" s="52">
        <f>'Page 233'!G1813</f>
        <v>68.95</v>
      </c>
      <c r="C711" s="22">
        <f t="shared" si="15"/>
        <v>1.2927868370794959E-2</v>
      </c>
    </row>
    <row r="712" spans="1:3">
      <c r="A712" s="51">
        <f>'Page 233'!A1812</f>
        <v>39014</v>
      </c>
      <c r="B712" s="52">
        <f>'Page 233'!G1812</f>
        <v>69.61</v>
      </c>
      <c r="C712" s="22">
        <f t="shared" si="15"/>
        <v>9.5721537345903052E-3</v>
      </c>
    </row>
    <row r="713" spans="1:3">
      <c r="A713" s="51">
        <f>'Page 233'!A1811</f>
        <v>39015</v>
      </c>
      <c r="B713" s="52">
        <f>'Page 233'!G1811</f>
        <v>67.33</v>
      </c>
      <c r="C713" s="22">
        <f t="shared" si="15"/>
        <v>-3.2753914667432826E-2</v>
      </c>
    </row>
    <row r="714" spans="1:3">
      <c r="A714" s="51">
        <f>'Page 233'!A1810</f>
        <v>39016</v>
      </c>
      <c r="B714" s="52">
        <f>'Page 233'!G1810</f>
        <v>65.900000000000006</v>
      </c>
      <c r="C714" s="22">
        <f t="shared" si="15"/>
        <v>-2.1238675181939559E-2</v>
      </c>
    </row>
    <row r="715" spans="1:3">
      <c r="A715" s="51">
        <f>'Page 233'!A1809</f>
        <v>39017</v>
      </c>
      <c r="B715" s="52">
        <f>'Page 233'!G1809</f>
        <v>66.400000000000006</v>
      </c>
      <c r="C715" s="22">
        <f t="shared" si="15"/>
        <v>7.587253414264028E-3</v>
      </c>
    </row>
    <row r="716" spans="1:3">
      <c r="A716" s="51">
        <f>'Page 233'!A1808</f>
        <v>39020</v>
      </c>
      <c r="B716" s="52">
        <f>'Page 233'!G1808</f>
        <v>66.8</v>
      </c>
      <c r="C716" s="22">
        <f t="shared" si="15"/>
        <v>6.0240963855420215E-3</v>
      </c>
    </row>
    <row r="717" spans="1:3">
      <c r="A717" s="51">
        <f>'Page 233'!A1807</f>
        <v>39021</v>
      </c>
      <c r="B717" s="52">
        <f>'Page 233'!G1807</f>
        <v>66.5</v>
      </c>
      <c r="C717" s="22">
        <f t="shared" si="15"/>
        <v>-4.4910179640718084E-3</v>
      </c>
    </row>
    <row r="718" spans="1:3">
      <c r="A718" s="51">
        <f>'Page 233'!A1806</f>
        <v>39022</v>
      </c>
      <c r="B718" s="52">
        <f>'Page 233'!G1806</f>
        <v>66.67</v>
      </c>
      <c r="C718" s="22">
        <f t="shared" si="15"/>
        <v>2.5563909774435345E-3</v>
      </c>
    </row>
    <row r="719" spans="1:3">
      <c r="A719" s="51">
        <f>'Page 233'!A1805</f>
        <v>39023</v>
      </c>
      <c r="B719" s="52">
        <f>'Page 233'!G1805</f>
        <v>65.95</v>
      </c>
      <c r="C719" s="22">
        <f t="shared" si="15"/>
        <v>-1.0799460026998609E-2</v>
      </c>
    </row>
    <row r="720" spans="1:3">
      <c r="A720" s="51">
        <f>'Page 233'!A1804</f>
        <v>39024</v>
      </c>
      <c r="B720" s="52">
        <f>'Page 233'!G1804</f>
        <v>66.59</v>
      </c>
      <c r="C720" s="22">
        <f t="shared" si="15"/>
        <v>9.7043214556482571E-3</v>
      </c>
    </row>
    <row r="721" spans="1:3">
      <c r="A721" s="51">
        <f>'Page 233'!A1803</f>
        <v>39027</v>
      </c>
      <c r="B721" s="52">
        <f>'Page 233'!G1803</f>
        <v>67.02</v>
      </c>
      <c r="C721" s="22">
        <f t="shared" si="15"/>
        <v>6.4574260399459238E-3</v>
      </c>
    </row>
    <row r="722" spans="1:3">
      <c r="A722" s="51">
        <f>'Page 233'!A1802</f>
        <v>39028</v>
      </c>
      <c r="B722" s="52">
        <f>'Page 233'!G1802</f>
        <v>70.66</v>
      </c>
      <c r="C722" s="22">
        <f t="shared" si="15"/>
        <v>5.4312145628170772E-2</v>
      </c>
    </row>
    <row r="723" spans="1:3">
      <c r="A723" s="51">
        <f>'Page 233'!A1801</f>
        <v>39029</v>
      </c>
      <c r="B723" s="52">
        <f>'Page 233'!G1801</f>
        <v>71.41</v>
      </c>
      <c r="C723" s="22">
        <f t="shared" si="15"/>
        <v>1.0614208887630872E-2</v>
      </c>
    </row>
    <row r="724" spans="1:3">
      <c r="A724" s="51">
        <f>'Page 233'!A1800</f>
        <v>39030</v>
      </c>
      <c r="B724" s="52">
        <f>'Page 233'!G1800</f>
        <v>71.12</v>
      </c>
      <c r="C724" s="22">
        <f t="shared" si="15"/>
        <v>-4.0610558745273195E-3</v>
      </c>
    </row>
    <row r="725" spans="1:3">
      <c r="A725" s="51">
        <f>'Page 233'!A1799</f>
        <v>39031</v>
      </c>
      <c r="B725" s="52">
        <f>'Page 233'!G1799</f>
        <v>71.55</v>
      </c>
      <c r="C725" s="22">
        <f t="shared" si="15"/>
        <v>6.0461192350955706E-3</v>
      </c>
    </row>
    <row r="726" spans="1:3">
      <c r="A726" s="51">
        <f>'Page 233'!A1798</f>
        <v>39034</v>
      </c>
      <c r="B726" s="52">
        <f>'Page 233'!G1798</f>
        <v>71.61</v>
      </c>
      <c r="C726" s="22">
        <f t="shared" si="15"/>
        <v>8.3857442348000966E-4</v>
      </c>
    </row>
    <row r="727" spans="1:3">
      <c r="A727" s="51">
        <f>'Page 233'!A1797</f>
        <v>39035</v>
      </c>
      <c r="B727" s="52">
        <f>'Page 233'!G1797</f>
        <v>71.650000000000006</v>
      </c>
      <c r="C727" s="22">
        <f t="shared" si="15"/>
        <v>5.5858120374252529E-4</v>
      </c>
    </row>
    <row r="728" spans="1:3">
      <c r="A728" s="51">
        <f>'Page 233'!A1796</f>
        <v>39036</v>
      </c>
      <c r="B728" s="52">
        <f>'Page 233'!G1796</f>
        <v>72.77</v>
      </c>
      <c r="C728" s="22">
        <f t="shared" si="15"/>
        <v>1.5631542219120664E-2</v>
      </c>
    </row>
    <row r="729" spans="1:3">
      <c r="A729" s="51">
        <f>'Page 233'!A1795</f>
        <v>39037</v>
      </c>
      <c r="B729" s="52">
        <f>'Page 233'!G1795</f>
        <v>74.13</v>
      </c>
      <c r="C729" s="22">
        <f t="shared" si="15"/>
        <v>1.8689020200632012E-2</v>
      </c>
    </row>
    <row r="730" spans="1:3">
      <c r="A730" s="51">
        <f>'Page 233'!A1794</f>
        <v>39038</v>
      </c>
      <c r="B730" s="52">
        <f>'Page 233'!G1794</f>
        <v>74.81</v>
      </c>
      <c r="C730" s="22">
        <f t="shared" si="15"/>
        <v>9.173074328881814E-3</v>
      </c>
    </row>
    <row r="731" spans="1:3">
      <c r="A731" s="51">
        <f>'Page 233'!A1793</f>
        <v>39041</v>
      </c>
      <c r="B731" s="52">
        <f>'Page 233'!G1793</f>
        <v>74.47</v>
      </c>
      <c r="C731" s="22">
        <f t="shared" si="15"/>
        <v>-4.5448469455955376E-3</v>
      </c>
    </row>
    <row r="732" spans="1:3">
      <c r="A732" s="51">
        <f>'Page 233'!A1792</f>
        <v>39042</v>
      </c>
      <c r="B732" s="52">
        <f>'Page 233'!G1792</f>
        <v>76.13</v>
      </c>
      <c r="C732" s="22">
        <f t="shared" si="15"/>
        <v>2.229085537800457E-2</v>
      </c>
    </row>
    <row r="733" spans="1:3">
      <c r="A733" s="51">
        <f>'Page 233'!A1791</f>
        <v>39043</v>
      </c>
      <c r="B733" s="52">
        <f>'Page 233'!G1791</f>
        <v>75.290000000000006</v>
      </c>
      <c r="C733" s="22">
        <f t="shared" si="15"/>
        <v>-1.1033758045448483E-2</v>
      </c>
    </row>
    <row r="734" spans="1:3">
      <c r="A734" s="51">
        <f>'Page 233'!A1790</f>
        <v>39045</v>
      </c>
      <c r="B734" s="52">
        <f>'Page 233'!G1790</f>
        <v>75.02</v>
      </c>
      <c r="C734" s="22">
        <f t="shared" si="15"/>
        <v>-3.5861336166822522E-3</v>
      </c>
    </row>
    <row r="735" spans="1:3">
      <c r="A735" s="51">
        <f>'Page 233'!A1789</f>
        <v>39048</v>
      </c>
      <c r="B735" s="52">
        <f>'Page 233'!G1789</f>
        <v>73.010000000000005</v>
      </c>
      <c r="C735" s="22">
        <f t="shared" si="15"/>
        <v>-2.6792855238602864E-2</v>
      </c>
    </row>
    <row r="736" spans="1:3">
      <c r="A736" s="51">
        <f>'Page 233'!A1788</f>
        <v>39049</v>
      </c>
      <c r="B736" s="52">
        <f>'Page 233'!G1788</f>
        <v>73.489999999999995</v>
      </c>
      <c r="C736" s="22">
        <f t="shared" si="15"/>
        <v>6.5744418572797336E-3</v>
      </c>
    </row>
    <row r="737" spans="1:3">
      <c r="A737" s="51">
        <f>'Page 233'!A1787</f>
        <v>39050</v>
      </c>
      <c r="B737" s="52">
        <f>'Page 233'!G1787</f>
        <v>74.28</v>
      </c>
      <c r="C737" s="22">
        <f t="shared" si="15"/>
        <v>1.0749761872363761E-2</v>
      </c>
    </row>
    <row r="738" spans="1:3">
      <c r="A738" s="51">
        <f>'Page 233'!A1786</f>
        <v>39051</v>
      </c>
      <c r="B738" s="52">
        <f>'Page 233'!G1786</f>
        <v>73.98</v>
      </c>
      <c r="C738" s="22">
        <f t="shared" si="15"/>
        <v>-4.0387722132471104E-3</v>
      </c>
    </row>
    <row r="739" spans="1:3">
      <c r="A739" s="51">
        <f>'Page 233'!A1785</f>
        <v>39052</v>
      </c>
      <c r="B739" s="52">
        <f>'Page 233'!G1785</f>
        <v>74.83</v>
      </c>
      <c r="C739" s="22">
        <f t="shared" si="15"/>
        <v>1.1489591781562503E-2</v>
      </c>
    </row>
    <row r="740" spans="1:3">
      <c r="A740" s="51">
        <f>'Page 233'!A1784</f>
        <v>39055</v>
      </c>
      <c r="B740" s="52">
        <f>'Page 233'!G1784</f>
        <v>74.86</v>
      </c>
      <c r="C740" s="22">
        <f t="shared" si="15"/>
        <v>4.0090872644671371E-4</v>
      </c>
    </row>
    <row r="741" spans="1:3">
      <c r="A741" s="51">
        <f>'Page 233'!A1783</f>
        <v>39056</v>
      </c>
      <c r="B741" s="52">
        <f>'Page 233'!G1783</f>
        <v>75.819999999999993</v>
      </c>
      <c r="C741" s="22">
        <f t="shared" si="15"/>
        <v>1.282393801763293E-2</v>
      </c>
    </row>
    <row r="742" spans="1:3">
      <c r="A742" s="51">
        <f>'Page 233'!A1782</f>
        <v>39057</v>
      </c>
      <c r="B742" s="52">
        <f>'Page 233'!G1782</f>
        <v>75.900000000000006</v>
      </c>
      <c r="C742" s="22">
        <f t="shared" si="15"/>
        <v>1.0551305724084692E-3</v>
      </c>
    </row>
    <row r="743" spans="1:3">
      <c r="A743" s="51">
        <f>'Page 233'!A1781</f>
        <v>39058</v>
      </c>
      <c r="B743" s="52">
        <f>'Page 233'!G1781</f>
        <v>75.22</v>
      </c>
      <c r="C743" s="22">
        <f t="shared" si="15"/>
        <v>-8.9591567852438381E-3</v>
      </c>
    </row>
    <row r="744" spans="1:3">
      <c r="A744" s="51">
        <f>'Page 233'!A1780</f>
        <v>39059</v>
      </c>
      <c r="B744" s="52">
        <f>'Page 233'!G1780</f>
        <v>75.319999999999993</v>
      </c>
      <c r="C744" s="22">
        <f t="shared" si="15"/>
        <v>1.3294336612601487E-3</v>
      </c>
    </row>
    <row r="745" spans="1:3">
      <c r="A745" s="51">
        <f>'Page 233'!A1779</f>
        <v>39062</v>
      </c>
      <c r="B745" s="52">
        <f>'Page 233'!G1779</f>
        <v>75.03</v>
      </c>
      <c r="C745" s="22">
        <f t="shared" si="15"/>
        <v>-3.8502389803504178E-3</v>
      </c>
    </row>
    <row r="746" spans="1:3">
      <c r="A746" s="51">
        <f>'Page 233'!A1778</f>
        <v>39063</v>
      </c>
      <c r="B746" s="52">
        <f>'Page 233'!G1778</f>
        <v>75.47</v>
      </c>
      <c r="C746" s="22">
        <f t="shared" si="15"/>
        <v>5.8643209382913675E-3</v>
      </c>
    </row>
    <row r="747" spans="1:3">
      <c r="A747" s="51">
        <f>'Page 233'!A1777</f>
        <v>39064</v>
      </c>
      <c r="B747" s="52">
        <f>'Page 233'!G1777</f>
        <v>74.88</v>
      </c>
      <c r="C747" s="22">
        <f t="shared" si="15"/>
        <v>-7.8176758977077654E-3</v>
      </c>
    </row>
    <row r="748" spans="1:3">
      <c r="A748" s="51">
        <f>'Page 233'!A1776</f>
        <v>39065</v>
      </c>
      <c r="B748" s="52">
        <f>'Page 233'!G1776</f>
        <v>75.150000000000006</v>
      </c>
      <c r="C748" s="22">
        <f t="shared" si="15"/>
        <v>3.6057692307693845E-3</v>
      </c>
    </row>
    <row r="749" spans="1:3">
      <c r="A749" s="51">
        <f>'Page 233'!A1775</f>
        <v>39066</v>
      </c>
      <c r="B749" s="52">
        <f>'Page 233'!G1775</f>
        <v>75.8</v>
      </c>
      <c r="C749" s="22">
        <f t="shared" si="15"/>
        <v>8.649367930804841E-3</v>
      </c>
    </row>
    <row r="750" spans="1:3">
      <c r="A750" s="51">
        <f>'Page 233'!A1774</f>
        <v>39069</v>
      </c>
      <c r="B750" s="52">
        <f>'Page 233'!G1774</f>
        <v>74.84</v>
      </c>
      <c r="C750" s="22">
        <f t="shared" si="15"/>
        <v>-1.2664907651714907E-2</v>
      </c>
    </row>
    <row r="751" spans="1:3">
      <c r="A751" s="51">
        <f>'Page 233'!A1773</f>
        <v>39070</v>
      </c>
      <c r="B751" s="52">
        <f>'Page 233'!G1773</f>
        <v>75.349999999999994</v>
      </c>
      <c r="C751" s="22">
        <f t="shared" si="15"/>
        <v>6.8145376803847579E-3</v>
      </c>
    </row>
    <row r="752" spans="1:3">
      <c r="A752" s="51">
        <f>'Page 233'!A1772</f>
        <v>39071</v>
      </c>
      <c r="B752" s="52">
        <f>'Page 233'!G1772</f>
        <v>75.290000000000006</v>
      </c>
      <c r="C752" s="22">
        <f t="shared" si="15"/>
        <v>-7.9628400796272203E-4</v>
      </c>
    </row>
    <row r="753" spans="1:3">
      <c r="A753" s="51">
        <f>'Page 233'!A1771</f>
        <v>39072</v>
      </c>
      <c r="B753" s="52">
        <f>'Page 233'!G1771</f>
        <v>75.16</v>
      </c>
      <c r="C753" s="22">
        <f t="shared" si="15"/>
        <v>-1.7266569265508291E-3</v>
      </c>
    </row>
    <row r="754" spans="1:3">
      <c r="A754" s="51">
        <f>'Page 233'!A1770</f>
        <v>39073</v>
      </c>
      <c r="B754" s="52">
        <f>'Page 233'!G1770</f>
        <v>74.17</v>
      </c>
      <c r="C754" s="22">
        <f t="shared" si="15"/>
        <v>-1.3171899946780141E-2</v>
      </c>
    </row>
    <row r="755" spans="1:3">
      <c r="A755" s="51">
        <f>'Page 233'!A1769</f>
        <v>39077</v>
      </c>
      <c r="B755" s="52">
        <f>'Page 233'!G1769</f>
        <v>74.2</v>
      </c>
      <c r="C755" s="22">
        <f t="shared" si="15"/>
        <v>4.0447620331662826E-4</v>
      </c>
    </row>
    <row r="756" spans="1:3">
      <c r="A756" s="51">
        <f>'Page 233'!A1768</f>
        <v>39078</v>
      </c>
      <c r="B756" s="52">
        <f>'Page 233'!G1768</f>
        <v>74.27</v>
      </c>
      <c r="C756" s="22">
        <f t="shared" si="15"/>
        <v>9.433962264149276E-4</v>
      </c>
    </row>
    <row r="757" spans="1:3">
      <c r="A757" s="51">
        <f>'Page 233'!A1767</f>
        <v>39079</v>
      </c>
      <c r="B757" s="52">
        <f>'Page 233'!G1767</f>
        <v>74.37</v>
      </c>
      <c r="C757" s="22">
        <f t="shared" si="15"/>
        <v>1.3464386697186193E-3</v>
      </c>
    </row>
    <row r="758" spans="1:3">
      <c r="A758" s="51">
        <f>'Page 233'!A1766</f>
        <v>39080</v>
      </c>
      <c r="B758" s="52">
        <f>'Page 233'!G1766</f>
        <v>74.239999999999995</v>
      </c>
      <c r="C758" s="22">
        <f t="shared" si="15"/>
        <v>-1.7480166733899738E-3</v>
      </c>
    </row>
    <row r="759" spans="1:3">
      <c r="A759" s="51">
        <f>'Page 233'!A1765</f>
        <v>39085</v>
      </c>
      <c r="B759" s="52">
        <f>'Page 233'!G1765</f>
        <v>74.52</v>
      </c>
      <c r="C759" s="22">
        <f t="shared" si="15"/>
        <v>3.7715517241379004E-3</v>
      </c>
    </row>
    <row r="760" spans="1:3">
      <c r="A760" s="51">
        <f>'Page 233'!A1764</f>
        <v>39086</v>
      </c>
      <c r="B760" s="52">
        <f>'Page 233'!G1764</f>
        <v>74.819999999999993</v>
      </c>
      <c r="C760" s="22">
        <f t="shared" si="15"/>
        <v>4.0257648953301306E-3</v>
      </c>
    </row>
    <row r="761" spans="1:3">
      <c r="A761" s="51">
        <f>'Page 233'!A1763</f>
        <v>39087</v>
      </c>
      <c r="B761" s="52">
        <f>'Page 233'!G1763</f>
        <v>74.5</v>
      </c>
      <c r="C761" s="22">
        <f t="shared" si="15"/>
        <v>-4.2769313017908539E-3</v>
      </c>
    </row>
    <row r="762" spans="1:3">
      <c r="A762" s="51">
        <f>'Page 233'!A1762</f>
        <v>39090</v>
      </c>
      <c r="B762" s="52">
        <f>'Page 233'!G1762</f>
        <v>74.319999999999993</v>
      </c>
      <c r="C762" s="22">
        <f t="shared" si="15"/>
        <v>-2.4161073825503809E-3</v>
      </c>
    </row>
    <row r="763" spans="1:3">
      <c r="A763" s="51">
        <f>'Page 233'!A1761</f>
        <v>39091</v>
      </c>
      <c r="B763" s="52">
        <f>'Page 233'!G1761</f>
        <v>73.540000000000006</v>
      </c>
      <c r="C763" s="22">
        <f t="shared" si="15"/>
        <v>-1.0495156081808177E-2</v>
      </c>
    </row>
    <row r="764" spans="1:3">
      <c r="A764" s="51">
        <f>'Page 233'!A1760</f>
        <v>39092</v>
      </c>
      <c r="B764" s="52">
        <f>'Page 233'!G1760</f>
        <v>74.599999999999994</v>
      </c>
      <c r="C764" s="22">
        <f t="shared" si="15"/>
        <v>1.4413924394886868E-2</v>
      </c>
    </row>
    <row r="765" spans="1:3">
      <c r="A765" s="51">
        <f>'Page 233'!A1759</f>
        <v>39093</v>
      </c>
      <c r="B765" s="52">
        <f>'Page 233'!G1759</f>
        <v>74.239999999999995</v>
      </c>
      <c r="C765" s="22">
        <f t="shared" si="15"/>
        <v>-4.825737265415575E-3</v>
      </c>
    </row>
    <row r="766" spans="1:3">
      <c r="A766" s="51">
        <f>'Page 233'!A1758</f>
        <v>39094</v>
      </c>
      <c r="B766" s="52">
        <f>'Page 233'!G1758</f>
        <v>73.650000000000006</v>
      </c>
      <c r="C766" s="22">
        <f t="shared" si="15"/>
        <v>-7.9471982758618775E-3</v>
      </c>
    </row>
    <row r="767" spans="1:3">
      <c r="A767" s="51">
        <f>'Page 233'!A1757</f>
        <v>39098</v>
      </c>
      <c r="B767" s="52">
        <f>'Page 233'!G1757</f>
        <v>73.540000000000006</v>
      </c>
      <c r="C767" s="22">
        <f t="shared" si="15"/>
        <v>-1.4935505770535817E-3</v>
      </c>
    </row>
    <row r="768" spans="1:3">
      <c r="A768" s="51">
        <f>'Page 233'!A1756</f>
        <v>39099</v>
      </c>
      <c r="B768" s="52">
        <f>'Page 233'!G1756</f>
        <v>74.23</v>
      </c>
      <c r="C768" s="22">
        <f t="shared" si="15"/>
        <v>9.3826488985586654E-3</v>
      </c>
    </row>
    <row r="769" spans="1:3">
      <c r="A769" s="51">
        <f>'Page 233'!A1755</f>
        <v>39100</v>
      </c>
      <c r="B769" s="52">
        <f>'Page 233'!G1755</f>
        <v>73.540000000000006</v>
      </c>
      <c r="C769" s="22">
        <f t="shared" si="15"/>
        <v>-9.2954331132965029E-3</v>
      </c>
    </row>
    <row r="770" spans="1:3">
      <c r="A770" s="51">
        <f>'Page 233'!A1754</f>
        <v>39101</v>
      </c>
      <c r="B770" s="52">
        <f>'Page 233'!G1754</f>
        <v>74.069999999999993</v>
      </c>
      <c r="C770" s="22">
        <f t="shared" si="15"/>
        <v>7.2069621974433229E-3</v>
      </c>
    </row>
    <row r="771" spans="1:3">
      <c r="A771" s="51">
        <f>'Page 233'!A1753</f>
        <v>39104</v>
      </c>
      <c r="B771" s="52">
        <f>'Page 233'!G1753</f>
        <v>71.53</v>
      </c>
      <c r="C771" s="22">
        <f t="shared" si="15"/>
        <v>-3.4291886053732901E-2</v>
      </c>
    </row>
    <row r="772" spans="1:3">
      <c r="A772" s="51">
        <f>'Page 233'!A1752</f>
        <v>39105</v>
      </c>
      <c r="B772" s="52">
        <f>'Page 233'!G1752</f>
        <v>73</v>
      </c>
      <c r="C772" s="22">
        <f t="shared" si="15"/>
        <v>2.0550817838669078E-2</v>
      </c>
    </row>
    <row r="773" spans="1:3">
      <c r="A773" s="51">
        <f>'Page 233'!A1751</f>
        <v>39106</v>
      </c>
      <c r="B773" s="52">
        <f>'Page 233'!G1751</f>
        <v>73.2</v>
      </c>
      <c r="C773" s="22">
        <f t="shared" ref="C773:C836" si="16">B773/B772-1</f>
        <v>2.73972602739736E-3</v>
      </c>
    </row>
    <row r="774" spans="1:3">
      <c r="A774" s="51">
        <f>'Page 233'!A1750</f>
        <v>39107</v>
      </c>
      <c r="B774" s="52">
        <f>'Page 233'!G1750</f>
        <v>72</v>
      </c>
      <c r="C774" s="22">
        <f t="shared" si="16"/>
        <v>-1.6393442622950838E-2</v>
      </c>
    </row>
    <row r="775" spans="1:3">
      <c r="A775" s="51">
        <f>'Page 233'!A1749</f>
        <v>39108</v>
      </c>
      <c r="B775" s="52">
        <f>'Page 233'!G1749</f>
        <v>71.39</v>
      </c>
      <c r="C775" s="22">
        <f t="shared" si="16"/>
        <v>-8.4722222222222143E-3</v>
      </c>
    </row>
    <row r="776" spans="1:3">
      <c r="A776" s="51">
        <f>'Page 233'!A1748</f>
        <v>39111</v>
      </c>
      <c r="B776" s="52">
        <f>'Page 233'!G1748</f>
        <v>71.45</v>
      </c>
      <c r="C776" s="22">
        <f t="shared" si="16"/>
        <v>8.4045384507636101E-4</v>
      </c>
    </row>
    <row r="777" spans="1:3">
      <c r="A777" s="51">
        <f>'Page 233'!A1747</f>
        <v>39112</v>
      </c>
      <c r="B777" s="52">
        <f>'Page 233'!G1747</f>
        <v>71.87</v>
      </c>
      <c r="C777" s="22">
        <f t="shared" si="16"/>
        <v>5.8782365290412919E-3</v>
      </c>
    </row>
    <row r="778" spans="1:3">
      <c r="A778" s="51">
        <f>'Page 233'!A1746</f>
        <v>39113</v>
      </c>
      <c r="B778" s="52">
        <f>'Page 233'!G1746</f>
        <v>74.84</v>
      </c>
      <c r="C778" s="22">
        <f t="shared" si="16"/>
        <v>4.1324613886183359E-2</v>
      </c>
    </row>
    <row r="779" spans="1:3">
      <c r="A779" s="51">
        <f>'Page 233'!A1745</f>
        <v>39114</v>
      </c>
      <c r="B779" s="52">
        <f>'Page 233'!G1745</f>
        <v>76.09</v>
      </c>
      <c r="C779" s="22">
        <f t="shared" si="16"/>
        <v>1.6702298236237256E-2</v>
      </c>
    </row>
    <row r="780" spans="1:3">
      <c r="A780" s="51">
        <f>'Page 233'!A1744</f>
        <v>39115</v>
      </c>
      <c r="B780" s="52">
        <f>'Page 233'!G1744</f>
        <v>75.25</v>
      </c>
      <c r="C780" s="22">
        <f t="shared" si="16"/>
        <v>-1.1039558417663353E-2</v>
      </c>
    </row>
    <row r="781" spans="1:3">
      <c r="A781" s="51">
        <f>'Page 233'!A1743</f>
        <v>39118</v>
      </c>
      <c r="B781" s="52">
        <f>'Page 233'!G1743</f>
        <v>75.81</v>
      </c>
      <c r="C781" s="22">
        <f t="shared" si="16"/>
        <v>7.4418604651163012E-3</v>
      </c>
    </row>
    <row r="782" spans="1:3">
      <c r="A782" s="51">
        <f>'Page 233'!A1742</f>
        <v>39119</v>
      </c>
      <c r="B782" s="52">
        <f>'Page 233'!G1742</f>
        <v>76.03</v>
      </c>
      <c r="C782" s="22">
        <f t="shared" si="16"/>
        <v>2.9019918216592888E-3</v>
      </c>
    </row>
    <row r="783" spans="1:3">
      <c r="A783" s="51">
        <f>'Page 233'!A1741</f>
        <v>39120</v>
      </c>
      <c r="B783" s="52">
        <f>'Page 233'!G1741</f>
        <v>75.790000000000006</v>
      </c>
      <c r="C783" s="22">
        <f t="shared" si="16"/>
        <v>-3.1566486913059411E-3</v>
      </c>
    </row>
    <row r="784" spans="1:3">
      <c r="A784" s="51">
        <f>'Page 233'!A1740</f>
        <v>39121</v>
      </c>
      <c r="B784" s="52">
        <f>'Page 233'!G1740</f>
        <v>75.099999999999994</v>
      </c>
      <c r="C784" s="22">
        <f t="shared" si="16"/>
        <v>-9.1041034437262525E-3</v>
      </c>
    </row>
    <row r="785" spans="1:3">
      <c r="A785" s="51">
        <f>'Page 233'!A1739</f>
        <v>39122</v>
      </c>
      <c r="B785" s="52">
        <f>'Page 233'!G1739</f>
        <v>75.5</v>
      </c>
      <c r="C785" s="22">
        <f t="shared" si="16"/>
        <v>5.3262316910787089E-3</v>
      </c>
    </row>
    <row r="786" spans="1:3">
      <c r="A786" s="51">
        <f>'Page 233'!A1738</f>
        <v>39125</v>
      </c>
      <c r="B786" s="52">
        <f>'Page 233'!G1738</f>
        <v>74.83</v>
      </c>
      <c r="C786" s="22">
        <f t="shared" si="16"/>
        <v>-8.8741721854305178E-3</v>
      </c>
    </row>
    <row r="787" spans="1:3">
      <c r="A787" s="51">
        <f>'Page 233'!A1737</f>
        <v>39126</v>
      </c>
      <c r="B787" s="52">
        <f>'Page 233'!G1737</f>
        <v>74.900000000000006</v>
      </c>
      <c r="C787" s="22">
        <f t="shared" si="16"/>
        <v>9.3545369504210996E-4</v>
      </c>
    </row>
    <row r="788" spans="1:3">
      <c r="A788" s="51">
        <f>'Page 233'!A1736</f>
        <v>39127</v>
      </c>
      <c r="B788" s="52">
        <f>'Page 233'!G1736</f>
        <v>75.45</v>
      </c>
      <c r="C788" s="22">
        <f t="shared" si="16"/>
        <v>7.3431241655539381E-3</v>
      </c>
    </row>
    <row r="789" spans="1:3">
      <c r="A789" s="51">
        <f>'Page 233'!A1735</f>
        <v>39128</v>
      </c>
      <c r="B789" s="52">
        <f>'Page 233'!G1735</f>
        <v>76.94</v>
      </c>
      <c r="C789" s="22">
        <f t="shared" si="16"/>
        <v>1.9748177601060179E-2</v>
      </c>
    </row>
    <row r="790" spans="1:3">
      <c r="A790" s="51">
        <f>'Page 233'!A1734</f>
        <v>39129</v>
      </c>
      <c r="B790" s="52">
        <f>'Page 233'!G1734</f>
        <v>76.290000000000006</v>
      </c>
      <c r="C790" s="22">
        <f t="shared" si="16"/>
        <v>-8.448141408889942E-3</v>
      </c>
    </row>
    <row r="791" spans="1:3">
      <c r="A791" s="51">
        <f>'Page 233'!A1733</f>
        <v>39133</v>
      </c>
      <c r="B791" s="52">
        <f>'Page 233'!G1733</f>
        <v>76.36</v>
      </c>
      <c r="C791" s="22">
        <f t="shared" si="16"/>
        <v>9.1755144842031733E-4</v>
      </c>
    </row>
    <row r="792" spans="1:3">
      <c r="A792" s="51">
        <f>'Page 233'!A1732</f>
        <v>39134</v>
      </c>
      <c r="B792" s="52">
        <f>'Page 233'!G1732</f>
        <v>76.31</v>
      </c>
      <c r="C792" s="22">
        <f t="shared" si="16"/>
        <v>-6.5479308538496372E-4</v>
      </c>
    </row>
    <row r="793" spans="1:3">
      <c r="A793" s="51">
        <f>'Page 233'!A1731</f>
        <v>39135</v>
      </c>
      <c r="B793" s="52">
        <f>'Page 233'!G1731</f>
        <v>75.989999999999995</v>
      </c>
      <c r="C793" s="22">
        <f t="shared" si="16"/>
        <v>-4.1934215699123145E-3</v>
      </c>
    </row>
    <row r="794" spans="1:3">
      <c r="A794" s="51">
        <f>'Page 233'!A1730</f>
        <v>39136</v>
      </c>
      <c r="B794" s="52">
        <f>'Page 233'!G1730</f>
        <v>75.739999999999995</v>
      </c>
      <c r="C794" s="22">
        <f t="shared" si="16"/>
        <v>-3.289906566653511E-3</v>
      </c>
    </row>
    <row r="795" spans="1:3">
      <c r="A795" s="51">
        <f>'Page 233'!A1729</f>
        <v>39139</v>
      </c>
      <c r="B795" s="52">
        <f>'Page 233'!G1729</f>
        <v>74.599999999999994</v>
      </c>
      <c r="C795" s="22">
        <f t="shared" si="16"/>
        <v>-1.5051491946131534E-2</v>
      </c>
    </row>
    <row r="796" spans="1:3">
      <c r="A796" s="51">
        <f>'Page 233'!A1728</f>
        <v>39140</v>
      </c>
      <c r="B796" s="52">
        <f>'Page 233'!G1728</f>
        <v>73.150000000000006</v>
      </c>
      <c r="C796" s="22">
        <f t="shared" si="16"/>
        <v>-1.9436997319034699E-2</v>
      </c>
    </row>
    <row r="797" spans="1:3">
      <c r="A797" s="51">
        <f>'Page 233'!A1727</f>
        <v>39141</v>
      </c>
      <c r="B797" s="52">
        <f>'Page 233'!G1727</f>
        <v>73.2</v>
      </c>
      <c r="C797" s="22">
        <f t="shared" si="16"/>
        <v>6.8352699931639727E-4</v>
      </c>
    </row>
    <row r="798" spans="1:3">
      <c r="A798" s="51">
        <f>'Page 233'!A1726</f>
        <v>39142</v>
      </c>
      <c r="B798" s="52">
        <f>'Page 233'!G1726</f>
        <v>73.7</v>
      </c>
      <c r="C798" s="22">
        <f t="shared" si="16"/>
        <v>6.830601092896238E-3</v>
      </c>
    </row>
    <row r="799" spans="1:3">
      <c r="A799" s="51">
        <f>'Page 233'!A1725</f>
        <v>39143</v>
      </c>
      <c r="B799" s="52">
        <f>'Page 233'!G1725</f>
        <v>73.010000000000005</v>
      </c>
      <c r="C799" s="22">
        <f t="shared" si="16"/>
        <v>-9.3622795115332336E-3</v>
      </c>
    </row>
    <row r="800" spans="1:3">
      <c r="A800" s="51">
        <f>'Page 233'!A1724</f>
        <v>39146</v>
      </c>
      <c r="B800" s="52">
        <f>'Page 233'!G1724</f>
        <v>73</v>
      </c>
      <c r="C800" s="22">
        <f t="shared" si="16"/>
        <v>-1.3696753869341105E-4</v>
      </c>
    </row>
    <row r="801" spans="1:3">
      <c r="A801" s="51">
        <f>'Page 233'!A1723</f>
        <v>39147</v>
      </c>
      <c r="B801" s="52">
        <f>'Page 233'!G1723</f>
        <v>73.67</v>
      </c>
      <c r="C801" s="22">
        <f t="shared" si="16"/>
        <v>9.1780821917808453E-3</v>
      </c>
    </row>
    <row r="802" spans="1:3">
      <c r="A802" s="51">
        <f>'Page 233'!A1722</f>
        <v>39148</v>
      </c>
      <c r="B802" s="52">
        <f>'Page 233'!G1722</f>
        <v>74.42</v>
      </c>
      <c r="C802" s="22">
        <f t="shared" si="16"/>
        <v>1.0180534817429088E-2</v>
      </c>
    </row>
    <row r="803" spans="1:3">
      <c r="A803" s="51">
        <f>'Page 233'!A1721</f>
        <v>39149</v>
      </c>
      <c r="B803" s="52">
        <f>'Page 233'!G1721</f>
        <v>74.569999999999993</v>
      </c>
      <c r="C803" s="22">
        <f t="shared" si="16"/>
        <v>2.0155872077396442E-3</v>
      </c>
    </row>
    <row r="804" spans="1:3">
      <c r="A804" s="51">
        <f>'Page 233'!A1720</f>
        <v>39150</v>
      </c>
      <c r="B804" s="52">
        <f>'Page 233'!G1720</f>
        <v>75.09</v>
      </c>
      <c r="C804" s="22">
        <f t="shared" si="16"/>
        <v>6.9733136650129701E-3</v>
      </c>
    </row>
    <row r="805" spans="1:3">
      <c r="A805" s="51">
        <f>'Page 233'!A1719</f>
        <v>39153</v>
      </c>
      <c r="B805" s="52">
        <f>'Page 233'!G1719</f>
        <v>76.510000000000005</v>
      </c>
      <c r="C805" s="22">
        <f t="shared" si="16"/>
        <v>1.8910640564655745E-2</v>
      </c>
    </row>
    <row r="806" spans="1:3">
      <c r="A806" s="51">
        <f>'Page 233'!A1718</f>
        <v>39154</v>
      </c>
      <c r="B806" s="52">
        <f>'Page 233'!G1718</f>
        <v>75.040000000000006</v>
      </c>
      <c r="C806" s="22">
        <f t="shared" si="16"/>
        <v>-1.9213174748398898E-2</v>
      </c>
    </row>
    <row r="807" spans="1:3">
      <c r="A807" s="51">
        <f>'Page 233'!A1717</f>
        <v>39155</v>
      </c>
      <c r="B807" s="52">
        <f>'Page 233'!G1717</f>
        <v>75.48</v>
      </c>
      <c r="C807" s="22">
        <f t="shared" si="16"/>
        <v>5.8635394456290069E-3</v>
      </c>
    </row>
    <row r="808" spans="1:3">
      <c r="A808" s="51">
        <f>'Page 233'!A1716</f>
        <v>39156</v>
      </c>
      <c r="B808" s="52">
        <f>'Page 233'!G1716</f>
        <v>76.37</v>
      </c>
      <c r="C808" s="22">
        <f t="shared" si="16"/>
        <v>1.1791202967673664E-2</v>
      </c>
    </row>
    <row r="809" spans="1:3">
      <c r="A809" s="51">
        <f>'Page 233'!A1715</f>
        <v>39157</v>
      </c>
      <c r="B809" s="52">
        <f>'Page 233'!G1715</f>
        <v>75.5</v>
      </c>
      <c r="C809" s="22">
        <f t="shared" si="16"/>
        <v>-1.1391907817205782E-2</v>
      </c>
    </row>
    <row r="810" spans="1:3">
      <c r="A810" s="51">
        <f>'Page 233'!A1714</f>
        <v>39160</v>
      </c>
      <c r="B810" s="52">
        <f>'Page 233'!G1714</f>
        <v>75.77</v>
      </c>
      <c r="C810" s="22">
        <f t="shared" si="16"/>
        <v>3.5761589403973115E-3</v>
      </c>
    </row>
    <row r="811" spans="1:3">
      <c r="A811" s="51">
        <f>'Page 233'!A1713</f>
        <v>39161</v>
      </c>
      <c r="B811" s="52">
        <f>'Page 233'!G1713</f>
        <v>75.63</v>
      </c>
      <c r="C811" s="22">
        <f t="shared" si="16"/>
        <v>-1.847696977695712E-3</v>
      </c>
    </row>
    <row r="812" spans="1:3">
      <c r="A812" s="51">
        <f>'Page 233'!A1712</f>
        <v>39162</v>
      </c>
      <c r="B812" s="52">
        <f>'Page 233'!G1712</f>
        <v>76.17</v>
      </c>
      <c r="C812" s="22">
        <f t="shared" si="16"/>
        <v>7.140023800079387E-3</v>
      </c>
    </row>
    <row r="813" spans="1:3">
      <c r="A813" s="51">
        <f>'Page 233'!A1711</f>
        <v>39163</v>
      </c>
      <c r="B813" s="52">
        <f>'Page 233'!G1711</f>
        <v>75.98</v>
      </c>
      <c r="C813" s="22">
        <f t="shared" si="16"/>
        <v>-2.4944203754758698E-3</v>
      </c>
    </row>
    <row r="814" spans="1:3">
      <c r="A814" s="51">
        <f>'Page 233'!A1710</f>
        <v>39164</v>
      </c>
      <c r="B814" s="52">
        <f>'Page 233'!G1710</f>
        <v>76.319999999999993</v>
      </c>
      <c r="C814" s="22">
        <f t="shared" si="16"/>
        <v>4.474861805738195E-3</v>
      </c>
    </row>
    <row r="815" spans="1:3">
      <c r="A815" s="51">
        <f>'Page 233'!A1709</f>
        <v>39167</v>
      </c>
      <c r="B815" s="52">
        <f>'Page 233'!G1709</f>
        <v>76.2</v>
      </c>
      <c r="C815" s="22">
        <f t="shared" si="16"/>
        <v>-1.5723270440249904E-3</v>
      </c>
    </row>
    <row r="816" spans="1:3">
      <c r="A816" s="51">
        <f>'Page 233'!A1708</f>
        <v>39168</v>
      </c>
      <c r="B816" s="52">
        <f>'Page 233'!G1708</f>
        <v>75.94</v>
      </c>
      <c r="C816" s="22">
        <f t="shared" si="16"/>
        <v>-3.4120734908137385E-3</v>
      </c>
    </row>
    <row r="817" spans="1:3">
      <c r="A817" s="51">
        <f>'Page 233'!A1707</f>
        <v>39169</v>
      </c>
      <c r="B817" s="52">
        <f>'Page 233'!G1707</f>
        <v>75.040000000000006</v>
      </c>
      <c r="C817" s="22">
        <f t="shared" si="16"/>
        <v>-1.1851461680273734E-2</v>
      </c>
    </row>
    <row r="818" spans="1:3">
      <c r="A818" s="51">
        <f>'Page 233'!A1706</f>
        <v>39170</v>
      </c>
      <c r="B818" s="52">
        <f>'Page 233'!G1706</f>
        <v>75.3</v>
      </c>
      <c r="C818" s="22">
        <f t="shared" si="16"/>
        <v>3.4648187633261607E-3</v>
      </c>
    </row>
    <row r="819" spans="1:3">
      <c r="A819" s="51">
        <f>'Page 233'!A1705</f>
        <v>39171</v>
      </c>
      <c r="B819" s="52">
        <f>'Page 233'!G1705</f>
        <v>74.59</v>
      </c>
      <c r="C819" s="22">
        <f t="shared" si="16"/>
        <v>-9.4289508632137142E-3</v>
      </c>
    </row>
    <row r="820" spans="1:3">
      <c r="A820" s="51">
        <f>'Page 233'!A1704</f>
        <v>39174</v>
      </c>
      <c r="B820" s="52">
        <f>'Page 233'!G1704</f>
        <v>74.52</v>
      </c>
      <c r="C820" s="22">
        <f t="shared" si="16"/>
        <v>-9.3846360101901283E-4</v>
      </c>
    </row>
    <row r="821" spans="1:3">
      <c r="A821" s="51">
        <f>'Page 233'!A1703</f>
        <v>39175</v>
      </c>
      <c r="B821" s="52">
        <f>'Page 233'!G1703</f>
        <v>75.42</v>
      </c>
      <c r="C821" s="22">
        <f t="shared" si="16"/>
        <v>1.2077294685990392E-2</v>
      </c>
    </row>
    <row r="822" spans="1:3">
      <c r="A822" s="51">
        <f>'Page 233'!A1702</f>
        <v>39176</v>
      </c>
      <c r="B822" s="52">
        <f>'Page 233'!G1702</f>
        <v>75.73</v>
      </c>
      <c r="C822" s="22">
        <f t="shared" si="16"/>
        <v>4.1103155661628143E-3</v>
      </c>
    </row>
    <row r="823" spans="1:3">
      <c r="A823" s="51">
        <f>'Page 233'!A1701</f>
        <v>39177</v>
      </c>
      <c r="B823" s="52">
        <f>'Page 233'!G1701</f>
        <v>75.92</v>
      </c>
      <c r="C823" s="22">
        <f t="shared" si="16"/>
        <v>2.5089132444209294E-3</v>
      </c>
    </row>
    <row r="824" spans="1:3">
      <c r="A824" s="51">
        <f>'Page 233'!A1700</f>
        <v>39181</v>
      </c>
      <c r="B824" s="52">
        <f>'Page 233'!G1700</f>
        <v>75.53</v>
      </c>
      <c r="C824" s="22">
        <f t="shared" si="16"/>
        <v>-5.136986301369828E-3</v>
      </c>
    </row>
    <row r="825" spans="1:3">
      <c r="A825" s="51">
        <f>'Page 233'!A1699</f>
        <v>39182</v>
      </c>
      <c r="B825" s="52">
        <f>'Page 233'!G1699</f>
        <v>76.209999999999994</v>
      </c>
      <c r="C825" s="22">
        <f t="shared" si="16"/>
        <v>9.0030451476232898E-3</v>
      </c>
    </row>
    <row r="826" spans="1:3">
      <c r="A826" s="51">
        <f>'Page 233'!A1698</f>
        <v>39183</v>
      </c>
      <c r="B826" s="52">
        <f>'Page 233'!G1698</f>
        <v>75.48</v>
      </c>
      <c r="C826" s="22">
        <f t="shared" si="16"/>
        <v>-9.5787954336700176E-3</v>
      </c>
    </row>
    <row r="827" spans="1:3">
      <c r="A827" s="51">
        <f>'Page 233'!A1697</f>
        <v>39184</v>
      </c>
      <c r="B827" s="52">
        <f>'Page 233'!G1697</f>
        <v>76.209999999999994</v>
      </c>
      <c r="C827" s="22">
        <f t="shared" si="16"/>
        <v>9.6714361420242589E-3</v>
      </c>
    </row>
    <row r="828" spans="1:3">
      <c r="A828" s="51">
        <f>'Page 233'!A1696</f>
        <v>39185</v>
      </c>
      <c r="B828" s="52">
        <f>'Page 233'!G1696</f>
        <v>76.36</v>
      </c>
      <c r="C828" s="22">
        <f t="shared" si="16"/>
        <v>1.9682456370555546E-3</v>
      </c>
    </row>
    <row r="829" spans="1:3">
      <c r="A829" s="51">
        <f>'Page 233'!A1695</f>
        <v>39188</v>
      </c>
      <c r="B829" s="52">
        <f>'Page 233'!G1695</f>
        <v>75.760000000000005</v>
      </c>
      <c r="C829" s="22">
        <f t="shared" si="16"/>
        <v>-7.8575170246201198E-3</v>
      </c>
    </row>
    <row r="830" spans="1:3">
      <c r="A830" s="51">
        <f>'Page 233'!A1694</f>
        <v>39189</v>
      </c>
      <c r="B830" s="52">
        <f>'Page 233'!G1694</f>
        <v>75.88</v>
      </c>
      <c r="C830" s="22">
        <f t="shared" si="16"/>
        <v>1.5839493136218241E-3</v>
      </c>
    </row>
    <row r="831" spans="1:3">
      <c r="A831" s="51">
        <f>'Page 233'!A1693</f>
        <v>39190</v>
      </c>
      <c r="B831" s="52">
        <f>'Page 233'!G1693</f>
        <v>78.760000000000005</v>
      </c>
      <c r="C831" s="22">
        <f t="shared" si="16"/>
        <v>3.7954665260938381E-2</v>
      </c>
    </row>
    <row r="832" spans="1:3">
      <c r="A832" s="51">
        <f>'Page 233'!A1692</f>
        <v>39191</v>
      </c>
      <c r="B832" s="52">
        <f>'Page 233'!G1692</f>
        <v>78.010000000000005</v>
      </c>
      <c r="C832" s="22">
        <f t="shared" si="16"/>
        <v>-9.5226003047231833E-3</v>
      </c>
    </row>
    <row r="833" spans="1:3">
      <c r="A833" s="51">
        <f>'Page 233'!A1691</f>
        <v>39192</v>
      </c>
      <c r="B833" s="52">
        <f>'Page 233'!G1691</f>
        <v>78.260000000000005</v>
      </c>
      <c r="C833" s="22">
        <f t="shared" si="16"/>
        <v>3.2047173439302412E-3</v>
      </c>
    </row>
    <row r="834" spans="1:3">
      <c r="A834" s="51">
        <f>'Page 233'!A1690</f>
        <v>39195</v>
      </c>
      <c r="B834" s="52">
        <f>'Page 233'!G1690</f>
        <v>78.55</v>
      </c>
      <c r="C834" s="22">
        <f t="shared" si="16"/>
        <v>3.7055967288524005E-3</v>
      </c>
    </row>
    <row r="835" spans="1:3">
      <c r="A835" s="51">
        <f>'Page 233'!A1689</f>
        <v>39196</v>
      </c>
      <c r="B835" s="52">
        <f>'Page 233'!G1689</f>
        <v>78.58</v>
      </c>
      <c r="C835" s="22">
        <f t="shared" si="16"/>
        <v>3.8192234245704171E-4</v>
      </c>
    </row>
    <row r="836" spans="1:3">
      <c r="A836" s="51">
        <f>'Page 233'!A1688</f>
        <v>39197</v>
      </c>
      <c r="B836" s="52">
        <f>'Page 233'!G1688</f>
        <v>79.430000000000007</v>
      </c>
      <c r="C836" s="22">
        <f t="shared" si="16"/>
        <v>1.0817001781624036E-2</v>
      </c>
    </row>
    <row r="837" spans="1:3">
      <c r="A837" s="51">
        <f>'Page 233'!A1687</f>
        <v>39198</v>
      </c>
      <c r="B837" s="52">
        <f>'Page 233'!G1687</f>
        <v>79.069999999999993</v>
      </c>
      <c r="C837" s="22">
        <f t="shared" ref="C837:C900" si="17">B837/B836-1</f>
        <v>-4.5322925846659201E-3</v>
      </c>
    </row>
    <row r="838" spans="1:3">
      <c r="A838" s="51">
        <f>'Page 233'!A1686</f>
        <v>39199</v>
      </c>
      <c r="B838" s="52">
        <f>'Page 233'!G1686</f>
        <v>78.87</v>
      </c>
      <c r="C838" s="22">
        <f t="shared" si="17"/>
        <v>-2.5294043252812592E-3</v>
      </c>
    </row>
    <row r="839" spans="1:3">
      <c r="A839" s="51">
        <f>'Page 233'!A1685</f>
        <v>39202</v>
      </c>
      <c r="B839" s="52">
        <f>'Page 233'!G1685</f>
        <v>78.02</v>
      </c>
      <c r="C839" s="22">
        <f t="shared" si="17"/>
        <v>-1.0777228350450252E-2</v>
      </c>
    </row>
    <row r="840" spans="1:3">
      <c r="A840" s="51">
        <f>'Page 233'!A1684</f>
        <v>39203</v>
      </c>
      <c r="B840" s="52">
        <f>'Page 233'!G1684</f>
        <v>78.209999999999994</v>
      </c>
      <c r="C840" s="22">
        <f t="shared" si="17"/>
        <v>2.4352730069212569E-3</v>
      </c>
    </row>
    <row r="841" spans="1:3">
      <c r="A841" s="51">
        <f>'Page 233'!A1683</f>
        <v>39204</v>
      </c>
      <c r="B841" s="52">
        <f>'Page 233'!G1683</f>
        <v>78.709999999999994</v>
      </c>
      <c r="C841" s="22">
        <f t="shared" si="17"/>
        <v>6.393044367727807E-3</v>
      </c>
    </row>
    <row r="842" spans="1:3">
      <c r="A842" s="51">
        <f>'Page 233'!A1682</f>
        <v>39205</v>
      </c>
      <c r="B842" s="52">
        <f>'Page 233'!G1682</f>
        <v>78.73</v>
      </c>
      <c r="C842" s="22">
        <f t="shared" si="17"/>
        <v>2.5409731927350521E-4</v>
      </c>
    </row>
    <row r="843" spans="1:3">
      <c r="A843" s="51">
        <f>'Page 233'!A1681</f>
        <v>39206</v>
      </c>
      <c r="B843" s="52">
        <f>'Page 233'!G1681</f>
        <v>78.53</v>
      </c>
      <c r="C843" s="22">
        <f t="shared" si="17"/>
        <v>-2.540327702273637E-3</v>
      </c>
    </row>
    <row r="844" spans="1:3">
      <c r="A844" s="51">
        <f>'Page 233'!A1680</f>
        <v>39209</v>
      </c>
      <c r="B844" s="52">
        <f>'Page 233'!G1680</f>
        <v>79.33</v>
      </c>
      <c r="C844" s="22">
        <f t="shared" si="17"/>
        <v>1.0187189609066616E-2</v>
      </c>
    </row>
    <row r="845" spans="1:3">
      <c r="A845" s="51">
        <f>'Page 233'!A1679</f>
        <v>39210</v>
      </c>
      <c r="B845" s="52">
        <f>'Page 233'!G1679</f>
        <v>79.03</v>
      </c>
      <c r="C845" s="22">
        <f t="shared" si="17"/>
        <v>-3.7816714988024858E-3</v>
      </c>
    </row>
    <row r="846" spans="1:3">
      <c r="A846" s="51">
        <f>'Page 233'!A1678</f>
        <v>39211</v>
      </c>
      <c r="B846" s="52">
        <f>'Page 233'!G1678</f>
        <v>79.22</v>
      </c>
      <c r="C846" s="22">
        <f t="shared" si="17"/>
        <v>2.4041503226621685E-3</v>
      </c>
    </row>
    <row r="847" spans="1:3">
      <c r="A847" s="51">
        <f>'Page 233'!A1677</f>
        <v>39212</v>
      </c>
      <c r="B847" s="52">
        <f>'Page 233'!G1677</f>
        <v>78.14</v>
      </c>
      <c r="C847" s="22">
        <f t="shared" si="17"/>
        <v>-1.36329209795506E-2</v>
      </c>
    </row>
    <row r="848" spans="1:3">
      <c r="A848" s="51">
        <f>'Page 233'!A1676</f>
        <v>39213</v>
      </c>
      <c r="B848" s="52">
        <f>'Page 233'!G1676</f>
        <v>78.650000000000006</v>
      </c>
      <c r="C848" s="22">
        <f t="shared" si="17"/>
        <v>6.5267468646019733E-3</v>
      </c>
    </row>
    <row r="849" spans="1:3">
      <c r="A849" s="51">
        <f>'Page 233'!A1675</f>
        <v>39216</v>
      </c>
      <c r="B849" s="52">
        <f>'Page 233'!G1675</f>
        <v>78.78</v>
      </c>
      <c r="C849" s="22">
        <f t="shared" si="17"/>
        <v>1.6528925619834212E-3</v>
      </c>
    </row>
    <row r="850" spans="1:3">
      <c r="A850" s="51">
        <f>'Page 233'!A1674</f>
        <v>39217</v>
      </c>
      <c r="B850" s="52">
        <f>'Page 233'!G1674</f>
        <v>79.44</v>
      </c>
      <c r="C850" s="22">
        <f t="shared" si="17"/>
        <v>8.3777608530082315E-3</v>
      </c>
    </row>
    <row r="851" spans="1:3">
      <c r="A851" s="51">
        <f>'Page 233'!A1673</f>
        <v>39218</v>
      </c>
      <c r="B851" s="52">
        <f>'Page 233'!G1673</f>
        <v>80.28</v>
      </c>
      <c r="C851" s="22">
        <f t="shared" si="17"/>
        <v>1.0574018126888296E-2</v>
      </c>
    </row>
    <row r="852" spans="1:3">
      <c r="A852" s="51">
        <f>'Page 233'!A1672</f>
        <v>39219</v>
      </c>
      <c r="B852" s="52">
        <f>'Page 233'!G1672</f>
        <v>81.5</v>
      </c>
      <c r="C852" s="22">
        <f t="shared" si="17"/>
        <v>1.519681116093663E-2</v>
      </c>
    </row>
    <row r="853" spans="1:3">
      <c r="A853" s="51">
        <f>'Page 233'!A1671</f>
        <v>39220</v>
      </c>
      <c r="B853" s="52">
        <f>'Page 233'!G1671</f>
        <v>81.36</v>
      </c>
      <c r="C853" s="22">
        <f t="shared" si="17"/>
        <v>-1.7177914110430015E-3</v>
      </c>
    </row>
    <row r="854" spans="1:3">
      <c r="A854" s="51">
        <f>'Page 233'!A1670</f>
        <v>39223</v>
      </c>
      <c r="B854" s="52">
        <f>'Page 233'!G1670</f>
        <v>81.59</v>
      </c>
      <c r="C854" s="22">
        <f t="shared" si="17"/>
        <v>2.8269419862341216E-3</v>
      </c>
    </row>
    <row r="855" spans="1:3">
      <c r="A855" s="51">
        <f>'Page 233'!A1669</f>
        <v>39224</v>
      </c>
      <c r="B855" s="52">
        <f>'Page 233'!G1669</f>
        <v>81.239999999999995</v>
      </c>
      <c r="C855" s="22">
        <f t="shared" si="17"/>
        <v>-4.289741389876367E-3</v>
      </c>
    </row>
    <row r="856" spans="1:3">
      <c r="A856" s="51">
        <f>'Page 233'!A1668</f>
        <v>39225</v>
      </c>
      <c r="B856" s="52">
        <f>'Page 233'!G1668</f>
        <v>80.47</v>
      </c>
      <c r="C856" s="22">
        <f t="shared" si="17"/>
        <v>-9.478089611029028E-3</v>
      </c>
    </row>
    <row r="857" spans="1:3">
      <c r="A857" s="51">
        <f>'Page 233'!A1667</f>
        <v>39226</v>
      </c>
      <c r="B857" s="52">
        <f>'Page 233'!G1667</f>
        <v>82.03</v>
      </c>
      <c r="C857" s="22">
        <f t="shared" si="17"/>
        <v>1.938610662358653E-2</v>
      </c>
    </row>
    <row r="858" spans="1:3">
      <c r="A858" s="51">
        <f>'Page 233'!A1666</f>
        <v>39227</v>
      </c>
      <c r="B858" s="52">
        <f>'Page 233'!G1666</f>
        <v>82.73</v>
      </c>
      <c r="C858" s="22">
        <f t="shared" si="17"/>
        <v>8.5334633670608451E-3</v>
      </c>
    </row>
    <row r="859" spans="1:3">
      <c r="A859" s="51">
        <f>'Page 233'!A1665</f>
        <v>39231</v>
      </c>
      <c r="B859" s="52">
        <f>'Page 233'!G1665</f>
        <v>82.94</v>
      </c>
      <c r="C859" s="22">
        <f t="shared" si="17"/>
        <v>2.5383778556751224E-3</v>
      </c>
    </row>
    <row r="860" spans="1:3">
      <c r="A860" s="51">
        <f>'Page 233'!A1664</f>
        <v>39232</v>
      </c>
      <c r="B860" s="52">
        <f>'Page 233'!G1664</f>
        <v>84.67</v>
      </c>
      <c r="C860" s="22">
        <f t="shared" si="17"/>
        <v>2.0858451892934671E-2</v>
      </c>
    </row>
    <row r="861" spans="1:3">
      <c r="A861" s="51">
        <f>'Page 233'!A1663</f>
        <v>39233</v>
      </c>
      <c r="B861" s="52">
        <f>'Page 233'!G1663</f>
        <v>84.7</v>
      </c>
      <c r="C861" s="22">
        <f t="shared" si="17"/>
        <v>3.5431675918262684E-4</v>
      </c>
    </row>
    <row r="862" spans="1:3">
      <c r="A862" s="51">
        <f>'Page 233'!A1662</f>
        <v>39234</v>
      </c>
      <c r="B862" s="52">
        <f>'Page 233'!G1662</f>
        <v>84.06</v>
      </c>
      <c r="C862" s="22">
        <f t="shared" si="17"/>
        <v>-7.5560802833529728E-3</v>
      </c>
    </row>
    <row r="863" spans="1:3">
      <c r="A863" s="51">
        <f>'Page 233'!A1661</f>
        <v>39237</v>
      </c>
      <c r="B863" s="52">
        <f>'Page 233'!G1661</f>
        <v>84.19</v>
      </c>
      <c r="C863" s="22">
        <f t="shared" si="17"/>
        <v>1.5465143944801696E-3</v>
      </c>
    </row>
    <row r="864" spans="1:3">
      <c r="A864" s="51">
        <f>'Page 233'!A1660</f>
        <v>39238</v>
      </c>
      <c r="B864" s="52">
        <f>'Page 233'!G1660</f>
        <v>83.78</v>
      </c>
      <c r="C864" s="22">
        <f t="shared" si="17"/>
        <v>-4.869937047155215E-3</v>
      </c>
    </row>
    <row r="865" spans="1:3">
      <c r="A865" s="51">
        <f>'Page 233'!A1659</f>
        <v>39239</v>
      </c>
      <c r="B865" s="52">
        <f>'Page 233'!G1659</f>
        <v>82.76</v>
      </c>
      <c r="C865" s="22">
        <f t="shared" si="17"/>
        <v>-1.217474337550728E-2</v>
      </c>
    </row>
    <row r="866" spans="1:3">
      <c r="A866" s="51">
        <f>'Page 233'!A1658</f>
        <v>39240</v>
      </c>
      <c r="B866" s="52">
        <f>'Page 233'!G1658</f>
        <v>81.540000000000006</v>
      </c>
      <c r="C866" s="22">
        <f t="shared" si="17"/>
        <v>-1.4741420976317032E-2</v>
      </c>
    </row>
    <row r="867" spans="1:3">
      <c r="A867" s="51">
        <f>'Page 233'!A1657</f>
        <v>39241</v>
      </c>
      <c r="B867" s="52">
        <f>'Page 233'!G1657</f>
        <v>82.68</v>
      </c>
      <c r="C867" s="22">
        <f t="shared" si="17"/>
        <v>1.3980868285504044E-2</v>
      </c>
    </row>
    <row r="868" spans="1:3">
      <c r="A868" s="51">
        <f>'Page 233'!A1656</f>
        <v>39244</v>
      </c>
      <c r="B868" s="52">
        <f>'Page 233'!G1656</f>
        <v>82.14</v>
      </c>
      <c r="C868" s="22">
        <f t="shared" si="17"/>
        <v>-6.5312046444122585E-3</v>
      </c>
    </row>
    <row r="869" spans="1:3">
      <c r="A869" s="51">
        <f>'Page 233'!A1655</f>
        <v>39245</v>
      </c>
      <c r="B869" s="52">
        <f>'Page 233'!G1655</f>
        <v>81.239999999999995</v>
      </c>
      <c r="C869" s="22">
        <f t="shared" si="17"/>
        <v>-1.0956902848794803E-2</v>
      </c>
    </row>
    <row r="870" spans="1:3">
      <c r="A870" s="51">
        <f>'Page 233'!A1654</f>
        <v>39246</v>
      </c>
      <c r="B870" s="52">
        <f>'Page 233'!G1654</f>
        <v>82.91</v>
      </c>
      <c r="C870" s="22">
        <f t="shared" si="17"/>
        <v>2.0556376169374779E-2</v>
      </c>
    </row>
    <row r="871" spans="1:3">
      <c r="A871" s="51">
        <f>'Page 233'!A1653</f>
        <v>39247</v>
      </c>
      <c r="B871" s="52">
        <f>'Page 233'!G1653</f>
        <v>83.34</v>
      </c>
      <c r="C871" s="22">
        <f t="shared" si="17"/>
        <v>5.1863466409360903E-3</v>
      </c>
    </row>
    <row r="872" spans="1:3">
      <c r="A872" s="51">
        <f>'Page 233'!A1652</f>
        <v>39248</v>
      </c>
      <c r="B872" s="52">
        <f>'Page 233'!G1652</f>
        <v>82.64</v>
      </c>
      <c r="C872" s="22">
        <f t="shared" si="17"/>
        <v>-8.3993280537557613E-3</v>
      </c>
    </row>
    <row r="873" spans="1:3">
      <c r="A873" s="51">
        <f>'Page 233'!A1651</f>
        <v>39251</v>
      </c>
      <c r="B873" s="52">
        <f>'Page 233'!G1651</f>
        <v>82.01</v>
      </c>
      <c r="C873" s="22">
        <f t="shared" si="17"/>
        <v>-7.6234269119069831E-3</v>
      </c>
    </row>
    <row r="874" spans="1:3">
      <c r="A874" s="51">
        <f>'Page 233'!A1650</f>
        <v>39252</v>
      </c>
      <c r="B874" s="52">
        <f>'Page 233'!G1650</f>
        <v>81.61</v>
      </c>
      <c r="C874" s="22">
        <f t="shared" si="17"/>
        <v>-4.8774539690282781E-3</v>
      </c>
    </row>
    <row r="875" spans="1:3">
      <c r="A875" s="51">
        <f>'Page 233'!A1649</f>
        <v>39253</v>
      </c>
      <c r="B875" s="52">
        <f>'Page 233'!G1649</f>
        <v>80.900000000000006</v>
      </c>
      <c r="C875" s="22">
        <f t="shared" si="17"/>
        <v>-8.699914226197647E-3</v>
      </c>
    </row>
    <row r="876" spans="1:3">
      <c r="A876" s="51">
        <f>'Page 233'!A1648</f>
        <v>39254</v>
      </c>
      <c r="B876" s="52">
        <f>'Page 233'!G1648</f>
        <v>81.84</v>
      </c>
      <c r="C876" s="22">
        <f t="shared" si="17"/>
        <v>1.1619283065512853E-2</v>
      </c>
    </row>
    <row r="877" spans="1:3">
      <c r="A877" s="51">
        <f>'Page 233'!A1647</f>
        <v>39255</v>
      </c>
      <c r="B877" s="52">
        <f>'Page 233'!G1647</f>
        <v>80.77</v>
      </c>
      <c r="C877" s="22">
        <f t="shared" si="17"/>
        <v>-1.3074291300097851E-2</v>
      </c>
    </row>
    <row r="878" spans="1:3">
      <c r="A878" s="51">
        <f>'Page 233'!A1646</f>
        <v>39258</v>
      </c>
      <c r="B878" s="52">
        <f>'Page 233'!G1646</f>
        <v>80.47</v>
      </c>
      <c r="C878" s="22">
        <f t="shared" si="17"/>
        <v>-3.7142503404729021E-3</v>
      </c>
    </row>
    <row r="879" spans="1:3">
      <c r="A879" s="51">
        <f>'Page 233'!A1645</f>
        <v>39259</v>
      </c>
      <c r="B879" s="52">
        <f>'Page 233'!G1645</f>
        <v>79.98</v>
      </c>
      <c r="C879" s="22">
        <f t="shared" si="17"/>
        <v>-6.0892257984341835E-3</v>
      </c>
    </row>
    <row r="880" spans="1:3">
      <c r="A880" s="51">
        <f>'Page 233'!A1644</f>
        <v>39260</v>
      </c>
      <c r="B880" s="52">
        <f>'Page 233'!G1644</f>
        <v>79.7</v>
      </c>
      <c r="C880" s="22">
        <f t="shared" si="17"/>
        <v>-3.500875218804711E-3</v>
      </c>
    </row>
    <row r="881" spans="1:3">
      <c r="A881" s="51">
        <f>'Page 233'!A1643</f>
        <v>39261</v>
      </c>
      <c r="B881" s="52">
        <f>'Page 233'!G1643</f>
        <v>80.13</v>
      </c>
      <c r="C881" s="22">
        <f t="shared" si="17"/>
        <v>5.3952321204515652E-3</v>
      </c>
    </row>
    <row r="882" spans="1:3">
      <c r="A882" s="51">
        <f>'Page 233'!A1642</f>
        <v>39262</v>
      </c>
      <c r="B882" s="52">
        <f>'Page 233'!G1642</f>
        <v>80.97</v>
      </c>
      <c r="C882" s="22">
        <f t="shared" si="17"/>
        <v>1.0482965181579873E-2</v>
      </c>
    </row>
    <row r="883" spans="1:3">
      <c r="A883" s="51">
        <f>'Page 233'!A1641</f>
        <v>39265</v>
      </c>
      <c r="B883" s="52">
        <f>'Page 233'!G1641</f>
        <v>81.48</v>
      </c>
      <c r="C883" s="22">
        <f t="shared" si="17"/>
        <v>6.2986291218971591E-3</v>
      </c>
    </row>
    <row r="884" spans="1:3">
      <c r="A884" s="51">
        <f>'Page 233'!A1640</f>
        <v>39266</v>
      </c>
      <c r="B884" s="52">
        <f>'Page 233'!G1640</f>
        <v>82.22</v>
      </c>
      <c r="C884" s="22">
        <f t="shared" si="17"/>
        <v>9.0819833087874002E-3</v>
      </c>
    </row>
    <row r="885" spans="1:3">
      <c r="A885" s="51">
        <f>'Page 233'!A1639</f>
        <v>39268</v>
      </c>
      <c r="B885" s="52">
        <f>'Page 233'!G1639</f>
        <v>82.82</v>
      </c>
      <c r="C885" s="22">
        <f t="shared" si="17"/>
        <v>7.2974945268791114E-3</v>
      </c>
    </row>
    <row r="886" spans="1:3">
      <c r="A886" s="51">
        <f>'Page 233'!A1638</f>
        <v>39269</v>
      </c>
      <c r="B886" s="52">
        <f>'Page 233'!G1638</f>
        <v>83.26</v>
      </c>
      <c r="C886" s="22">
        <f t="shared" si="17"/>
        <v>5.3127263945909053E-3</v>
      </c>
    </row>
    <row r="887" spans="1:3">
      <c r="A887" s="51">
        <f>'Page 233'!A1637</f>
        <v>39272</v>
      </c>
      <c r="B887" s="52">
        <f>'Page 233'!G1637</f>
        <v>84.12</v>
      </c>
      <c r="C887" s="22">
        <f t="shared" si="17"/>
        <v>1.0329089598847041E-2</v>
      </c>
    </row>
    <row r="888" spans="1:3">
      <c r="A888" s="51">
        <f>'Page 233'!A1636</f>
        <v>39273</v>
      </c>
      <c r="B888" s="52">
        <f>'Page 233'!G1636</f>
        <v>84.41</v>
      </c>
      <c r="C888" s="22">
        <f t="shared" si="17"/>
        <v>3.4474560152162326E-3</v>
      </c>
    </row>
    <row r="889" spans="1:3">
      <c r="A889" s="51">
        <f>'Page 233'!A1635</f>
        <v>39274</v>
      </c>
      <c r="B889" s="52">
        <f>'Page 233'!G1635</f>
        <v>84.3</v>
      </c>
      <c r="C889" s="22">
        <f t="shared" si="17"/>
        <v>-1.3031631323302539E-3</v>
      </c>
    </row>
    <row r="890" spans="1:3">
      <c r="A890" s="51">
        <f>'Page 233'!A1634</f>
        <v>39275</v>
      </c>
      <c r="B890" s="52">
        <f>'Page 233'!G1634</f>
        <v>84.86</v>
      </c>
      <c r="C890" s="22">
        <f t="shared" si="17"/>
        <v>6.6429418742586233E-3</v>
      </c>
    </row>
    <row r="891" spans="1:3">
      <c r="A891" s="51">
        <f>'Page 233'!A1633</f>
        <v>39276</v>
      </c>
      <c r="B891" s="52">
        <f>'Page 233'!G1633</f>
        <v>85.79</v>
      </c>
      <c r="C891" s="22">
        <f t="shared" si="17"/>
        <v>1.0959226962055313E-2</v>
      </c>
    </row>
    <row r="892" spans="1:3">
      <c r="A892" s="51">
        <f>'Page 233'!A1632</f>
        <v>39279</v>
      </c>
      <c r="B892" s="52">
        <f>'Page 233'!G1632</f>
        <v>85.95</v>
      </c>
      <c r="C892" s="22">
        <f t="shared" si="17"/>
        <v>1.8650192330107451E-3</v>
      </c>
    </row>
    <row r="893" spans="1:3">
      <c r="A893" s="51">
        <f>'Page 233'!A1631</f>
        <v>39280</v>
      </c>
      <c r="B893" s="52">
        <f>'Page 233'!G1631</f>
        <v>85.93</v>
      </c>
      <c r="C893" s="22">
        <f t="shared" si="17"/>
        <v>-2.3269342641063506E-4</v>
      </c>
    </row>
    <row r="894" spans="1:3">
      <c r="A894" s="51">
        <f>'Page 233'!A1630</f>
        <v>39281</v>
      </c>
      <c r="B894" s="52">
        <f>'Page 233'!G1630</f>
        <v>85.73</v>
      </c>
      <c r="C894" s="22">
        <f t="shared" si="17"/>
        <v>-2.3274758524380879E-3</v>
      </c>
    </row>
    <row r="895" spans="1:3">
      <c r="A895" s="51">
        <f>'Page 233'!A1629</f>
        <v>39282</v>
      </c>
      <c r="B895" s="52">
        <f>'Page 233'!G1629</f>
        <v>86.29</v>
      </c>
      <c r="C895" s="22">
        <f t="shared" si="17"/>
        <v>6.5321357751080278E-3</v>
      </c>
    </row>
    <row r="896" spans="1:3">
      <c r="A896" s="51">
        <f>'Page 233'!A1628</f>
        <v>39283</v>
      </c>
      <c r="B896" s="52">
        <f>'Page 233'!G1628</f>
        <v>87.45</v>
      </c>
      <c r="C896" s="22">
        <f t="shared" si="17"/>
        <v>1.3443040908564186E-2</v>
      </c>
    </row>
    <row r="897" spans="1:3">
      <c r="A897" s="51">
        <f>'Page 233'!A1627</f>
        <v>39286</v>
      </c>
      <c r="B897" s="52">
        <f>'Page 233'!G1627</f>
        <v>87.6</v>
      </c>
      <c r="C897" s="22">
        <f t="shared" si="17"/>
        <v>1.7152658662091813E-3</v>
      </c>
    </row>
    <row r="898" spans="1:3">
      <c r="A898" s="51">
        <f>'Page 233'!A1626</f>
        <v>39287</v>
      </c>
      <c r="B898" s="52">
        <f>'Page 233'!G1626</f>
        <v>87.4</v>
      </c>
      <c r="C898" s="22">
        <f t="shared" si="17"/>
        <v>-2.2831050228309113E-3</v>
      </c>
    </row>
    <row r="899" spans="1:3">
      <c r="A899" s="51">
        <f>'Page 233'!A1625</f>
        <v>39288</v>
      </c>
      <c r="B899" s="52">
        <f>'Page 233'!G1625</f>
        <v>90.29</v>
      </c>
      <c r="C899" s="22">
        <f t="shared" si="17"/>
        <v>3.3066361556064017E-2</v>
      </c>
    </row>
    <row r="900" spans="1:3">
      <c r="A900" s="51">
        <f>'Page 233'!A1624</f>
        <v>39289</v>
      </c>
      <c r="B900" s="52">
        <f>'Page 233'!G1624</f>
        <v>87.32</v>
      </c>
      <c r="C900" s="22">
        <f t="shared" si="17"/>
        <v>-3.2894008195813673E-2</v>
      </c>
    </row>
    <row r="901" spans="1:3">
      <c r="A901" s="51">
        <f>'Page 233'!A1623</f>
        <v>39290</v>
      </c>
      <c r="B901" s="52">
        <f>'Page 233'!G1623</f>
        <v>87.33</v>
      </c>
      <c r="C901" s="22">
        <f t="shared" ref="C901:C964" si="18">B901/B900-1</f>
        <v>1.1452130096212265E-4</v>
      </c>
    </row>
    <row r="902" spans="1:3">
      <c r="A902" s="51">
        <f>'Page 233'!A1622</f>
        <v>39293</v>
      </c>
      <c r="B902" s="52">
        <f>'Page 233'!G1622</f>
        <v>88.87</v>
      </c>
      <c r="C902" s="22">
        <f t="shared" si="18"/>
        <v>1.7634260849650918E-2</v>
      </c>
    </row>
    <row r="903" spans="1:3">
      <c r="A903" s="51">
        <f>'Page 233'!A1621</f>
        <v>39294</v>
      </c>
      <c r="B903" s="52">
        <f>'Page 233'!G1621</f>
        <v>87.09</v>
      </c>
      <c r="C903" s="22">
        <f t="shared" si="18"/>
        <v>-2.0029256216946068E-2</v>
      </c>
    </row>
    <row r="904" spans="1:3">
      <c r="A904" s="51">
        <f>'Page 233'!A1620</f>
        <v>39295</v>
      </c>
      <c r="B904" s="52">
        <f>'Page 233'!G1620</f>
        <v>88.02</v>
      </c>
      <c r="C904" s="22">
        <f t="shared" si="18"/>
        <v>1.0678608336203821E-2</v>
      </c>
    </row>
    <row r="905" spans="1:3">
      <c r="A905" s="51">
        <f>'Page 233'!A1619</f>
        <v>39296</v>
      </c>
      <c r="B905" s="52">
        <f>'Page 233'!G1619</f>
        <v>89.2</v>
      </c>
      <c r="C905" s="22">
        <f t="shared" si="18"/>
        <v>1.3406044080890744E-2</v>
      </c>
    </row>
    <row r="906" spans="1:3">
      <c r="A906" s="51">
        <f>'Page 233'!A1618</f>
        <v>39297</v>
      </c>
      <c r="B906" s="52">
        <f>'Page 233'!G1618</f>
        <v>87.77</v>
      </c>
      <c r="C906" s="22">
        <f t="shared" si="18"/>
        <v>-1.6031390134529255E-2</v>
      </c>
    </row>
    <row r="907" spans="1:3">
      <c r="A907" s="51">
        <f>'Page 233'!A1617</f>
        <v>39300</v>
      </c>
      <c r="B907" s="52">
        <f>'Page 233'!G1617</f>
        <v>87.86</v>
      </c>
      <c r="C907" s="22">
        <f t="shared" si="18"/>
        <v>1.0254073145721243E-3</v>
      </c>
    </row>
    <row r="908" spans="1:3">
      <c r="A908" s="51">
        <f>'Page 233'!A1616</f>
        <v>39301</v>
      </c>
      <c r="B908" s="52">
        <f>'Page 233'!G1616</f>
        <v>86.91</v>
      </c>
      <c r="C908" s="22">
        <f t="shared" si="18"/>
        <v>-1.081265649897567E-2</v>
      </c>
    </row>
    <row r="909" spans="1:3">
      <c r="A909" s="51">
        <f>'Page 233'!A1615</f>
        <v>39302</v>
      </c>
      <c r="B909" s="52">
        <f>'Page 233'!G1615</f>
        <v>86.79</v>
      </c>
      <c r="C909" s="22">
        <f t="shared" si="18"/>
        <v>-1.380738695201833E-3</v>
      </c>
    </row>
    <row r="910" spans="1:3">
      <c r="A910" s="51">
        <f>'Page 233'!A1614</f>
        <v>39303</v>
      </c>
      <c r="B910" s="52">
        <f>'Page 233'!G1614</f>
        <v>83.05</v>
      </c>
      <c r="C910" s="22">
        <f t="shared" si="18"/>
        <v>-4.3092522179974724E-2</v>
      </c>
    </row>
    <row r="911" spans="1:3">
      <c r="A911" s="51">
        <f>'Page 233'!A1613</f>
        <v>39304</v>
      </c>
      <c r="B911" s="52">
        <f>'Page 233'!G1613</f>
        <v>83.17</v>
      </c>
      <c r="C911" s="22">
        <f t="shared" si="18"/>
        <v>1.4449127031908038E-3</v>
      </c>
    </row>
    <row r="912" spans="1:3">
      <c r="A912" s="51">
        <f>'Page 233'!A1612</f>
        <v>39307</v>
      </c>
      <c r="B912" s="52">
        <f>'Page 233'!G1612</f>
        <v>84.53</v>
      </c>
      <c r="C912" s="22">
        <f t="shared" si="18"/>
        <v>1.6352050018035413E-2</v>
      </c>
    </row>
    <row r="913" spans="1:3">
      <c r="A913" s="51">
        <f>'Page 233'!A1611</f>
        <v>39308</v>
      </c>
      <c r="B913" s="52">
        <f>'Page 233'!G1611</f>
        <v>82.49</v>
      </c>
      <c r="C913" s="22">
        <f t="shared" si="18"/>
        <v>-2.4133443747781924E-2</v>
      </c>
    </row>
    <row r="914" spans="1:3">
      <c r="A914" s="51">
        <f>'Page 233'!A1610</f>
        <v>39309</v>
      </c>
      <c r="B914" s="52">
        <f>'Page 233'!G1610</f>
        <v>80.7</v>
      </c>
      <c r="C914" s="22">
        <f t="shared" si="18"/>
        <v>-2.1699599951509163E-2</v>
      </c>
    </row>
    <row r="915" spans="1:3">
      <c r="A915" s="51">
        <f>'Page 233'!A1609</f>
        <v>39310</v>
      </c>
      <c r="B915" s="52">
        <f>'Page 233'!G1609</f>
        <v>78.349999999999994</v>
      </c>
      <c r="C915" s="22">
        <f t="shared" si="18"/>
        <v>-2.9120198265179753E-2</v>
      </c>
    </row>
    <row r="916" spans="1:3">
      <c r="A916" s="51">
        <f>'Page 233'!A1608</f>
        <v>39311</v>
      </c>
      <c r="B916" s="52">
        <f>'Page 233'!G1608</f>
        <v>81.05</v>
      </c>
      <c r="C916" s="22">
        <f t="shared" si="18"/>
        <v>3.4460753031269942E-2</v>
      </c>
    </row>
    <row r="917" spans="1:3">
      <c r="A917" s="51">
        <f>'Page 233'!A1607</f>
        <v>39314</v>
      </c>
      <c r="B917" s="52">
        <f>'Page 233'!G1607</f>
        <v>82.13</v>
      </c>
      <c r="C917" s="22">
        <f t="shared" si="18"/>
        <v>1.332510795805053E-2</v>
      </c>
    </row>
    <row r="918" spans="1:3">
      <c r="A918" s="51">
        <f>'Page 233'!A1606</f>
        <v>39315</v>
      </c>
      <c r="B918" s="52">
        <f>'Page 233'!G1606</f>
        <v>81.91</v>
      </c>
      <c r="C918" s="22">
        <f t="shared" si="18"/>
        <v>-2.6786801412395089E-3</v>
      </c>
    </row>
    <row r="919" spans="1:3">
      <c r="A919" s="51">
        <f>'Page 233'!A1605</f>
        <v>39316</v>
      </c>
      <c r="B919" s="52">
        <f>'Page 233'!G1605</f>
        <v>82.79</v>
      </c>
      <c r="C919" s="22">
        <f t="shared" si="18"/>
        <v>1.0743498962275888E-2</v>
      </c>
    </row>
    <row r="920" spans="1:3">
      <c r="A920" s="51">
        <f>'Page 233'!A1604</f>
        <v>39317</v>
      </c>
      <c r="B920" s="52">
        <f>'Page 233'!G1604</f>
        <v>81.73</v>
      </c>
      <c r="C920" s="22">
        <f t="shared" si="18"/>
        <v>-1.280347868100018E-2</v>
      </c>
    </row>
    <row r="921" spans="1:3">
      <c r="A921" s="51">
        <f>'Page 233'!A1603</f>
        <v>39318</v>
      </c>
      <c r="B921" s="52">
        <f>'Page 233'!G1603</f>
        <v>83.2</v>
      </c>
      <c r="C921" s="22">
        <f t="shared" si="18"/>
        <v>1.7986051633427147E-2</v>
      </c>
    </row>
    <row r="922" spans="1:3">
      <c r="A922" s="51">
        <f>'Page 233'!A1602</f>
        <v>39321</v>
      </c>
      <c r="B922" s="52">
        <f>'Page 233'!G1602</f>
        <v>83.26</v>
      </c>
      <c r="C922" s="22">
        <f t="shared" si="18"/>
        <v>7.2115384615378808E-4</v>
      </c>
    </row>
    <row r="923" spans="1:3">
      <c r="A923" s="51">
        <f>'Page 233'!A1601</f>
        <v>39322</v>
      </c>
      <c r="B923" s="52">
        <f>'Page 233'!G1601</f>
        <v>80.81</v>
      </c>
      <c r="C923" s="22">
        <f t="shared" si="18"/>
        <v>-2.9425894787412976E-2</v>
      </c>
    </row>
    <row r="924" spans="1:3">
      <c r="A924" s="51">
        <f>'Page 233'!A1600</f>
        <v>39323</v>
      </c>
      <c r="B924" s="52">
        <f>'Page 233'!G1600</f>
        <v>81.87</v>
      </c>
      <c r="C924" s="22">
        <f t="shared" si="18"/>
        <v>1.311718846677401E-2</v>
      </c>
    </row>
    <row r="925" spans="1:3">
      <c r="A925" s="51">
        <f>'Page 233'!A1599</f>
        <v>39324</v>
      </c>
      <c r="B925" s="52">
        <f>'Page 233'!G1599</f>
        <v>81.83</v>
      </c>
      <c r="C925" s="22">
        <f t="shared" si="18"/>
        <v>-4.8857945523395063E-4</v>
      </c>
    </row>
    <row r="926" spans="1:3">
      <c r="A926" s="51">
        <f>'Page 233'!A1598</f>
        <v>39325</v>
      </c>
      <c r="B926" s="52">
        <f>'Page 233'!G1598</f>
        <v>81.7</v>
      </c>
      <c r="C926" s="22">
        <f t="shared" si="18"/>
        <v>-1.5886594158620593E-3</v>
      </c>
    </row>
    <row r="927" spans="1:3">
      <c r="A927" s="51">
        <f>'Page 233'!A1597</f>
        <v>39329</v>
      </c>
      <c r="B927" s="52">
        <f>'Page 233'!G1597</f>
        <v>81.040000000000006</v>
      </c>
      <c r="C927" s="22">
        <f t="shared" si="18"/>
        <v>-8.078335373316925E-3</v>
      </c>
    </row>
    <row r="928" spans="1:3">
      <c r="A928" s="51">
        <f>'Page 233'!A1596</f>
        <v>39330</v>
      </c>
      <c r="B928" s="52">
        <f>'Page 233'!G1596</f>
        <v>80.97</v>
      </c>
      <c r="C928" s="22">
        <f t="shared" si="18"/>
        <v>-8.6377097729528618E-4</v>
      </c>
    </row>
    <row r="929" spans="1:3">
      <c r="A929" s="51">
        <f>'Page 233'!A1595</f>
        <v>39331</v>
      </c>
      <c r="B929" s="52">
        <f>'Page 233'!G1595</f>
        <v>81.28</v>
      </c>
      <c r="C929" s="22">
        <f t="shared" si="18"/>
        <v>3.8285784858589356E-3</v>
      </c>
    </row>
    <row r="930" spans="1:3">
      <c r="A930" s="51">
        <f>'Page 233'!A1594</f>
        <v>39332</v>
      </c>
      <c r="B930" s="52">
        <f>'Page 233'!G1594</f>
        <v>80.13</v>
      </c>
      <c r="C930" s="22">
        <f t="shared" si="18"/>
        <v>-1.4148622047244208E-2</v>
      </c>
    </row>
    <row r="931" spans="1:3">
      <c r="A931" s="51">
        <f>'Page 233'!A1593</f>
        <v>39335</v>
      </c>
      <c r="B931" s="52">
        <f>'Page 233'!G1593</f>
        <v>80.540000000000006</v>
      </c>
      <c r="C931" s="22">
        <f t="shared" si="18"/>
        <v>5.1166853862474326E-3</v>
      </c>
    </row>
    <row r="932" spans="1:3">
      <c r="A932" s="51">
        <f>'Page 233'!A1592</f>
        <v>39336</v>
      </c>
      <c r="B932" s="52">
        <f>'Page 233'!G1592</f>
        <v>82.33</v>
      </c>
      <c r="C932" s="22">
        <f t="shared" si="18"/>
        <v>2.2224981375713826E-2</v>
      </c>
    </row>
    <row r="933" spans="1:3">
      <c r="A933" s="51">
        <f>'Page 233'!A1591</f>
        <v>39337</v>
      </c>
      <c r="B933" s="52">
        <f>'Page 233'!G1591</f>
        <v>83.07</v>
      </c>
      <c r="C933" s="22">
        <f t="shared" si="18"/>
        <v>8.9882181464835398E-3</v>
      </c>
    </row>
    <row r="934" spans="1:3">
      <c r="A934" s="51">
        <f>'Page 233'!A1590</f>
        <v>39338</v>
      </c>
      <c r="B934" s="52">
        <f>'Page 233'!G1590</f>
        <v>83.6</v>
      </c>
      <c r="C934" s="22">
        <f t="shared" si="18"/>
        <v>6.38016130973873E-3</v>
      </c>
    </row>
    <row r="935" spans="1:3">
      <c r="A935" s="51">
        <f>'Page 233'!A1589</f>
        <v>39339</v>
      </c>
      <c r="B935" s="52">
        <f>'Page 233'!G1589</f>
        <v>83.94</v>
      </c>
      <c r="C935" s="22">
        <f t="shared" si="18"/>
        <v>4.0669856459329967E-3</v>
      </c>
    </row>
    <row r="936" spans="1:3">
      <c r="A936" s="51">
        <f>'Page 233'!A1588</f>
        <v>39342</v>
      </c>
      <c r="B936" s="52">
        <f>'Page 233'!G1588</f>
        <v>83.34</v>
      </c>
      <c r="C936" s="22">
        <f t="shared" si="18"/>
        <v>-7.1479628305932685E-3</v>
      </c>
    </row>
    <row r="937" spans="1:3">
      <c r="A937" s="51">
        <f>'Page 233'!A1587</f>
        <v>39343</v>
      </c>
      <c r="B937" s="52">
        <f>'Page 233'!G1587</f>
        <v>83.2</v>
      </c>
      <c r="C937" s="22">
        <f t="shared" si="18"/>
        <v>-1.6798656107511745E-3</v>
      </c>
    </row>
    <row r="938" spans="1:3">
      <c r="A938" s="51">
        <f>'Page 233'!A1586</f>
        <v>39344</v>
      </c>
      <c r="B938" s="52">
        <f>'Page 233'!G1586</f>
        <v>84.51</v>
      </c>
      <c r="C938" s="22">
        <f t="shared" si="18"/>
        <v>1.5745192307692335E-2</v>
      </c>
    </row>
    <row r="939" spans="1:3">
      <c r="A939" s="51">
        <f>'Page 233'!A1585</f>
        <v>39345</v>
      </c>
      <c r="B939" s="52">
        <f>'Page 233'!G1585</f>
        <v>85.54</v>
      </c>
      <c r="C939" s="22">
        <f t="shared" si="18"/>
        <v>1.2187906756596867E-2</v>
      </c>
    </row>
    <row r="940" spans="1:3">
      <c r="A940" s="51">
        <f>'Page 233'!A1584</f>
        <v>39346</v>
      </c>
      <c r="B940" s="52">
        <f>'Page 233'!G1584</f>
        <v>86.68</v>
      </c>
      <c r="C940" s="22">
        <f t="shared" si="18"/>
        <v>1.3327098433481455E-2</v>
      </c>
    </row>
    <row r="941" spans="1:3">
      <c r="A941" s="51">
        <f>'Page 233'!A1583</f>
        <v>39349</v>
      </c>
      <c r="B941" s="52">
        <f>'Page 233'!G1583</f>
        <v>87.07</v>
      </c>
      <c r="C941" s="22">
        <f t="shared" si="18"/>
        <v>4.4993077988000341E-3</v>
      </c>
    </row>
    <row r="942" spans="1:3">
      <c r="A942" s="51">
        <f>'Page 233'!A1582</f>
        <v>39350</v>
      </c>
      <c r="B942" s="52">
        <f>'Page 233'!G1582</f>
        <v>88.65</v>
      </c>
      <c r="C942" s="22">
        <f t="shared" si="18"/>
        <v>1.8146319053635063E-2</v>
      </c>
    </row>
    <row r="943" spans="1:3">
      <c r="A943" s="51">
        <f>'Page 233'!A1581</f>
        <v>39351</v>
      </c>
      <c r="B943" s="52">
        <f>'Page 233'!G1581</f>
        <v>88.25</v>
      </c>
      <c r="C943" s="22">
        <f t="shared" si="18"/>
        <v>-4.5121263395375699E-3</v>
      </c>
    </row>
    <row r="944" spans="1:3">
      <c r="A944" s="51">
        <f>'Page 233'!A1580</f>
        <v>39352</v>
      </c>
      <c r="B944" s="52">
        <f>'Page 233'!G1580</f>
        <v>89.1</v>
      </c>
      <c r="C944" s="22">
        <f t="shared" si="18"/>
        <v>9.6317280453257492E-3</v>
      </c>
    </row>
    <row r="945" spans="1:3">
      <c r="A945" s="51">
        <f>'Page 233'!A1579</f>
        <v>39353</v>
      </c>
      <c r="B945" s="52">
        <f>'Page 233'!G1579</f>
        <v>88.7</v>
      </c>
      <c r="C945" s="22">
        <f t="shared" si="18"/>
        <v>-4.4893378226710245E-3</v>
      </c>
    </row>
    <row r="946" spans="1:3">
      <c r="A946" s="51">
        <f>'Page 233'!A1578</f>
        <v>39356</v>
      </c>
      <c r="B946" s="52">
        <f>'Page 233'!G1578</f>
        <v>90.11</v>
      </c>
      <c r="C946" s="22">
        <f t="shared" si="18"/>
        <v>1.589627959413753E-2</v>
      </c>
    </row>
    <row r="947" spans="1:3">
      <c r="A947" s="51">
        <f>'Page 233'!A1577</f>
        <v>39357</v>
      </c>
      <c r="B947" s="52">
        <f>'Page 233'!G1577</f>
        <v>89.5</v>
      </c>
      <c r="C947" s="22">
        <f t="shared" si="18"/>
        <v>-6.7695039396293843E-3</v>
      </c>
    </row>
    <row r="948" spans="1:3">
      <c r="A948" s="51">
        <f>'Page 233'!A1576</f>
        <v>39358</v>
      </c>
      <c r="B948" s="52">
        <f>'Page 233'!G1576</f>
        <v>88.48</v>
      </c>
      <c r="C948" s="22">
        <f t="shared" si="18"/>
        <v>-1.1396648044692648E-2</v>
      </c>
    </row>
    <row r="949" spans="1:3">
      <c r="A949" s="51">
        <f>'Page 233'!A1575</f>
        <v>39359</v>
      </c>
      <c r="B949" s="52">
        <f>'Page 233'!G1575</f>
        <v>88.29</v>
      </c>
      <c r="C949" s="22">
        <f t="shared" si="18"/>
        <v>-2.1473779385171587E-3</v>
      </c>
    </row>
    <row r="950" spans="1:3">
      <c r="A950" s="51">
        <f>'Page 233'!A1574</f>
        <v>39360</v>
      </c>
      <c r="B950" s="52">
        <f>'Page 233'!G1574</f>
        <v>86.39</v>
      </c>
      <c r="C950" s="22">
        <f t="shared" si="18"/>
        <v>-2.1519990938951294E-2</v>
      </c>
    </row>
    <row r="951" spans="1:3">
      <c r="A951" s="51">
        <f>'Page 233'!A1573</f>
        <v>39363</v>
      </c>
      <c r="B951" s="52">
        <f>'Page 233'!G1573</f>
        <v>85.39</v>
      </c>
      <c r="C951" s="22">
        <f t="shared" si="18"/>
        <v>-1.15754138210441E-2</v>
      </c>
    </row>
    <row r="952" spans="1:3">
      <c r="A952" s="51">
        <f>'Page 233'!A1572</f>
        <v>39364</v>
      </c>
      <c r="B952" s="52">
        <f>'Page 233'!G1572</f>
        <v>85.71</v>
      </c>
      <c r="C952" s="22">
        <f t="shared" si="18"/>
        <v>3.7475114181988456E-3</v>
      </c>
    </row>
    <row r="953" spans="1:3">
      <c r="A953" s="51">
        <f>'Page 233'!A1571</f>
        <v>39365</v>
      </c>
      <c r="B953" s="52">
        <f>'Page 233'!G1571</f>
        <v>83.37</v>
      </c>
      <c r="C953" s="22">
        <f t="shared" si="18"/>
        <v>-2.7301365068253314E-2</v>
      </c>
    </row>
    <row r="954" spans="1:3">
      <c r="A954" s="51">
        <f>'Page 233'!A1570</f>
        <v>39366</v>
      </c>
      <c r="B954" s="52">
        <f>'Page 233'!G1570</f>
        <v>81.33</v>
      </c>
      <c r="C954" s="22">
        <f t="shared" si="18"/>
        <v>-2.4469233537243729E-2</v>
      </c>
    </row>
    <row r="955" spans="1:3">
      <c r="A955" s="51">
        <f>'Page 233'!A1569</f>
        <v>39367</v>
      </c>
      <c r="B955" s="52">
        <f>'Page 233'!G1569</f>
        <v>81.69</v>
      </c>
      <c r="C955" s="22">
        <f t="shared" si="18"/>
        <v>4.4264109184801725E-3</v>
      </c>
    </row>
    <row r="956" spans="1:3">
      <c r="A956" s="51">
        <f>'Page 233'!A1568</f>
        <v>39370</v>
      </c>
      <c r="B956" s="52">
        <f>'Page 233'!G1568</f>
        <v>80.12</v>
      </c>
      <c r="C956" s="22">
        <f t="shared" si="18"/>
        <v>-1.9218998653445896E-2</v>
      </c>
    </row>
    <row r="957" spans="1:3">
      <c r="A957" s="51">
        <f>'Page 233'!A1567</f>
        <v>39371</v>
      </c>
      <c r="B957" s="52">
        <f>'Page 233'!G1567</f>
        <v>81.06</v>
      </c>
      <c r="C957" s="22">
        <f t="shared" si="18"/>
        <v>1.1732401397903214E-2</v>
      </c>
    </row>
    <row r="958" spans="1:3">
      <c r="A958" s="51">
        <f>'Page 233'!A1566</f>
        <v>39372</v>
      </c>
      <c r="B958" s="52">
        <f>'Page 233'!G1566</f>
        <v>80.760000000000005</v>
      </c>
      <c r="C958" s="22">
        <f t="shared" si="18"/>
        <v>-3.7009622501850137E-3</v>
      </c>
    </row>
    <row r="959" spans="1:3">
      <c r="A959" s="51">
        <f>'Page 233'!A1565</f>
        <v>39373</v>
      </c>
      <c r="B959" s="52">
        <f>'Page 233'!G1565</f>
        <v>81.900000000000006</v>
      </c>
      <c r="C959" s="22">
        <f t="shared" si="18"/>
        <v>1.4115898959881079E-2</v>
      </c>
    </row>
    <row r="960" spans="1:3">
      <c r="A960" s="51">
        <f>'Page 233'!A1564</f>
        <v>39374</v>
      </c>
      <c r="B960" s="52">
        <f>'Page 233'!G1564</f>
        <v>79.34</v>
      </c>
      <c r="C960" s="22">
        <f t="shared" si="18"/>
        <v>-3.1257631257631258E-2</v>
      </c>
    </row>
    <row r="961" spans="1:3">
      <c r="A961" s="51">
        <f>'Page 233'!A1563</f>
        <v>39377</v>
      </c>
      <c r="B961" s="52">
        <f>'Page 233'!G1563</f>
        <v>80.209999999999994</v>
      </c>
      <c r="C961" s="22">
        <f t="shared" si="18"/>
        <v>1.0965465086967274E-2</v>
      </c>
    </row>
    <row r="962" spans="1:3">
      <c r="A962" s="51">
        <f>'Page 233'!A1562</f>
        <v>39378</v>
      </c>
      <c r="B962" s="52">
        <f>'Page 233'!G1562</f>
        <v>80.22</v>
      </c>
      <c r="C962" s="22">
        <f t="shared" si="18"/>
        <v>1.2467273407312796E-4</v>
      </c>
    </row>
    <row r="963" spans="1:3">
      <c r="A963" s="51">
        <f>'Page 233'!A1561</f>
        <v>39379</v>
      </c>
      <c r="B963" s="52">
        <f>'Page 233'!G1561</f>
        <v>79.64</v>
      </c>
      <c r="C963" s="22">
        <f t="shared" si="18"/>
        <v>-7.2301171777611195E-3</v>
      </c>
    </row>
    <row r="964" spans="1:3">
      <c r="A964" s="51">
        <f>'Page 233'!A1560</f>
        <v>39380</v>
      </c>
      <c r="B964" s="52">
        <f>'Page 233'!G1560</f>
        <v>81.11</v>
      </c>
      <c r="C964" s="22">
        <f t="shared" si="18"/>
        <v>1.8458061275740789E-2</v>
      </c>
    </row>
    <row r="965" spans="1:3">
      <c r="A965" s="51">
        <f>'Page 233'!A1559</f>
        <v>39381</v>
      </c>
      <c r="B965" s="52">
        <f>'Page 233'!G1559</f>
        <v>81.13</v>
      </c>
      <c r="C965" s="22">
        <f t="shared" ref="C965:C1028" si="19">B965/B964-1</f>
        <v>2.4657872025635186E-4</v>
      </c>
    </row>
    <row r="966" spans="1:3">
      <c r="A966" s="51">
        <f>'Page 233'!A1558</f>
        <v>39384</v>
      </c>
      <c r="B966" s="52">
        <f>'Page 233'!G1558</f>
        <v>81.95</v>
      </c>
      <c r="C966" s="22">
        <f t="shared" si="19"/>
        <v>1.0107235301368256E-2</v>
      </c>
    </row>
    <row r="967" spans="1:3">
      <c r="A967" s="51">
        <f>'Page 233'!A1557</f>
        <v>39385</v>
      </c>
      <c r="B967" s="52">
        <f>'Page 233'!G1557</f>
        <v>82.23</v>
      </c>
      <c r="C967" s="22">
        <f t="shared" si="19"/>
        <v>3.4167175106771808E-3</v>
      </c>
    </row>
    <row r="968" spans="1:3">
      <c r="A968" s="51">
        <f>'Page 233'!A1556</f>
        <v>39386</v>
      </c>
      <c r="B968" s="52">
        <f>'Page 233'!G1556</f>
        <v>83.3</v>
      </c>
      <c r="C968" s="22">
        <f t="shared" si="19"/>
        <v>1.3012282621914117E-2</v>
      </c>
    </row>
    <row r="969" spans="1:3">
      <c r="A969" s="51">
        <f>'Page 233'!A1555</f>
        <v>39387</v>
      </c>
      <c r="B969" s="52">
        <f>'Page 233'!G1555</f>
        <v>81.62</v>
      </c>
      <c r="C969" s="22">
        <f t="shared" si="19"/>
        <v>-2.0168067226890685E-2</v>
      </c>
    </row>
    <row r="970" spans="1:3">
      <c r="A970" s="51">
        <f>'Page 233'!A1554</f>
        <v>39388</v>
      </c>
      <c r="B970" s="52">
        <f>'Page 233'!G1554</f>
        <v>82.6</v>
      </c>
      <c r="C970" s="22">
        <f t="shared" si="19"/>
        <v>1.2006861063464713E-2</v>
      </c>
    </row>
    <row r="971" spans="1:3">
      <c r="A971" s="51">
        <f>'Page 233'!A1553</f>
        <v>39391</v>
      </c>
      <c r="B971" s="52">
        <f>'Page 233'!G1553</f>
        <v>82.77</v>
      </c>
      <c r="C971" s="22">
        <f t="shared" si="19"/>
        <v>2.0581113801452222E-3</v>
      </c>
    </row>
    <row r="972" spans="1:3">
      <c r="A972" s="51">
        <f>'Page 233'!A1552</f>
        <v>39392</v>
      </c>
      <c r="B972" s="52">
        <f>'Page 233'!G1552</f>
        <v>82.55</v>
      </c>
      <c r="C972" s="22">
        <f t="shared" si="19"/>
        <v>-2.6579678627521863E-3</v>
      </c>
    </row>
    <row r="973" spans="1:3">
      <c r="A973" s="51">
        <f>'Page 233'!A1551</f>
        <v>39393</v>
      </c>
      <c r="B973" s="52">
        <f>'Page 233'!G1551</f>
        <v>82.16</v>
      </c>
      <c r="C973" s="22">
        <f t="shared" si="19"/>
        <v>-4.7244094488189115E-3</v>
      </c>
    </row>
    <row r="974" spans="1:3">
      <c r="A974" s="51">
        <f>'Page 233'!A1550</f>
        <v>39394</v>
      </c>
      <c r="B974" s="52">
        <f>'Page 233'!G1550</f>
        <v>81.64</v>
      </c>
      <c r="C974" s="22">
        <f t="shared" si="19"/>
        <v>-6.3291139240505556E-3</v>
      </c>
    </row>
    <row r="975" spans="1:3">
      <c r="A975" s="51">
        <f>'Page 233'!A1549</f>
        <v>39395</v>
      </c>
      <c r="B975" s="52">
        <f>'Page 233'!G1549</f>
        <v>79.88</v>
      </c>
      <c r="C975" s="22">
        <f t="shared" si="19"/>
        <v>-2.1558059774620331E-2</v>
      </c>
    </row>
    <row r="976" spans="1:3">
      <c r="A976" s="51">
        <f>'Page 233'!A1548</f>
        <v>39398</v>
      </c>
      <c r="B976" s="52">
        <f>'Page 233'!G1548</f>
        <v>78.739999999999995</v>
      </c>
      <c r="C976" s="22">
        <f t="shared" si="19"/>
        <v>-1.427140711066599E-2</v>
      </c>
    </row>
    <row r="977" spans="1:3">
      <c r="A977" s="51">
        <f>'Page 233'!A1547</f>
        <v>39399</v>
      </c>
      <c r="B977" s="52">
        <f>'Page 233'!G1547</f>
        <v>79.45</v>
      </c>
      <c r="C977" s="22">
        <f t="shared" si="19"/>
        <v>9.017018034036095E-3</v>
      </c>
    </row>
    <row r="978" spans="1:3">
      <c r="A978" s="51">
        <f>'Page 233'!A1546</f>
        <v>39400</v>
      </c>
      <c r="B978" s="52">
        <f>'Page 233'!G1546</f>
        <v>78.680000000000007</v>
      </c>
      <c r="C978" s="22">
        <f t="shared" si="19"/>
        <v>-9.6916299559470787E-3</v>
      </c>
    </row>
    <row r="979" spans="1:3">
      <c r="A979" s="51">
        <f>'Page 233'!A1545</f>
        <v>39401</v>
      </c>
      <c r="B979" s="52">
        <f>'Page 233'!G1545</f>
        <v>77.45</v>
      </c>
      <c r="C979" s="22">
        <f t="shared" si="19"/>
        <v>-1.563294356888667E-2</v>
      </c>
    </row>
    <row r="980" spans="1:3">
      <c r="A980" s="51">
        <f>'Page 233'!A1544</f>
        <v>39402</v>
      </c>
      <c r="B980" s="52">
        <f>'Page 233'!G1544</f>
        <v>76.3</v>
      </c>
      <c r="C980" s="22">
        <f t="shared" si="19"/>
        <v>-1.4848289218850952E-2</v>
      </c>
    </row>
    <row r="981" spans="1:3">
      <c r="A981" s="51">
        <f>'Page 233'!A1543</f>
        <v>39405</v>
      </c>
      <c r="B981" s="52">
        <f>'Page 233'!G1543</f>
        <v>74.849999999999994</v>
      </c>
      <c r="C981" s="22">
        <f t="shared" si="19"/>
        <v>-1.9003931847968558E-2</v>
      </c>
    </row>
    <row r="982" spans="1:3">
      <c r="A982" s="51">
        <f>'Page 233'!A1542</f>
        <v>39406</v>
      </c>
      <c r="B982" s="52">
        <f>'Page 233'!G1542</f>
        <v>74.5</v>
      </c>
      <c r="C982" s="22">
        <f t="shared" si="19"/>
        <v>-4.676018704074747E-3</v>
      </c>
    </row>
    <row r="983" spans="1:3">
      <c r="A983" s="51">
        <f>'Page 233'!A1541</f>
        <v>39407</v>
      </c>
      <c r="B983" s="52">
        <f>'Page 233'!G1541</f>
        <v>74.12</v>
      </c>
      <c r="C983" s="22">
        <f t="shared" si="19"/>
        <v>-5.1006711409394834E-3</v>
      </c>
    </row>
    <row r="984" spans="1:3">
      <c r="A984" s="51">
        <f>'Page 233'!A1540</f>
        <v>39409</v>
      </c>
      <c r="B984" s="52">
        <f>'Page 233'!G1540</f>
        <v>75.92</v>
      </c>
      <c r="C984" s="22">
        <f t="shared" si="19"/>
        <v>2.4284943335132203E-2</v>
      </c>
    </row>
    <row r="985" spans="1:3">
      <c r="A985" s="51">
        <f>'Page 233'!A1539</f>
        <v>39412</v>
      </c>
      <c r="B985" s="52">
        <f>'Page 233'!G1539</f>
        <v>76.25</v>
      </c>
      <c r="C985" s="22">
        <f t="shared" si="19"/>
        <v>4.3466807165437604E-3</v>
      </c>
    </row>
    <row r="986" spans="1:3">
      <c r="A986" s="51">
        <f>'Page 233'!A1538</f>
        <v>39413</v>
      </c>
      <c r="B986" s="52">
        <f>'Page 233'!G1538</f>
        <v>77.78</v>
      </c>
      <c r="C986" s="22">
        <f t="shared" si="19"/>
        <v>2.0065573770491785E-2</v>
      </c>
    </row>
    <row r="987" spans="1:3">
      <c r="A987" s="51">
        <f>'Page 233'!A1537</f>
        <v>39414</v>
      </c>
      <c r="B987" s="52">
        <f>'Page 233'!G1537</f>
        <v>79.37</v>
      </c>
      <c r="C987" s="22">
        <f t="shared" si="19"/>
        <v>2.0442273077912132E-2</v>
      </c>
    </row>
    <row r="988" spans="1:3">
      <c r="A988" s="51">
        <f>'Page 233'!A1536</f>
        <v>39415</v>
      </c>
      <c r="B988" s="52">
        <f>'Page 233'!G1536</f>
        <v>79.040000000000006</v>
      </c>
      <c r="C988" s="22">
        <f t="shared" si="19"/>
        <v>-4.15774221998233E-3</v>
      </c>
    </row>
    <row r="989" spans="1:3">
      <c r="A989" s="51">
        <f>'Page 233'!A1535</f>
        <v>39416</v>
      </c>
      <c r="B989" s="52">
        <f>'Page 233'!G1535</f>
        <v>78.47</v>
      </c>
      <c r="C989" s="22">
        <f t="shared" si="19"/>
        <v>-7.2115384615385469E-3</v>
      </c>
    </row>
    <row r="990" spans="1:3">
      <c r="A990" s="51">
        <f>'Page 233'!A1534</f>
        <v>39419</v>
      </c>
      <c r="B990" s="52">
        <f>'Page 233'!G1534</f>
        <v>77.83</v>
      </c>
      <c r="C990" s="22">
        <f t="shared" si="19"/>
        <v>-8.1559831782846981E-3</v>
      </c>
    </row>
    <row r="991" spans="1:3">
      <c r="A991" s="51">
        <f>'Page 233'!A1533</f>
        <v>39420</v>
      </c>
      <c r="B991" s="52">
        <f>'Page 233'!G1533</f>
        <v>76.3</v>
      </c>
      <c r="C991" s="22">
        <f t="shared" si="19"/>
        <v>-1.9658229474495692E-2</v>
      </c>
    </row>
    <row r="992" spans="1:3">
      <c r="A992" s="51">
        <f>'Page 233'!A1532</f>
        <v>39421</v>
      </c>
      <c r="B992" s="52">
        <f>'Page 233'!G1532</f>
        <v>76.91</v>
      </c>
      <c r="C992" s="22">
        <f t="shared" si="19"/>
        <v>7.9947575360419521E-3</v>
      </c>
    </row>
    <row r="993" spans="1:3">
      <c r="A993" s="51">
        <f>'Page 233'!A1531</f>
        <v>39422</v>
      </c>
      <c r="B993" s="52">
        <f>'Page 233'!G1531</f>
        <v>77.819999999999993</v>
      </c>
      <c r="C993" s="22">
        <f t="shared" si="19"/>
        <v>1.1832011441945012E-2</v>
      </c>
    </row>
    <row r="994" spans="1:3">
      <c r="A994" s="51">
        <f>'Page 233'!A1530</f>
        <v>39423</v>
      </c>
      <c r="B994" s="52">
        <f>'Page 233'!G1530</f>
        <v>78.989999999999995</v>
      </c>
      <c r="C994" s="22">
        <f t="shared" si="19"/>
        <v>1.5034695451040969E-2</v>
      </c>
    </row>
    <row r="995" spans="1:3">
      <c r="A995" s="51">
        <f>'Page 233'!A1529</f>
        <v>39426</v>
      </c>
      <c r="B995" s="52">
        <f>'Page 233'!G1529</f>
        <v>78.55</v>
      </c>
      <c r="C995" s="22">
        <f t="shared" si="19"/>
        <v>-5.5703253576401268E-3</v>
      </c>
    </row>
    <row r="996" spans="1:3">
      <c r="A996" s="51">
        <f>'Page 233'!A1528</f>
        <v>39427</v>
      </c>
      <c r="B996" s="52">
        <f>'Page 233'!G1528</f>
        <v>75.209999999999994</v>
      </c>
      <c r="C996" s="22">
        <f t="shared" si="19"/>
        <v>-4.2520687460216422E-2</v>
      </c>
    </row>
    <row r="997" spans="1:3">
      <c r="A997" s="51">
        <f>'Page 233'!A1527</f>
        <v>39428</v>
      </c>
      <c r="B997" s="52">
        <f>'Page 233'!G1527</f>
        <v>73.7</v>
      </c>
      <c r="C997" s="22">
        <f t="shared" si="19"/>
        <v>-2.0077117404600386E-2</v>
      </c>
    </row>
    <row r="998" spans="1:3">
      <c r="A998" s="51">
        <f>'Page 233'!A1526</f>
        <v>39429</v>
      </c>
      <c r="B998" s="52">
        <f>'Page 233'!G1526</f>
        <v>75.08</v>
      </c>
      <c r="C998" s="22">
        <f t="shared" si="19"/>
        <v>1.8724559023066467E-2</v>
      </c>
    </row>
    <row r="999" spans="1:3">
      <c r="A999" s="51">
        <f>'Page 233'!A1525</f>
        <v>39430</v>
      </c>
      <c r="B999" s="52">
        <f>'Page 233'!G1525</f>
        <v>74.97</v>
      </c>
      <c r="C999" s="22">
        <f t="shared" si="19"/>
        <v>-1.46510388918486E-3</v>
      </c>
    </row>
    <row r="1000" spans="1:3">
      <c r="A1000" s="51">
        <f>'Page 233'!A1524</f>
        <v>39433</v>
      </c>
      <c r="B1000" s="52">
        <f>'Page 233'!G1524</f>
        <v>74.11</v>
      </c>
      <c r="C1000" s="22">
        <f t="shared" si="19"/>
        <v>-1.1471255168734151E-2</v>
      </c>
    </row>
    <row r="1001" spans="1:3">
      <c r="A1001" s="51">
        <f>'Page 233'!A1523</f>
        <v>39434</v>
      </c>
      <c r="B1001" s="52">
        <f>'Page 233'!G1523</f>
        <v>73.91</v>
      </c>
      <c r="C1001" s="22">
        <f t="shared" si="19"/>
        <v>-2.6986911347997022E-3</v>
      </c>
    </row>
    <row r="1002" spans="1:3">
      <c r="A1002" s="51">
        <f>'Page 233'!A1522</f>
        <v>39435</v>
      </c>
      <c r="B1002" s="52">
        <f>'Page 233'!G1522</f>
        <v>73.45</v>
      </c>
      <c r="C1002" s="22">
        <f t="shared" si="19"/>
        <v>-6.2237856852928042E-3</v>
      </c>
    </row>
    <row r="1003" spans="1:3">
      <c r="A1003" s="51">
        <f>'Page 233'!A1521</f>
        <v>39436</v>
      </c>
      <c r="B1003" s="52">
        <f>'Page 233'!G1521</f>
        <v>73.930000000000007</v>
      </c>
      <c r="C1003" s="22">
        <f t="shared" si="19"/>
        <v>6.5350578624916444E-3</v>
      </c>
    </row>
    <row r="1004" spans="1:3">
      <c r="A1004" s="51">
        <f>'Page 233'!A1520</f>
        <v>39437</v>
      </c>
      <c r="B1004" s="52">
        <f>'Page 233'!G1520</f>
        <v>75.52</v>
      </c>
      <c r="C1004" s="22">
        <f t="shared" si="19"/>
        <v>2.1506830785878339E-2</v>
      </c>
    </row>
    <row r="1005" spans="1:3">
      <c r="A1005" s="51">
        <f>'Page 233'!A1519</f>
        <v>39440</v>
      </c>
      <c r="B1005" s="52">
        <f>'Page 233'!G1519</f>
        <v>76.33</v>
      </c>
      <c r="C1005" s="22">
        <f t="shared" si="19"/>
        <v>1.0725635593220373E-2</v>
      </c>
    </row>
    <row r="1006" spans="1:3">
      <c r="A1006" s="51">
        <f>'Page 233'!A1518</f>
        <v>39442</v>
      </c>
      <c r="B1006" s="52">
        <f>'Page 233'!G1518</f>
        <v>76.31</v>
      </c>
      <c r="C1006" s="22">
        <f t="shared" si="19"/>
        <v>-2.620201755534346E-4</v>
      </c>
    </row>
    <row r="1007" spans="1:3">
      <c r="A1007" s="51">
        <f>'Page 233'!A1517</f>
        <v>39443</v>
      </c>
      <c r="B1007" s="52">
        <f>'Page 233'!G1517</f>
        <v>75.36</v>
      </c>
      <c r="C1007" s="22">
        <f t="shared" si="19"/>
        <v>-1.2449220285676854E-2</v>
      </c>
    </row>
    <row r="1008" spans="1:3">
      <c r="A1008" s="51">
        <f>'Page 233'!A1516</f>
        <v>39444</v>
      </c>
      <c r="B1008" s="52">
        <f>'Page 233'!G1516</f>
        <v>74.83</v>
      </c>
      <c r="C1008" s="22">
        <f t="shared" si="19"/>
        <v>-7.0329087048832672E-3</v>
      </c>
    </row>
    <row r="1009" spans="1:3">
      <c r="A1009" s="51">
        <f>'Page 233'!A1515</f>
        <v>39447</v>
      </c>
      <c r="B1009" s="52">
        <f>'Page 233'!G1515</f>
        <v>74.16</v>
      </c>
      <c r="C1009" s="22">
        <f t="shared" si="19"/>
        <v>-8.9536282239743858E-3</v>
      </c>
    </row>
    <row r="1010" spans="1:3">
      <c r="A1010" s="51">
        <f>'Page 233'!A1514</f>
        <v>39449</v>
      </c>
      <c r="B1010" s="52">
        <f>'Page 233'!G1514</f>
        <v>73.45</v>
      </c>
      <c r="C1010" s="22">
        <f t="shared" si="19"/>
        <v>-9.5738942826321116E-3</v>
      </c>
    </row>
    <row r="1011" spans="1:3">
      <c r="A1011" s="51">
        <f>'Page 233'!A1513</f>
        <v>39450</v>
      </c>
      <c r="B1011" s="52">
        <f>'Page 233'!G1513</f>
        <v>73.75</v>
      </c>
      <c r="C1011" s="22">
        <f t="shared" si="19"/>
        <v>4.0844111640572223E-3</v>
      </c>
    </row>
    <row r="1012" spans="1:3">
      <c r="A1012" s="51">
        <f>'Page 233'!A1512</f>
        <v>39451</v>
      </c>
      <c r="B1012" s="52">
        <f>'Page 233'!G1512</f>
        <v>72.77</v>
      </c>
      <c r="C1012" s="22">
        <f t="shared" si="19"/>
        <v>-1.3288135593220396E-2</v>
      </c>
    </row>
    <row r="1013" spans="1:3">
      <c r="A1013" s="51">
        <f>'Page 233'!A1511</f>
        <v>39454</v>
      </c>
      <c r="B1013" s="52">
        <f>'Page 233'!G1511</f>
        <v>70.27</v>
      </c>
      <c r="C1013" s="22">
        <f t="shared" si="19"/>
        <v>-3.4354816545279609E-2</v>
      </c>
    </row>
    <row r="1014" spans="1:3">
      <c r="A1014" s="51">
        <f>'Page 233'!A1510</f>
        <v>39455</v>
      </c>
      <c r="B1014" s="52">
        <f>'Page 233'!G1510</f>
        <v>67.760000000000005</v>
      </c>
      <c r="C1014" s="22">
        <f t="shared" si="19"/>
        <v>-3.5719368151415853E-2</v>
      </c>
    </row>
    <row r="1015" spans="1:3">
      <c r="A1015" s="51">
        <f>'Page 233'!A1509</f>
        <v>39456</v>
      </c>
      <c r="B1015" s="52">
        <f>'Page 233'!G1509</f>
        <v>68.09</v>
      </c>
      <c r="C1015" s="22">
        <f t="shared" si="19"/>
        <v>4.8701298701299134E-3</v>
      </c>
    </row>
    <row r="1016" spans="1:3">
      <c r="A1016" s="51">
        <f>'Page 233'!A1508</f>
        <v>39457</v>
      </c>
      <c r="B1016" s="52">
        <f>'Page 233'!G1508</f>
        <v>69.84</v>
      </c>
      <c r="C1016" s="22">
        <f t="shared" si="19"/>
        <v>2.5701277720663773E-2</v>
      </c>
    </row>
    <row r="1017" spans="1:3">
      <c r="A1017" s="51">
        <f>'Page 233'!A1507</f>
        <v>39458</v>
      </c>
      <c r="B1017" s="52">
        <f>'Page 233'!G1507</f>
        <v>68.28</v>
      </c>
      <c r="C1017" s="22">
        <f t="shared" si="19"/>
        <v>-2.2336769759450203E-2</v>
      </c>
    </row>
    <row r="1018" spans="1:3">
      <c r="A1018" s="51">
        <f>'Page 233'!A1506</f>
        <v>39461</v>
      </c>
      <c r="B1018" s="52">
        <f>'Page 233'!G1506</f>
        <v>69.25</v>
      </c>
      <c r="C1018" s="22">
        <f t="shared" si="19"/>
        <v>1.4206209724663132E-2</v>
      </c>
    </row>
    <row r="1019" spans="1:3">
      <c r="A1019" s="51">
        <f>'Page 233'!A1505</f>
        <v>39462</v>
      </c>
      <c r="B1019" s="52">
        <f>'Page 233'!G1505</f>
        <v>66.02</v>
      </c>
      <c r="C1019" s="22">
        <f t="shared" si="19"/>
        <v>-4.6642599277978425E-2</v>
      </c>
    </row>
    <row r="1020" spans="1:3">
      <c r="A1020" s="51">
        <f>'Page 233'!A1504</f>
        <v>39463</v>
      </c>
      <c r="B1020" s="52">
        <f>'Page 233'!G1504</f>
        <v>67.72</v>
      </c>
      <c r="C1020" s="22">
        <f t="shared" si="19"/>
        <v>2.574977279612245E-2</v>
      </c>
    </row>
    <row r="1021" spans="1:3">
      <c r="A1021" s="51">
        <f>'Page 233'!A1503</f>
        <v>39464</v>
      </c>
      <c r="B1021" s="52">
        <f>'Page 233'!G1503</f>
        <v>67.430000000000007</v>
      </c>
      <c r="C1021" s="22">
        <f t="shared" si="19"/>
        <v>-4.2823390431185882E-3</v>
      </c>
    </row>
    <row r="1022" spans="1:3">
      <c r="A1022" s="51">
        <f>'Page 233'!A1502</f>
        <v>39465</v>
      </c>
      <c r="B1022" s="52">
        <f>'Page 233'!G1502</f>
        <v>66.48</v>
      </c>
      <c r="C1022" s="22">
        <f t="shared" si="19"/>
        <v>-1.4088684561767817E-2</v>
      </c>
    </row>
    <row r="1023" spans="1:3">
      <c r="A1023" s="51">
        <f>'Page 233'!A1501</f>
        <v>39469</v>
      </c>
      <c r="B1023" s="52">
        <f>'Page 233'!G1501</f>
        <v>65.8</v>
      </c>
      <c r="C1023" s="22">
        <f t="shared" si="19"/>
        <v>-1.0228640192539218E-2</v>
      </c>
    </row>
    <row r="1024" spans="1:3">
      <c r="A1024" s="51">
        <f>'Page 233'!A1500</f>
        <v>39470</v>
      </c>
      <c r="B1024" s="52">
        <f>'Page 233'!G1500</f>
        <v>64.930000000000007</v>
      </c>
      <c r="C1024" s="22">
        <f t="shared" si="19"/>
        <v>-1.3221884498480052E-2</v>
      </c>
    </row>
    <row r="1025" spans="1:3">
      <c r="A1025" s="51">
        <f>'Page 233'!A1499</f>
        <v>39471</v>
      </c>
      <c r="B1025" s="52">
        <f>'Page 233'!G1499</f>
        <v>65.819999999999993</v>
      </c>
      <c r="C1025" s="22">
        <f t="shared" si="19"/>
        <v>1.3707069151393636E-2</v>
      </c>
    </row>
    <row r="1026" spans="1:3">
      <c r="A1026" s="51">
        <f>'Page 233'!A1498</f>
        <v>39472</v>
      </c>
      <c r="B1026" s="52">
        <f>'Page 233'!G1498</f>
        <v>65.319999999999993</v>
      </c>
      <c r="C1026" s="22">
        <f t="shared" si="19"/>
        <v>-7.596475235490785E-3</v>
      </c>
    </row>
    <row r="1027" spans="1:3">
      <c r="A1027" s="51">
        <f>'Page 233'!A1497</f>
        <v>39475</v>
      </c>
      <c r="B1027" s="52">
        <f>'Page 233'!G1497</f>
        <v>65.8</v>
      </c>
      <c r="C1027" s="22">
        <f t="shared" si="19"/>
        <v>7.3484384568280881E-3</v>
      </c>
    </row>
    <row r="1028" spans="1:3">
      <c r="A1028" s="51">
        <f>'Page 233'!A1496</f>
        <v>39476</v>
      </c>
      <c r="B1028" s="52">
        <f>'Page 233'!G1496</f>
        <v>68.650000000000006</v>
      </c>
      <c r="C1028" s="22">
        <f t="shared" si="19"/>
        <v>4.3313069908814672E-2</v>
      </c>
    </row>
    <row r="1029" spans="1:3">
      <c r="A1029" s="51">
        <f>'Page 233'!A1495</f>
        <v>39477</v>
      </c>
      <c r="B1029" s="52">
        <f>'Page 233'!G1495</f>
        <v>70.27</v>
      </c>
      <c r="C1029" s="22">
        <f t="shared" ref="C1029:C1092" si="20">B1029/B1028-1</f>
        <v>2.3597960670065365E-2</v>
      </c>
    </row>
    <row r="1030" spans="1:3">
      <c r="A1030" s="51">
        <f>'Page 233'!A1494</f>
        <v>39478</v>
      </c>
      <c r="B1030" s="52">
        <f>'Page 233'!G1494</f>
        <v>70.53</v>
      </c>
      <c r="C1030" s="22">
        <f t="shared" si="20"/>
        <v>3.7000142308241113E-3</v>
      </c>
    </row>
    <row r="1031" spans="1:3">
      <c r="A1031" s="51">
        <f>'Page 233'!A1493</f>
        <v>39479</v>
      </c>
      <c r="B1031" s="52">
        <f>'Page 233'!G1493</f>
        <v>70.17</v>
      </c>
      <c r="C1031" s="22">
        <f t="shared" si="20"/>
        <v>-5.1042109740535579E-3</v>
      </c>
    </row>
    <row r="1032" spans="1:3">
      <c r="A1032" s="51">
        <f>'Page 233'!A1492</f>
        <v>39482</v>
      </c>
      <c r="B1032" s="52">
        <f>'Page 233'!G1492</f>
        <v>70.290000000000006</v>
      </c>
      <c r="C1032" s="22">
        <f t="shared" si="20"/>
        <v>1.7101325352715246E-3</v>
      </c>
    </row>
    <row r="1033" spans="1:3">
      <c r="A1033" s="51">
        <f>'Page 233'!A1491</f>
        <v>39483</v>
      </c>
      <c r="B1033" s="52">
        <f>'Page 233'!G1491</f>
        <v>69.27</v>
      </c>
      <c r="C1033" s="22">
        <f t="shared" si="20"/>
        <v>-1.4511310285958312E-2</v>
      </c>
    </row>
    <row r="1034" spans="1:3">
      <c r="A1034" s="51">
        <f>'Page 233'!A1490</f>
        <v>39484</v>
      </c>
      <c r="B1034" s="52">
        <f>'Page 233'!G1490</f>
        <v>68.09</v>
      </c>
      <c r="C1034" s="22">
        <f t="shared" si="20"/>
        <v>-1.7034791395986626E-2</v>
      </c>
    </row>
    <row r="1035" spans="1:3">
      <c r="A1035" s="51">
        <f>'Page 233'!A1489</f>
        <v>39485</v>
      </c>
      <c r="B1035" s="52">
        <f>'Page 233'!G1489</f>
        <v>67.95</v>
      </c>
      <c r="C1035" s="22">
        <f t="shared" si="20"/>
        <v>-2.0561022176530663E-3</v>
      </c>
    </row>
    <row r="1036" spans="1:3">
      <c r="A1036" s="51">
        <f>'Page 233'!A1488</f>
        <v>39486</v>
      </c>
      <c r="B1036" s="52">
        <f>'Page 233'!G1488</f>
        <v>67.599999999999994</v>
      </c>
      <c r="C1036" s="22">
        <f t="shared" si="20"/>
        <v>-5.1508462104490338E-3</v>
      </c>
    </row>
    <row r="1037" spans="1:3">
      <c r="A1037" s="51">
        <f>'Page 233'!A1487</f>
        <v>39489</v>
      </c>
      <c r="B1037" s="52">
        <f>'Page 233'!G1487</f>
        <v>69.13</v>
      </c>
      <c r="C1037" s="22">
        <f t="shared" si="20"/>
        <v>2.2633136094674544E-2</v>
      </c>
    </row>
    <row r="1038" spans="1:3">
      <c r="A1038" s="51">
        <f>'Page 233'!A1486</f>
        <v>39490</v>
      </c>
      <c r="B1038" s="52">
        <f>'Page 233'!G1486</f>
        <v>71.2</v>
      </c>
      <c r="C1038" s="22">
        <f t="shared" si="20"/>
        <v>2.9943584550846447E-2</v>
      </c>
    </row>
    <row r="1039" spans="1:3">
      <c r="A1039" s="51">
        <f>'Page 233'!A1485</f>
        <v>39491</v>
      </c>
      <c r="B1039" s="52">
        <f>'Page 233'!G1485</f>
        <v>72.84</v>
      </c>
      <c r="C1039" s="22">
        <f t="shared" si="20"/>
        <v>2.3033707865168562E-2</v>
      </c>
    </row>
    <row r="1040" spans="1:3">
      <c r="A1040" s="51">
        <f>'Page 233'!A1484</f>
        <v>39492</v>
      </c>
      <c r="B1040" s="52">
        <f>'Page 233'!G1484</f>
        <v>72.62</v>
      </c>
      <c r="C1040" s="22">
        <f t="shared" si="20"/>
        <v>-3.0203185063152338E-3</v>
      </c>
    </row>
    <row r="1041" spans="1:3">
      <c r="A1041" s="51">
        <f>'Page 233'!A1483</f>
        <v>39493</v>
      </c>
      <c r="B1041" s="52">
        <f>'Page 233'!G1483</f>
        <v>72.58</v>
      </c>
      <c r="C1041" s="22">
        <f t="shared" si="20"/>
        <v>-5.5081244836141519E-4</v>
      </c>
    </row>
    <row r="1042" spans="1:3">
      <c r="A1042" s="51">
        <f>'Page 233'!A1482</f>
        <v>39497</v>
      </c>
      <c r="B1042" s="52">
        <f>'Page 233'!G1482</f>
        <v>72.739999999999995</v>
      </c>
      <c r="C1042" s="22">
        <f t="shared" si="20"/>
        <v>2.2044640396803317E-3</v>
      </c>
    </row>
    <row r="1043" spans="1:3">
      <c r="A1043" s="51">
        <f>'Page 233'!A1481</f>
        <v>39498</v>
      </c>
      <c r="B1043" s="52">
        <f>'Page 233'!G1481</f>
        <v>71.58</v>
      </c>
      <c r="C1043" s="22">
        <f t="shared" si="20"/>
        <v>-1.594720923838322E-2</v>
      </c>
    </row>
    <row r="1044" spans="1:3">
      <c r="A1044" s="51">
        <f>'Page 233'!A1480</f>
        <v>39499</v>
      </c>
      <c r="B1044" s="52">
        <f>'Page 233'!G1480</f>
        <v>69.88</v>
      </c>
      <c r="C1044" s="22">
        <f t="shared" si="20"/>
        <v>-2.3749650740430339E-2</v>
      </c>
    </row>
    <row r="1045" spans="1:3">
      <c r="A1045" s="51">
        <f>'Page 233'!A1479</f>
        <v>39500</v>
      </c>
      <c r="B1045" s="52">
        <f>'Page 233'!G1479</f>
        <v>70.760000000000005</v>
      </c>
      <c r="C1045" s="22">
        <f t="shared" si="20"/>
        <v>1.2593016599885765E-2</v>
      </c>
    </row>
    <row r="1046" spans="1:3">
      <c r="A1046" s="51">
        <f>'Page 233'!A1478</f>
        <v>39503</v>
      </c>
      <c r="B1046" s="52">
        <f>'Page 233'!G1478</f>
        <v>72.14</v>
      </c>
      <c r="C1046" s="22">
        <f t="shared" si="20"/>
        <v>1.9502543810062223E-2</v>
      </c>
    </row>
    <row r="1047" spans="1:3">
      <c r="A1047" s="51">
        <f>'Page 233'!A1477</f>
        <v>39504</v>
      </c>
      <c r="B1047" s="52">
        <f>'Page 233'!G1477</f>
        <v>72.06</v>
      </c>
      <c r="C1047" s="22">
        <f t="shared" si="20"/>
        <v>-1.1089548100914337E-3</v>
      </c>
    </row>
    <row r="1048" spans="1:3">
      <c r="A1048" s="51">
        <f>'Page 233'!A1476</f>
        <v>39505</v>
      </c>
      <c r="B1048" s="52">
        <f>'Page 233'!G1476</f>
        <v>71.53</v>
      </c>
      <c r="C1048" s="22">
        <f t="shared" si="20"/>
        <v>-7.3549819594782573E-3</v>
      </c>
    </row>
    <row r="1049" spans="1:3">
      <c r="A1049" s="51">
        <f>'Page 233'!A1475</f>
        <v>39506</v>
      </c>
      <c r="B1049" s="52">
        <f>'Page 233'!G1475</f>
        <v>72.260000000000005</v>
      </c>
      <c r="C1049" s="22">
        <f t="shared" si="20"/>
        <v>1.0205508178386724E-2</v>
      </c>
    </row>
    <row r="1050" spans="1:3">
      <c r="A1050" s="51">
        <f>'Page 233'!A1474</f>
        <v>39507</v>
      </c>
      <c r="B1050" s="52">
        <f>'Page 233'!G1474</f>
        <v>70.55</v>
      </c>
      <c r="C1050" s="22">
        <f t="shared" si="20"/>
        <v>-2.36645446996957E-2</v>
      </c>
    </row>
    <row r="1051" spans="1:3">
      <c r="A1051" s="51">
        <f>'Page 233'!A1473</f>
        <v>39510</v>
      </c>
      <c r="B1051" s="52">
        <f>'Page 233'!G1473</f>
        <v>68.739999999999995</v>
      </c>
      <c r="C1051" s="22">
        <f t="shared" si="20"/>
        <v>-2.5655563430191375E-2</v>
      </c>
    </row>
    <row r="1052" spans="1:3">
      <c r="A1052" s="51">
        <f>'Page 233'!A1472</f>
        <v>39511</v>
      </c>
      <c r="B1052" s="52">
        <f>'Page 233'!G1472</f>
        <v>67.84</v>
      </c>
      <c r="C1052" s="22">
        <f t="shared" si="20"/>
        <v>-1.3092813500145351E-2</v>
      </c>
    </row>
    <row r="1053" spans="1:3">
      <c r="A1053" s="51">
        <f>'Page 233'!A1471</f>
        <v>39512</v>
      </c>
      <c r="B1053" s="52">
        <f>'Page 233'!G1471</f>
        <v>68.77</v>
      </c>
      <c r="C1053" s="22">
        <f t="shared" si="20"/>
        <v>1.370872641509413E-2</v>
      </c>
    </row>
    <row r="1054" spans="1:3">
      <c r="A1054" s="51">
        <f>'Page 233'!A1470</f>
        <v>39513</v>
      </c>
      <c r="B1054" s="52">
        <f>'Page 233'!G1470</f>
        <v>67.75</v>
      </c>
      <c r="C1054" s="22">
        <f t="shared" si="20"/>
        <v>-1.4832048858513858E-2</v>
      </c>
    </row>
    <row r="1055" spans="1:3">
      <c r="A1055" s="51">
        <f>'Page 233'!A1469</f>
        <v>39514</v>
      </c>
      <c r="B1055" s="52">
        <f>'Page 233'!G1469</f>
        <v>65.27</v>
      </c>
      <c r="C1055" s="22">
        <f t="shared" si="20"/>
        <v>-3.6605166051660532E-2</v>
      </c>
    </row>
    <row r="1056" spans="1:3">
      <c r="A1056" s="51">
        <f>'Page 233'!A1468</f>
        <v>39517</v>
      </c>
      <c r="B1056" s="52">
        <f>'Page 233'!G1468</f>
        <v>63.38</v>
      </c>
      <c r="C1056" s="22">
        <f t="shared" si="20"/>
        <v>-2.8956641642408409E-2</v>
      </c>
    </row>
    <row r="1057" spans="1:3">
      <c r="A1057" s="51">
        <f>'Page 233'!A1467</f>
        <v>39518</v>
      </c>
      <c r="B1057" s="52">
        <f>'Page 233'!G1467</f>
        <v>62.54</v>
      </c>
      <c r="C1057" s="22">
        <f t="shared" si="20"/>
        <v>-1.3253392237298933E-2</v>
      </c>
    </row>
    <row r="1058" spans="1:3">
      <c r="A1058" s="51">
        <f>'Page 233'!A1466</f>
        <v>39519</v>
      </c>
      <c r="B1058" s="52">
        <f>'Page 233'!G1466</f>
        <v>61.73</v>
      </c>
      <c r="C1058" s="22">
        <f t="shared" si="20"/>
        <v>-1.2951710905020786E-2</v>
      </c>
    </row>
    <row r="1059" spans="1:3">
      <c r="A1059" s="51">
        <f>'Page 233'!A1465</f>
        <v>39520</v>
      </c>
      <c r="B1059" s="52">
        <f>'Page 233'!G1465</f>
        <v>63.21</v>
      </c>
      <c r="C1059" s="22">
        <f t="shared" si="20"/>
        <v>2.3975376640207324E-2</v>
      </c>
    </row>
    <row r="1060" spans="1:3">
      <c r="A1060" s="51">
        <f>'Page 233'!A1464</f>
        <v>39521</v>
      </c>
      <c r="B1060" s="52">
        <f>'Page 233'!G1464</f>
        <v>64.959999999999994</v>
      </c>
      <c r="C1060" s="22">
        <f t="shared" si="20"/>
        <v>2.7685492801771794E-2</v>
      </c>
    </row>
    <row r="1061" spans="1:3">
      <c r="A1061" s="51">
        <f>'Page 233'!A1463</f>
        <v>39524</v>
      </c>
      <c r="B1061" s="52">
        <f>'Page 233'!G1463</f>
        <v>64.319999999999993</v>
      </c>
      <c r="C1061" s="22">
        <f t="shared" si="20"/>
        <v>-9.8522167487684609E-3</v>
      </c>
    </row>
    <row r="1062" spans="1:3">
      <c r="A1062" s="51">
        <f>'Page 233'!A1462</f>
        <v>39525</v>
      </c>
      <c r="B1062" s="52">
        <f>'Page 233'!G1462</f>
        <v>65.209999999999994</v>
      </c>
      <c r="C1062" s="22">
        <f t="shared" si="20"/>
        <v>1.3837064676616828E-2</v>
      </c>
    </row>
    <row r="1063" spans="1:3">
      <c r="A1063" s="51">
        <f>'Page 233'!A1461</f>
        <v>39526</v>
      </c>
      <c r="B1063" s="52">
        <f>'Page 233'!G1461</f>
        <v>62.59</v>
      </c>
      <c r="C1063" s="22">
        <f t="shared" si="20"/>
        <v>-4.0177886827173603E-2</v>
      </c>
    </row>
    <row r="1064" spans="1:3">
      <c r="A1064" s="51">
        <f>'Page 233'!A1460</f>
        <v>39527</v>
      </c>
      <c r="B1064" s="52">
        <f>'Page 233'!G1460</f>
        <v>63.74</v>
      </c>
      <c r="C1064" s="22">
        <f t="shared" si="20"/>
        <v>1.8373542099376916E-2</v>
      </c>
    </row>
    <row r="1065" spans="1:3">
      <c r="A1065" s="51">
        <f>'Page 233'!A1459</f>
        <v>39531</v>
      </c>
      <c r="B1065" s="52">
        <f>'Page 233'!G1459</f>
        <v>65.010000000000005</v>
      </c>
      <c r="C1065" s="22">
        <f t="shared" si="20"/>
        <v>1.9924694069658022E-2</v>
      </c>
    </row>
    <row r="1066" spans="1:3">
      <c r="A1066" s="51">
        <f>'Page 233'!A1458</f>
        <v>39532</v>
      </c>
      <c r="B1066" s="52">
        <f>'Page 233'!G1458</f>
        <v>64.67</v>
      </c>
      <c r="C1066" s="22">
        <f t="shared" si="20"/>
        <v>-5.2299646208275874E-3</v>
      </c>
    </row>
    <row r="1067" spans="1:3">
      <c r="A1067" s="51">
        <f>'Page 233'!A1457</f>
        <v>39533</v>
      </c>
      <c r="B1067" s="52">
        <f>'Page 233'!G1457</f>
        <v>65.02</v>
      </c>
      <c r="C1067" s="22">
        <f t="shared" si="20"/>
        <v>5.41209216019789E-3</v>
      </c>
    </row>
    <row r="1068" spans="1:3">
      <c r="A1068" s="51">
        <f>'Page 233'!A1456</f>
        <v>39534</v>
      </c>
      <c r="B1068" s="52">
        <f>'Page 233'!G1456</f>
        <v>63.24</v>
      </c>
      <c r="C1068" s="22">
        <f t="shared" si="20"/>
        <v>-2.7376191940941208E-2</v>
      </c>
    </row>
    <row r="1069" spans="1:3">
      <c r="A1069" s="51">
        <f>'Page 233'!A1455</f>
        <v>39535</v>
      </c>
      <c r="B1069" s="52">
        <f>'Page 233'!G1455</f>
        <v>62.6</v>
      </c>
      <c r="C1069" s="22">
        <f t="shared" si="20"/>
        <v>-1.0120177103099315E-2</v>
      </c>
    </row>
    <row r="1070" spans="1:3">
      <c r="A1070" s="51">
        <f>'Page 233'!A1454</f>
        <v>39538</v>
      </c>
      <c r="B1070" s="52">
        <f>'Page 233'!G1454</f>
        <v>63.37</v>
      </c>
      <c r="C1070" s="22">
        <f t="shared" si="20"/>
        <v>1.2300319488817824E-2</v>
      </c>
    </row>
    <row r="1071" spans="1:3">
      <c r="A1071" s="51">
        <f>'Page 233'!A1453</f>
        <v>39539</v>
      </c>
      <c r="B1071" s="52">
        <f>'Page 233'!G1453</f>
        <v>64.66</v>
      </c>
      <c r="C1071" s="22">
        <f t="shared" si="20"/>
        <v>2.0356635632002407E-2</v>
      </c>
    </row>
    <row r="1072" spans="1:3">
      <c r="A1072" s="51">
        <f>'Page 233'!A1452</f>
        <v>39540</v>
      </c>
      <c r="B1072" s="52">
        <f>'Page 233'!G1452</f>
        <v>65.48</v>
      </c>
      <c r="C1072" s="22">
        <f t="shared" si="20"/>
        <v>1.2681719764924271E-2</v>
      </c>
    </row>
    <row r="1073" spans="1:3">
      <c r="A1073" s="51">
        <f>'Page 233'!A1451</f>
        <v>39541</v>
      </c>
      <c r="B1073" s="52">
        <f>'Page 233'!G1451</f>
        <v>64.88</v>
      </c>
      <c r="C1073" s="22">
        <f t="shared" si="20"/>
        <v>-9.1631032376299215E-3</v>
      </c>
    </row>
    <row r="1074" spans="1:3">
      <c r="A1074" s="51">
        <f>'Page 233'!A1450</f>
        <v>39542</v>
      </c>
      <c r="B1074" s="52">
        <f>'Page 233'!G1450</f>
        <v>64.459999999999994</v>
      </c>
      <c r="C1074" s="22">
        <f t="shared" si="20"/>
        <v>-6.4734895191121966E-3</v>
      </c>
    </row>
    <row r="1075" spans="1:3">
      <c r="A1075" s="51">
        <f>'Page 233'!A1449</f>
        <v>39545</v>
      </c>
      <c r="B1075" s="52">
        <f>'Page 233'!G1449</f>
        <v>63.89</v>
      </c>
      <c r="C1075" s="22">
        <f t="shared" si="20"/>
        <v>-8.8426931430343192E-3</v>
      </c>
    </row>
    <row r="1076" spans="1:3">
      <c r="A1076" s="51">
        <f>'Page 233'!A1448</f>
        <v>39546</v>
      </c>
      <c r="B1076" s="52">
        <f>'Page 233'!G1448</f>
        <v>63.92</v>
      </c>
      <c r="C1076" s="22">
        <f t="shared" si="20"/>
        <v>4.6955705118167934E-4</v>
      </c>
    </row>
    <row r="1077" spans="1:3">
      <c r="A1077" s="51">
        <f>'Page 233'!A1447</f>
        <v>39547</v>
      </c>
      <c r="B1077" s="52">
        <f>'Page 233'!G1447</f>
        <v>66.97</v>
      </c>
      <c r="C1077" s="22">
        <f t="shared" si="20"/>
        <v>4.7715894868585629E-2</v>
      </c>
    </row>
    <row r="1078" spans="1:3">
      <c r="A1078" s="51">
        <f>'Page 233'!A1446</f>
        <v>39548</v>
      </c>
      <c r="B1078" s="52">
        <f>'Page 233'!G1446</f>
        <v>66.83</v>
      </c>
      <c r="C1078" s="22">
        <f t="shared" si="20"/>
        <v>-2.0904882783335799E-3</v>
      </c>
    </row>
    <row r="1079" spans="1:3">
      <c r="A1079" s="51">
        <f>'Page 233'!A1445</f>
        <v>39549</v>
      </c>
      <c r="B1079" s="52">
        <f>'Page 233'!G1445</f>
        <v>65.489999999999995</v>
      </c>
      <c r="C1079" s="22">
        <f t="shared" si="20"/>
        <v>-2.0050875355379416E-2</v>
      </c>
    </row>
    <row r="1080" spans="1:3">
      <c r="A1080" s="51">
        <f>'Page 233'!A1444</f>
        <v>39552</v>
      </c>
      <c r="B1080" s="52">
        <f>'Page 233'!G1444</f>
        <v>65.8</v>
      </c>
      <c r="C1080" s="22">
        <f t="shared" si="20"/>
        <v>4.7335471064284818E-3</v>
      </c>
    </row>
    <row r="1081" spans="1:3">
      <c r="A1081" s="51">
        <f>'Page 233'!A1443</f>
        <v>39553</v>
      </c>
      <c r="B1081" s="52">
        <f>'Page 233'!G1443</f>
        <v>64.5</v>
      </c>
      <c r="C1081" s="22">
        <f t="shared" si="20"/>
        <v>-1.9756838905775065E-2</v>
      </c>
    </row>
    <row r="1082" spans="1:3">
      <c r="A1082" s="51">
        <f>'Page 233'!A1442</f>
        <v>39554</v>
      </c>
      <c r="B1082" s="52">
        <f>'Page 233'!G1442</f>
        <v>65.33</v>
      </c>
      <c r="C1082" s="22">
        <f t="shared" si="20"/>
        <v>1.2868217054263553E-2</v>
      </c>
    </row>
    <row r="1083" spans="1:3">
      <c r="A1083" s="51">
        <f>'Page 233'!A1441</f>
        <v>39555</v>
      </c>
      <c r="B1083" s="52">
        <f>'Page 233'!G1441</f>
        <v>65.53</v>
      </c>
      <c r="C1083" s="22">
        <f t="shared" si="20"/>
        <v>3.0613806826880197E-3</v>
      </c>
    </row>
    <row r="1084" spans="1:3">
      <c r="A1084" s="51">
        <f>'Page 233'!A1440</f>
        <v>39556</v>
      </c>
      <c r="B1084" s="52">
        <f>'Page 233'!G1440</f>
        <v>67.03</v>
      </c>
      <c r="C1084" s="22">
        <f t="shared" si="20"/>
        <v>2.2890279261406965E-2</v>
      </c>
    </row>
    <row r="1085" spans="1:3">
      <c r="A1085" s="51">
        <f>'Page 233'!A1439</f>
        <v>39559</v>
      </c>
      <c r="B1085" s="52">
        <f>'Page 233'!G1439</f>
        <v>67.39</v>
      </c>
      <c r="C1085" s="22">
        <f t="shared" si="20"/>
        <v>5.3707295240936759E-3</v>
      </c>
    </row>
    <row r="1086" spans="1:3">
      <c r="A1086" s="51">
        <f>'Page 233'!A1438</f>
        <v>39560</v>
      </c>
      <c r="B1086" s="52">
        <f>'Page 233'!G1438</f>
        <v>66.94</v>
      </c>
      <c r="C1086" s="22">
        <f t="shared" si="20"/>
        <v>-6.6775485977148552E-3</v>
      </c>
    </row>
    <row r="1087" spans="1:3">
      <c r="A1087" s="51">
        <f>'Page 233'!A1437</f>
        <v>39561</v>
      </c>
      <c r="B1087" s="52">
        <f>'Page 233'!G1437</f>
        <v>69.95</v>
      </c>
      <c r="C1087" s="22">
        <f t="shared" si="20"/>
        <v>4.4965640872423052E-2</v>
      </c>
    </row>
    <row r="1088" spans="1:3">
      <c r="A1088" s="51">
        <f>'Page 233'!A1436</f>
        <v>39562</v>
      </c>
      <c r="B1088" s="52">
        <f>'Page 233'!G1436</f>
        <v>70.72</v>
      </c>
      <c r="C1088" s="22">
        <f t="shared" si="20"/>
        <v>1.1007862759113696E-2</v>
      </c>
    </row>
    <row r="1089" spans="1:3">
      <c r="A1089" s="51">
        <f>'Page 233'!A1435</f>
        <v>39563</v>
      </c>
      <c r="B1089" s="52">
        <f>'Page 233'!G1435</f>
        <v>72.290000000000006</v>
      </c>
      <c r="C1089" s="22">
        <f t="shared" si="20"/>
        <v>2.2200226244343924E-2</v>
      </c>
    </row>
    <row r="1090" spans="1:3">
      <c r="A1090" s="51">
        <f>'Page 233'!A1434</f>
        <v>39566</v>
      </c>
      <c r="B1090" s="52">
        <f>'Page 233'!G1434</f>
        <v>72.41</v>
      </c>
      <c r="C1090" s="22">
        <f t="shared" si="20"/>
        <v>1.6599806335590994E-3</v>
      </c>
    </row>
    <row r="1091" spans="1:3">
      <c r="A1091" s="51">
        <f>'Page 233'!A1433</f>
        <v>39567</v>
      </c>
      <c r="B1091" s="52">
        <f>'Page 233'!G1433</f>
        <v>72.88</v>
      </c>
      <c r="C1091" s="22">
        <f t="shared" si="20"/>
        <v>6.4908161856096491E-3</v>
      </c>
    </row>
    <row r="1092" spans="1:3">
      <c r="A1092" s="51">
        <f>'Page 233'!A1432</f>
        <v>39568</v>
      </c>
      <c r="B1092" s="52">
        <f>'Page 233'!G1432</f>
        <v>72.31</v>
      </c>
      <c r="C1092" s="22">
        <f t="shared" si="20"/>
        <v>-7.821075740943928E-3</v>
      </c>
    </row>
    <row r="1093" spans="1:3">
      <c r="A1093" s="51">
        <f>'Page 233'!A1431</f>
        <v>39569</v>
      </c>
      <c r="B1093" s="52">
        <f>'Page 233'!G1431</f>
        <v>72.78</v>
      </c>
      <c r="C1093" s="22">
        <f t="shared" ref="C1093:C1156" si="21">B1093/B1092-1</f>
        <v>6.4997925598118123E-3</v>
      </c>
    </row>
    <row r="1094" spans="1:3">
      <c r="A1094" s="51">
        <f>'Page 233'!A1430</f>
        <v>39570</v>
      </c>
      <c r="B1094" s="52">
        <f>'Page 233'!G1430</f>
        <v>73.02</v>
      </c>
      <c r="C1094" s="22">
        <f t="shared" si="21"/>
        <v>3.2976092333056872E-3</v>
      </c>
    </row>
    <row r="1095" spans="1:3">
      <c r="A1095" s="51">
        <f>'Page 233'!A1429</f>
        <v>39573</v>
      </c>
      <c r="B1095" s="52">
        <f>'Page 233'!G1429</f>
        <v>73.209999999999994</v>
      </c>
      <c r="C1095" s="22">
        <f t="shared" si="21"/>
        <v>2.6020268419610915E-3</v>
      </c>
    </row>
    <row r="1096" spans="1:3">
      <c r="A1096" s="51">
        <f>'Page 233'!A1428</f>
        <v>39574</v>
      </c>
      <c r="B1096" s="52">
        <f>'Page 233'!G1428</f>
        <v>73.41</v>
      </c>
      <c r="C1096" s="22">
        <f t="shared" si="21"/>
        <v>2.7318672312526271E-3</v>
      </c>
    </row>
    <row r="1097" spans="1:3">
      <c r="A1097" s="51">
        <f>'Page 233'!A1427</f>
        <v>39575</v>
      </c>
      <c r="B1097" s="52">
        <f>'Page 233'!G1427</f>
        <v>72.38</v>
      </c>
      <c r="C1097" s="22">
        <f t="shared" si="21"/>
        <v>-1.4030785996458239E-2</v>
      </c>
    </row>
    <row r="1098" spans="1:3">
      <c r="A1098" s="51">
        <f>'Page 233'!A1426</f>
        <v>39576</v>
      </c>
      <c r="B1098" s="52">
        <f>'Page 233'!G1426</f>
        <v>72.56</v>
      </c>
      <c r="C1098" s="22">
        <f t="shared" si="21"/>
        <v>2.4868748273003671E-3</v>
      </c>
    </row>
    <row r="1099" spans="1:3">
      <c r="A1099" s="51">
        <f>'Page 233'!A1425</f>
        <v>39577</v>
      </c>
      <c r="B1099" s="52">
        <f>'Page 233'!G1425</f>
        <v>71.959999999999994</v>
      </c>
      <c r="C1099" s="22">
        <f t="shared" si="21"/>
        <v>-8.2690187431092577E-3</v>
      </c>
    </row>
    <row r="1100" spans="1:3">
      <c r="A1100" s="51">
        <f>'Page 233'!A1424</f>
        <v>39580</v>
      </c>
      <c r="B1100" s="52">
        <f>'Page 233'!G1424</f>
        <v>72.599999999999994</v>
      </c>
      <c r="C1100" s="22">
        <f t="shared" si="21"/>
        <v>8.8938299055030257E-3</v>
      </c>
    </row>
    <row r="1101" spans="1:3">
      <c r="A1101" s="51">
        <f>'Page 233'!A1423</f>
        <v>39581</v>
      </c>
      <c r="B1101" s="52">
        <f>'Page 233'!G1423</f>
        <v>72.83</v>
      </c>
      <c r="C1101" s="22">
        <f t="shared" si="21"/>
        <v>3.1680440771351126E-3</v>
      </c>
    </row>
    <row r="1102" spans="1:3">
      <c r="A1102" s="51">
        <f>'Page 233'!A1422</f>
        <v>39582</v>
      </c>
      <c r="B1102" s="52">
        <f>'Page 233'!G1422</f>
        <v>73.36</v>
      </c>
      <c r="C1102" s="22">
        <f t="shared" si="21"/>
        <v>7.2772209254428066E-3</v>
      </c>
    </row>
    <row r="1103" spans="1:3">
      <c r="A1103" s="51">
        <f>'Page 233'!A1421</f>
        <v>39583</v>
      </c>
      <c r="B1103" s="52">
        <f>'Page 233'!G1421</f>
        <v>73.239999999999995</v>
      </c>
      <c r="C1103" s="22">
        <f t="shared" si="21"/>
        <v>-1.6357688113414204E-3</v>
      </c>
    </row>
    <row r="1104" spans="1:3">
      <c r="A1104" s="51">
        <f>'Page 233'!A1420</f>
        <v>39584</v>
      </c>
      <c r="B1104" s="52">
        <f>'Page 233'!G1420</f>
        <v>72.91</v>
      </c>
      <c r="C1104" s="22">
        <f t="shared" si="21"/>
        <v>-4.5057345712724572E-3</v>
      </c>
    </row>
    <row r="1105" spans="1:3">
      <c r="A1105" s="51">
        <f>'Page 233'!A1419</f>
        <v>39587</v>
      </c>
      <c r="B1105" s="52">
        <f>'Page 233'!G1419</f>
        <v>74.540000000000006</v>
      </c>
      <c r="C1105" s="22">
        <f t="shared" si="21"/>
        <v>2.2356329721574753E-2</v>
      </c>
    </row>
    <row r="1106" spans="1:3">
      <c r="A1106" s="51">
        <f>'Page 233'!A1418</f>
        <v>39588</v>
      </c>
      <c r="B1106" s="52">
        <f>'Page 233'!G1418</f>
        <v>72.89</v>
      </c>
      <c r="C1106" s="22">
        <f t="shared" si="21"/>
        <v>-2.2135766031660897E-2</v>
      </c>
    </row>
    <row r="1107" spans="1:3">
      <c r="A1107" s="51">
        <f>'Page 233'!A1417</f>
        <v>39589</v>
      </c>
      <c r="B1107" s="52">
        <f>'Page 233'!G1417</f>
        <v>69.5</v>
      </c>
      <c r="C1107" s="22">
        <f t="shared" si="21"/>
        <v>-4.650843737138155E-2</v>
      </c>
    </row>
    <row r="1108" spans="1:3">
      <c r="A1108" s="51">
        <f>'Page 233'!A1416</f>
        <v>39590</v>
      </c>
      <c r="B1108" s="52">
        <f>'Page 233'!G1416</f>
        <v>69.69</v>
      </c>
      <c r="C1108" s="22">
        <f t="shared" si="21"/>
        <v>2.7338129496401464E-3</v>
      </c>
    </row>
    <row r="1109" spans="1:3">
      <c r="A1109" s="51">
        <f>'Page 233'!A1415</f>
        <v>39591</v>
      </c>
      <c r="B1109" s="52">
        <f>'Page 233'!G1415</f>
        <v>69.75</v>
      </c>
      <c r="C1109" s="22">
        <f t="shared" si="21"/>
        <v>8.6095566078348007E-4</v>
      </c>
    </row>
    <row r="1110" spans="1:3">
      <c r="A1110" s="51">
        <f>'Page 233'!A1414</f>
        <v>39595</v>
      </c>
      <c r="B1110" s="52">
        <f>'Page 233'!G1414</f>
        <v>70.94</v>
      </c>
      <c r="C1110" s="22">
        <f t="shared" si="21"/>
        <v>1.7060931899641529E-2</v>
      </c>
    </row>
    <row r="1111" spans="1:3">
      <c r="A1111" s="51">
        <f>'Page 233'!A1413</f>
        <v>39596</v>
      </c>
      <c r="B1111" s="52">
        <f>'Page 233'!G1413</f>
        <v>70.31</v>
      </c>
      <c r="C1111" s="22">
        <f t="shared" si="21"/>
        <v>-8.8807442909499823E-3</v>
      </c>
    </row>
    <row r="1112" spans="1:3">
      <c r="A1112" s="51">
        <f>'Page 233'!A1412</f>
        <v>39597</v>
      </c>
      <c r="B1112" s="52">
        <f>'Page 233'!G1412</f>
        <v>70.290000000000006</v>
      </c>
      <c r="C1112" s="22">
        <f t="shared" si="21"/>
        <v>-2.8445455838421729E-4</v>
      </c>
    </row>
    <row r="1113" spans="1:3">
      <c r="A1113" s="51">
        <f>'Page 233'!A1411</f>
        <v>39598</v>
      </c>
      <c r="B1113" s="52">
        <f>'Page 233'!G1411</f>
        <v>70.86</v>
      </c>
      <c r="C1113" s="22">
        <f t="shared" si="21"/>
        <v>8.1092616303883869E-3</v>
      </c>
    </row>
    <row r="1114" spans="1:3">
      <c r="A1114" s="51">
        <f>'Page 233'!A1410</f>
        <v>39601</v>
      </c>
      <c r="B1114" s="52">
        <f>'Page 233'!G1410</f>
        <v>69.47</v>
      </c>
      <c r="C1114" s="22">
        <f t="shared" si="21"/>
        <v>-1.9616144510302025E-2</v>
      </c>
    </row>
    <row r="1115" spans="1:3">
      <c r="A1115" s="51">
        <f>'Page 233'!A1409</f>
        <v>39602</v>
      </c>
      <c r="B1115" s="52">
        <f>'Page 233'!G1409</f>
        <v>66.88</v>
      </c>
      <c r="C1115" s="22">
        <f t="shared" si="21"/>
        <v>-3.7282280120915501E-2</v>
      </c>
    </row>
    <row r="1116" spans="1:3">
      <c r="A1116" s="51">
        <f>'Page 233'!A1408</f>
        <v>39603</v>
      </c>
      <c r="B1116" s="52">
        <f>'Page 233'!G1408</f>
        <v>66.790000000000006</v>
      </c>
      <c r="C1116" s="22">
        <f t="shared" si="21"/>
        <v>-1.3456937799041224E-3</v>
      </c>
    </row>
    <row r="1117" spans="1:3">
      <c r="A1117" s="51">
        <f>'Page 233'!A1407</f>
        <v>39604</v>
      </c>
      <c r="B1117" s="52">
        <f>'Page 233'!G1407</f>
        <v>66.180000000000007</v>
      </c>
      <c r="C1117" s="22">
        <f t="shared" si="21"/>
        <v>-9.133103758047656E-3</v>
      </c>
    </row>
    <row r="1118" spans="1:3">
      <c r="A1118" s="51">
        <f>'Page 233'!A1406</f>
        <v>39605</v>
      </c>
      <c r="B1118" s="52">
        <f>'Page 233'!G1406</f>
        <v>62.63</v>
      </c>
      <c r="C1118" s="22">
        <f t="shared" si="21"/>
        <v>-5.3641583559987938E-2</v>
      </c>
    </row>
    <row r="1119" spans="1:3">
      <c r="A1119" s="51">
        <f>'Page 233'!A1405</f>
        <v>39608</v>
      </c>
      <c r="B1119" s="52">
        <f>'Page 233'!G1405</f>
        <v>63.31</v>
      </c>
      <c r="C1119" s="22">
        <f t="shared" si="21"/>
        <v>1.0857416573527123E-2</v>
      </c>
    </row>
    <row r="1120" spans="1:3">
      <c r="A1120" s="51">
        <f>'Page 233'!A1404</f>
        <v>39609</v>
      </c>
      <c r="B1120" s="52">
        <f>'Page 233'!G1404</f>
        <v>63.07</v>
      </c>
      <c r="C1120" s="22">
        <f t="shared" si="21"/>
        <v>-3.7908703206445127E-3</v>
      </c>
    </row>
    <row r="1121" spans="1:3">
      <c r="A1121" s="51">
        <f>'Page 233'!A1403</f>
        <v>39610</v>
      </c>
      <c r="B1121" s="52">
        <f>'Page 233'!G1403</f>
        <v>62.76</v>
      </c>
      <c r="C1121" s="22">
        <f t="shared" si="21"/>
        <v>-4.9151736166165305E-3</v>
      </c>
    </row>
    <row r="1122" spans="1:3">
      <c r="A1122" s="51">
        <f>'Page 233'!A1402</f>
        <v>39611</v>
      </c>
      <c r="B1122" s="52">
        <f>'Page 233'!G1402</f>
        <v>63.45</v>
      </c>
      <c r="C1122" s="22">
        <f t="shared" si="21"/>
        <v>1.099426386233282E-2</v>
      </c>
    </row>
    <row r="1123" spans="1:3">
      <c r="A1123" s="51">
        <f>'Page 233'!A1401</f>
        <v>39612</v>
      </c>
      <c r="B1123" s="52">
        <f>'Page 233'!G1401</f>
        <v>64.31</v>
      </c>
      <c r="C1123" s="22">
        <f t="shared" si="21"/>
        <v>1.3553979511426339E-2</v>
      </c>
    </row>
    <row r="1124" spans="1:3">
      <c r="A1124" s="51">
        <f>'Page 233'!A1400</f>
        <v>39615</v>
      </c>
      <c r="B1124" s="52">
        <f>'Page 233'!G1400</f>
        <v>64.22</v>
      </c>
      <c r="C1124" s="22">
        <f t="shared" si="21"/>
        <v>-1.399471310838174E-3</v>
      </c>
    </row>
    <row r="1125" spans="1:3">
      <c r="A1125" s="51">
        <f>'Page 233'!A1399</f>
        <v>39616</v>
      </c>
      <c r="B1125" s="52">
        <f>'Page 233'!G1399</f>
        <v>63.67</v>
      </c>
      <c r="C1125" s="22">
        <f t="shared" si="21"/>
        <v>-8.5643101837433733E-3</v>
      </c>
    </row>
    <row r="1126" spans="1:3">
      <c r="A1126" s="51">
        <f>'Page 233'!A1398</f>
        <v>39617</v>
      </c>
      <c r="B1126" s="52">
        <f>'Page 233'!G1398</f>
        <v>63.91</v>
      </c>
      <c r="C1126" s="22">
        <f t="shared" si="21"/>
        <v>3.7694361551749989E-3</v>
      </c>
    </row>
    <row r="1127" spans="1:3">
      <c r="A1127" s="51">
        <f>'Page 233'!A1397</f>
        <v>39618</v>
      </c>
      <c r="B1127" s="52">
        <f>'Page 233'!G1397</f>
        <v>65.87</v>
      </c>
      <c r="C1127" s="22">
        <f t="shared" si="21"/>
        <v>3.0668127053669281E-2</v>
      </c>
    </row>
    <row r="1128" spans="1:3">
      <c r="A1128" s="51">
        <f>'Page 233'!A1396</f>
        <v>39619</v>
      </c>
      <c r="B1128" s="52">
        <f>'Page 233'!G1396</f>
        <v>64.92</v>
      </c>
      <c r="C1128" s="22">
        <f t="shared" si="21"/>
        <v>-1.4422347047214235E-2</v>
      </c>
    </row>
    <row r="1129" spans="1:3">
      <c r="A1129" s="51">
        <f>'Page 233'!A1395</f>
        <v>39622</v>
      </c>
      <c r="B1129" s="52">
        <f>'Page 233'!G1395</f>
        <v>64.709999999999994</v>
      </c>
      <c r="C1129" s="22">
        <f t="shared" si="21"/>
        <v>-3.2347504621073053E-3</v>
      </c>
    </row>
    <row r="1130" spans="1:3">
      <c r="A1130" s="51">
        <f>'Page 233'!A1394</f>
        <v>39623</v>
      </c>
      <c r="B1130" s="52">
        <f>'Page 233'!G1394</f>
        <v>64.03</v>
      </c>
      <c r="C1130" s="22">
        <f t="shared" si="21"/>
        <v>-1.0508422191314981E-2</v>
      </c>
    </row>
    <row r="1131" spans="1:3">
      <c r="A1131" s="51">
        <f>'Page 233'!A1393</f>
        <v>39624</v>
      </c>
      <c r="B1131" s="52">
        <f>'Page 233'!G1393</f>
        <v>59.62</v>
      </c>
      <c r="C1131" s="22">
        <f t="shared" si="21"/>
        <v>-6.8873965328752229E-2</v>
      </c>
    </row>
    <row r="1132" spans="1:3">
      <c r="A1132" s="51">
        <f>'Page 233'!A1392</f>
        <v>39625</v>
      </c>
      <c r="B1132" s="52">
        <f>'Page 233'!G1392</f>
        <v>58.39</v>
      </c>
      <c r="C1132" s="22">
        <f t="shared" si="21"/>
        <v>-2.0630660852062999E-2</v>
      </c>
    </row>
    <row r="1133" spans="1:3">
      <c r="A1133" s="51">
        <f>'Page 233'!A1391</f>
        <v>39626</v>
      </c>
      <c r="B1133" s="52">
        <f>'Page 233'!G1391</f>
        <v>57.29</v>
      </c>
      <c r="C1133" s="22">
        <f t="shared" si="21"/>
        <v>-1.8838842267511535E-2</v>
      </c>
    </row>
    <row r="1134" spans="1:3">
      <c r="A1134" s="51">
        <f>'Page 233'!A1390</f>
        <v>39629</v>
      </c>
      <c r="B1134" s="52">
        <f>'Page 233'!G1390</f>
        <v>56.26</v>
      </c>
      <c r="C1134" s="22">
        <f t="shared" si="21"/>
        <v>-1.7978704835049819E-2</v>
      </c>
    </row>
    <row r="1135" spans="1:3">
      <c r="A1135" s="51">
        <f>'Page 233'!A1389</f>
        <v>39630</v>
      </c>
      <c r="B1135" s="52">
        <f>'Page 233'!G1389</f>
        <v>56.03</v>
      </c>
      <c r="C1135" s="22">
        <f t="shared" si="21"/>
        <v>-4.088162104514681E-3</v>
      </c>
    </row>
    <row r="1136" spans="1:3">
      <c r="A1136" s="51">
        <f>'Page 233'!A1388</f>
        <v>39631</v>
      </c>
      <c r="B1136" s="52">
        <f>'Page 233'!G1388</f>
        <v>54.7</v>
      </c>
      <c r="C1136" s="22">
        <f t="shared" si="21"/>
        <v>-2.3737283598072478E-2</v>
      </c>
    </row>
    <row r="1137" spans="1:3">
      <c r="A1137" s="51">
        <f>'Page 233'!A1387</f>
        <v>39632</v>
      </c>
      <c r="B1137" s="52">
        <f>'Page 233'!G1387</f>
        <v>55.19</v>
      </c>
      <c r="C1137" s="22">
        <f t="shared" si="21"/>
        <v>8.9579524680072353E-3</v>
      </c>
    </row>
    <row r="1138" spans="1:3">
      <c r="A1138" s="51">
        <f>'Page 233'!A1386</f>
        <v>39636</v>
      </c>
      <c r="B1138" s="52">
        <f>'Page 233'!G1386</f>
        <v>55.04</v>
      </c>
      <c r="C1138" s="22">
        <f t="shared" si="21"/>
        <v>-2.7178836745787027E-3</v>
      </c>
    </row>
    <row r="1139" spans="1:3">
      <c r="A1139" s="51">
        <f>'Page 233'!A1385</f>
        <v>39637</v>
      </c>
      <c r="B1139" s="52">
        <f>'Page 233'!G1385</f>
        <v>56.43</v>
      </c>
      <c r="C1139" s="22">
        <f t="shared" si="21"/>
        <v>2.525436046511631E-2</v>
      </c>
    </row>
    <row r="1140" spans="1:3">
      <c r="A1140" s="51">
        <f>'Page 233'!A1384</f>
        <v>39638</v>
      </c>
      <c r="B1140" s="52">
        <f>'Page 233'!G1384</f>
        <v>56.15</v>
      </c>
      <c r="C1140" s="22">
        <f t="shared" si="21"/>
        <v>-4.961899698741834E-3</v>
      </c>
    </row>
    <row r="1141" spans="1:3">
      <c r="A1141" s="51">
        <f>'Page 233'!A1383</f>
        <v>39639</v>
      </c>
      <c r="B1141" s="52">
        <f>'Page 233'!G1383</f>
        <v>56.49</v>
      </c>
      <c r="C1141" s="22">
        <f t="shared" si="21"/>
        <v>6.0552092609083008E-3</v>
      </c>
    </row>
    <row r="1142" spans="1:3">
      <c r="A1142" s="51">
        <f>'Page 233'!A1382</f>
        <v>39640</v>
      </c>
      <c r="B1142" s="52">
        <f>'Page 233'!G1382</f>
        <v>54.17</v>
      </c>
      <c r="C1142" s="22">
        <f t="shared" si="21"/>
        <v>-4.1069215790405345E-2</v>
      </c>
    </row>
    <row r="1143" spans="1:3">
      <c r="A1143" s="51">
        <f>'Page 233'!A1381</f>
        <v>39643</v>
      </c>
      <c r="B1143" s="52">
        <f>'Page 233'!G1381</f>
        <v>54.1</v>
      </c>
      <c r="C1143" s="22">
        <f t="shared" si="21"/>
        <v>-1.2922281705741723E-3</v>
      </c>
    </row>
    <row r="1144" spans="1:3">
      <c r="A1144" s="51">
        <f>'Page 233'!A1380</f>
        <v>39644</v>
      </c>
      <c r="B1144" s="52">
        <f>'Page 233'!G1380</f>
        <v>54.69</v>
      </c>
      <c r="C1144" s="22">
        <f t="shared" si="21"/>
        <v>1.0905730129390001E-2</v>
      </c>
    </row>
    <row r="1145" spans="1:3">
      <c r="A1145" s="51">
        <f>'Page 233'!A1379</f>
        <v>39645</v>
      </c>
      <c r="B1145" s="52">
        <f>'Page 233'!G1379</f>
        <v>56.14</v>
      </c>
      <c r="C1145" s="22">
        <f t="shared" si="21"/>
        <v>2.6513073688060107E-2</v>
      </c>
    </row>
    <row r="1146" spans="1:3">
      <c r="A1146" s="51">
        <f>'Page 233'!A1378</f>
        <v>39646</v>
      </c>
      <c r="B1146" s="52">
        <f>'Page 233'!G1378</f>
        <v>57.29</v>
      </c>
      <c r="C1146" s="22">
        <f t="shared" si="21"/>
        <v>2.0484503028143974E-2</v>
      </c>
    </row>
    <row r="1147" spans="1:3">
      <c r="A1147" s="51">
        <f>'Page 233'!A1377</f>
        <v>39647</v>
      </c>
      <c r="B1147" s="52">
        <f>'Page 233'!G1377</f>
        <v>58.33</v>
      </c>
      <c r="C1147" s="22">
        <f t="shared" si="21"/>
        <v>1.8153255367428844E-2</v>
      </c>
    </row>
    <row r="1148" spans="1:3">
      <c r="A1148" s="51">
        <f>'Page 233'!A1376</f>
        <v>39650</v>
      </c>
      <c r="B1148" s="52">
        <f>'Page 233'!G1376</f>
        <v>58.42</v>
      </c>
      <c r="C1148" s="22">
        <f t="shared" si="21"/>
        <v>1.5429453111606151E-3</v>
      </c>
    </row>
    <row r="1149" spans="1:3">
      <c r="A1149" s="51">
        <f>'Page 233'!A1375</f>
        <v>39651</v>
      </c>
      <c r="B1149" s="52">
        <f>'Page 233'!G1375</f>
        <v>59.29</v>
      </c>
      <c r="C1149" s="22">
        <f t="shared" si="21"/>
        <v>1.4892160219103001E-2</v>
      </c>
    </row>
    <row r="1150" spans="1:3">
      <c r="A1150" s="51">
        <f>'Page 233'!A1374</f>
        <v>39652</v>
      </c>
      <c r="B1150" s="52">
        <f>'Page 233'!G1374</f>
        <v>57.12</v>
      </c>
      <c r="C1150" s="22">
        <f t="shared" si="21"/>
        <v>-3.6599763872491198E-2</v>
      </c>
    </row>
    <row r="1151" spans="1:3">
      <c r="A1151" s="51">
        <f>'Page 233'!A1373</f>
        <v>39653</v>
      </c>
      <c r="B1151" s="52">
        <f>'Page 233'!G1373</f>
        <v>53.53</v>
      </c>
      <c r="C1151" s="22">
        <f t="shared" si="21"/>
        <v>-6.2850140056022297E-2</v>
      </c>
    </row>
    <row r="1152" spans="1:3">
      <c r="A1152" s="51">
        <f>'Page 233'!A1372</f>
        <v>39654</v>
      </c>
      <c r="B1152" s="52">
        <f>'Page 233'!G1372</f>
        <v>54.64</v>
      </c>
      <c r="C1152" s="22">
        <f t="shared" si="21"/>
        <v>2.0736035867737757E-2</v>
      </c>
    </row>
    <row r="1153" spans="1:3">
      <c r="A1153" s="51">
        <f>'Page 233'!A1371</f>
        <v>39657</v>
      </c>
      <c r="B1153" s="52">
        <f>'Page 233'!G1371</f>
        <v>53.37</v>
      </c>
      <c r="C1153" s="22">
        <f t="shared" si="21"/>
        <v>-2.3243045387994155E-2</v>
      </c>
    </row>
    <row r="1154" spans="1:3">
      <c r="A1154" s="51">
        <f>'Page 233'!A1370</f>
        <v>39658</v>
      </c>
      <c r="B1154" s="52">
        <f>'Page 233'!G1370</f>
        <v>54.11</v>
      </c>
      <c r="C1154" s="22">
        <f t="shared" si="21"/>
        <v>1.3865467491099848E-2</v>
      </c>
    </row>
    <row r="1155" spans="1:3">
      <c r="A1155" s="51">
        <f>'Page 233'!A1369</f>
        <v>39659</v>
      </c>
      <c r="B1155" s="52">
        <f>'Page 233'!G1369</f>
        <v>54.63</v>
      </c>
      <c r="C1155" s="22">
        <f t="shared" si="21"/>
        <v>9.6100535945298216E-3</v>
      </c>
    </row>
    <row r="1156" spans="1:3">
      <c r="A1156" s="51">
        <f>'Page 233'!A1368</f>
        <v>39660</v>
      </c>
      <c r="B1156" s="52">
        <f>'Page 233'!G1368</f>
        <v>52.31</v>
      </c>
      <c r="C1156" s="22">
        <f t="shared" si="21"/>
        <v>-4.2467508694856271E-2</v>
      </c>
    </row>
    <row r="1157" spans="1:3">
      <c r="A1157" s="51">
        <f>'Page 233'!A1367</f>
        <v>39661</v>
      </c>
      <c r="B1157" s="52">
        <f>'Page 233'!G1367</f>
        <v>53.09</v>
      </c>
      <c r="C1157" s="22">
        <f t="shared" ref="C1157:C1220" si="22">B1157/B1156-1</f>
        <v>1.4911106862932622E-2</v>
      </c>
    </row>
    <row r="1158" spans="1:3">
      <c r="A1158" s="51">
        <f>'Page 233'!A1366</f>
        <v>39664</v>
      </c>
      <c r="B1158" s="52">
        <f>'Page 233'!G1366</f>
        <v>52.53</v>
      </c>
      <c r="C1158" s="22">
        <f t="shared" si="22"/>
        <v>-1.0548125824072385E-2</v>
      </c>
    </row>
    <row r="1159" spans="1:3">
      <c r="A1159" s="51">
        <f>'Page 233'!A1365</f>
        <v>39665</v>
      </c>
      <c r="B1159" s="52">
        <f>'Page 233'!G1365</f>
        <v>55.82</v>
      </c>
      <c r="C1159" s="22">
        <f t="shared" si="22"/>
        <v>6.2630877593755852E-2</v>
      </c>
    </row>
    <row r="1160" spans="1:3">
      <c r="A1160" s="51">
        <f>'Page 233'!A1364</f>
        <v>39666</v>
      </c>
      <c r="B1160" s="52">
        <f>'Page 233'!G1364</f>
        <v>56.33</v>
      </c>
      <c r="C1160" s="22">
        <f t="shared" si="22"/>
        <v>9.1365102113938335E-3</v>
      </c>
    </row>
    <row r="1161" spans="1:3">
      <c r="A1161" s="51">
        <f>'Page 233'!A1363</f>
        <v>39667</v>
      </c>
      <c r="B1161" s="52">
        <f>'Page 233'!G1363</f>
        <v>55.72</v>
      </c>
      <c r="C1161" s="22">
        <f t="shared" si="22"/>
        <v>-1.0829043138647299E-2</v>
      </c>
    </row>
    <row r="1162" spans="1:3">
      <c r="A1162" s="51">
        <f>'Page 233'!A1362</f>
        <v>39668</v>
      </c>
      <c r="B1162" s="52">
        <f>'Page 233'!G1362</f>
        <v>58.45</v>
      </c>
      <c r="C1162" s="22">
        <f t="shared" si="22"/>
        <v>4.8994974874371877E-2</v>
      </c>
    </row>
    <row r="1163" spans="1:3">
      <c r="A1163" s="51">
        <f>'Page 233'!A1361</f>
        <v>39671</v>
      </c>
      <c r="B1163" s="52">
        <f>'Page 233'!G1361</f>
        <v>57.38</v>
      </c>
      <c r="C1163" s="22">
        <f t="shared" si="22"/>
        <v>-1.8306244653550019E-2</v>
      </c>
    </row>
    <row r="1164" spans="1:3">
      <c r="A1164" s="51">
        <f>'Page 233'!A1360</f>
        <v>39672</v>
      </c>
      <c r="B1164" s="52">
        <f>'Page 233'!G1360</f>
        <v>56.79</v>
      </c>
      <c r="C1164" s="22">
        <f t="shared" si="22"/>
        <v>-1.0282328337399838E-2</v>
      </c>
    </row>
    <row r="1165" spans="1:3">
      <c r="A1165" s="51">
        <f>'Page 233'!A1359</f>
        <v>39673</v>
      </c>
      <c r="B1165" s="52">
        <f>'Page 233'!G1359</f>
        <v>55.35</v>
      </c>
      <c r="C1165" s="22">
        <f t="shared" si="22"/>
        <v>-2.5356576862123559E-2</v>
      </c>
    </row>
    <row r="1166" spans="1:3">
      <c r="A1166" s="51">
        <f>'Page 233'!A1358</f>
        <v>39674</v>
      </c>
      <c r="B1166" s="52">
        <f>'Page 233'!G1358</f>
        <v>55.79</v>
      </c>
      <c r="C1166" s="22">
        <f t="shared" si="22"/>
        <v>7.9494128274615328E-3</v>
      </c>
    </row>
    <row r="1167" spans="1:3">
      <c r="A1167" s="51">
        <f>'Page 233'!A1357</f>
        <v>39675</v>
      </c>
      <c r="B1167" s="52">
        <f>'Page 233'!G1357</f>
        <v>55.51</v>
      </c>
      <c r="C1167" s="22">
        <f t="shared" si="22"/>
        <v>-5.0188205771644068E-3</v>
      </c>
    </row>
    <row r="1168" spans="1:3">
      <c r="A1168" s="51">
        <f>'Page 233'!A1356</f>
        <v>39678</v>
      </c>
      <c r="B1168" s="52">
        <f>'Page 233'!G1356</f>
        <v>54.82</v>
      </c>
      <c r="C1168" s="22">
        <f t="shared" si="22"/>
        <v>-1.2430192758061565E-2</v>
      </c>
    </row>
    <row r="1169" spans="1:3">
      <c r="A1169" s="51">
        <f>'Page 233'!A1355</f>
        <v>39679</v>
      </c>
      <c r="B1169" s="52">
        <f>'Page 233'!G1355</f>
        <v>54.22</v>
      </c>
      <c r="C1169" s="22">
        <f t="shared" si="22"/>
        <v>-1.094491061656333E-2</v>
      </c>
    </row>
    <row r="1170" spans="1:3">
      <c r="A1170" s="51">
        <f>'Page 233'!A1354</f>
        <v>39680</v>
      </c>
      <c r="B1170" s="52">
        <f>'Page 233'!G1354</f>
        <v>54.45</v>
      </c>
      <c r="C1170" s="22">
        <f t="shared" si="22"/>
        <v>4.2419771302102394E-3</v>
      </c>
    </row>
    <row r="1171" spans="1:3">
      <c r="A1171" s="51">
        <f>'Page 233'!A1353</f>
        <v>39681</v>
      </c>
      <c r="B1171" s="52">
        <f>'Page 233'!G1353</f>
        <v>54.74</v>
      </c>
      <c r="C1171" s="22">
        <f t="shared" si="22"/>
        <v>5.3259871441688755E-3</v>
      </c>
    </row>
    <row r="1172" spans="1:3">
      <c r="A1172" s="51">
        <f>'Page 233'!A1352</f>
        <v>39682</v>
      </c>
      <c r="B1172" s="52">
        <f>'Page 233'!G1352</f>
        <v>56.46</v>
      </c>
      <c r="C1172" s="22">
        <f t="shared" si="22"/>
        <v>3.1421264157837081E-2</v>
      </c>
    </row>
    <row r="1173" spans="1:3">
      <c r="A1173" s="51">
        <f>'Page 233'!A1351</f>
        <v>39685</v>
      </c>
      <c r="B1173" s="52">
        <f>'Page 233'!G1351</f>
        <v>55.19</v>
      </c>
      <c r="C1173" s="22">
        <f t="shared" si="22"/>
        <v>-2.2493800921006057E-2</v>
      </c>
    </row>
    <row r="1174" spans="1:3">
      <c r="A1174" s="51">
        <f>'Page 233'!A1350</f>
        <v>39686</v>
      </c>
      <c r="B1174" s="52">
        <f>'Page 233'!G1350</f>
        <v>54.66</v>
      </c>
      <c r="C1174" s="22">
        <f t="shared" si="22"/>
        <v>-9.6031889835115347E-3</v>
      </c>
    </row>
    <row r="1175" spans="1:3">
      <c r="A1175" s="51">
        <f>'Page 233'!A1349</f>
        <v>39687</v>
      </c>
      <c r="B1175" s="52">
        <f>'Page 233'!G1349</f>
        <v>55.57</v>
      </c>
      <c r="C1175" s="22">
        <f t="shared" si="22"/>
        <v>1.664837175265288E-2</v>
      </c>
    </row>
    <row r="1176" spans="1:3">
      <c r="A1176" s="51">
        <f>'Page 233'!A1348</f>
        <v>39688</v>
      </c>
      <c r="B1176" s="52">
        <f>'Page 233'!G1348</f>
        <v>57.14</v>
      </c>
      <c r="C1176" s="22">
        <f t="shared" si="22"/>
        <v>2.8252654309879333E-2</v>
      </c>
    </row>
    <row r="1177" spans="1:3">
      <c r="A1177" s="51">
        <f>'Page 233'!A1347</f>
        <v>39689</v>
      </c>
      <c r="B1177" s="52">
        <f>'Page 233'!G1347</f>
        <v>56.47</v>
      </c>
      <c r="C1177" s="22">
        <f t="shared" si="22"/>
        <v>-1.1725586279313971E-2</v>
      </c>
    </row>
    <row r="1178" spans="1:3">
      <c r="A1178" s="51">
        <f>'Page 233'!A1346</f>
        <v>39693</v>
      </c>
      <c r="B1178" s="52">
        <f>'Page 233'!G1346</f>
        <v>56.74</v>
      </c>
      <c r="C1178" s="22">
        <f t="shared" si="22"/>
        <v>4.7812998052063627E-3</v>
      </c>
    </row>
    <row r="1179" spans="1:3">
      <c r="A1179" s="51">
        <f>'Page 233'!A1345</f>
        <v>39694</v>
      </c>
      <c r="B1179" s="52">
        <f>'Page 233'!G1345</f>
        <v>56.91</v>
      </c>
      <c r="C1179" s="22">
        <f t="shared" si="22"/>
        <v>2.9961226647865491E-3</v>
      </c>
    </row>
    <row r="1180" spans="1:3">
      <c r="A1180" s="51">
        <f>'Page 233'!A1344</f>
        <v>39695</v>
      </c>
      <c r="B1180" s="52">
        <f>'Page 233'!G1344</f>
        <v>54.29</v>
      </c>
      <c r="C1180" s="22">
        <f t="shared" si="22"/>
        <v>-4.6037603233175184E-2</v>
      </c>
    </row>
    <row r="1181" spans="1:3">
      <c r="A1181" s="51">
        <f>'Page 233'!A1343</f>
        <v>39696</v>
      </c>
      <c r="B1181" s="52">
        <f>'Page 233'!G1343</f>
        <v>54.17</v>
      </c>
      <c r="C1181" s="22">
        <f t="shared" si="22"/>
        <v>-2.2103518143303802E-3</v>
      </c>
    </row>
    <row r="1182" spans="1:3">
      <c r="A1182" s="51">
        <f>'Page 233'!A1342</f>
        <v>39699</v>
      </c>
      <c r="B1182" s="52">
        <f>'Page 233'!G1342</f>
        <v>55.05</v>
      </c>
      <c r="C1182" s="22">
        <f t="shared" si="22"/>
        <v>1.624515414436023E-2</v>
      </c>
    </row>
    <row r="1183" spans="1:3">
      <c r="A1183" s="51">
        <f>'Page 233'!A1341</f>
        <v>39700</v>
      </c>
      <c r="B1183" s="52">
        <f>'Page 233'!G1341</f>
        <v>55.14</v>
      </c>
      <c r="C1183" s="22">
        <f t="shared" si="22"/>
        <v>1.6348773841963204E-3</v>
      </c>
    </row>
    <row r="1184" spans="1:3">
      <c r="A1184" s="51">
        <f>'Page 233'!A1340</f>
        <v>39701</v>
      </c>
      <c r="B1184" s="52">
        <f>'Page 233'!G1340</f>
        <v>53.15</v>
      </c>
      <c r="C1184" s="22">
        <f t="shared" si="22"/>
        <v>-3.6089952847297768E-2</v>
      </c>
    </row>
    <row r="1185" spans="1:3">
      <c r="A1185" s="51">
        <f>'Page 233'!A1339</f>
        <v>39702</v>
      </c>
      <c r="B1185" s="52">
        <f>'Page 233'!G1339</f>
        <v>53.9</v>
      </c>
      <c r="C1185" s="22">
        <f t="shared" si="22"/>
        <v>1.4111006585136421E-2</v>
      </c>
    </row>
    <row r="1186" spans="1:3">
      <c r="A1186" s="51">
        <f>'Page 233'!A1338</f>
        <v>39703</v>
      </c>
      <c r="B1186" s="52">
        <f>'Page 233'!G1338</f>
        <v>54.52</v>
      </c>
      <c r="C1186" s="22">
        <f t="shared" si="22"/>
        <v>1.1502782931354538E-2</v>
      </c>
    </row>
    <row r="1187" spans="1:3">
      <c r="A1187" s="51">
        <f>'Page 233'!A1337</f>
        <v>39706</v>
      </c>
      <c r="B1187" s="52">
        <f>'Page 233'!G1337</f>
        <v>53.62</v>
      </c>
      <c r="C1187" s="22">
        <f t="shared" si="22"/>
        <v>-1.6507703595011081E-2</v>
      </c>
    </row>
    <row r="1188" spans="1:3">
      <c r="A1188" s="51">
        <f>'Page 233'!A1336</f>
        <v>39707</v>
      </c>
      <c r="B1188" s="52">
        <f>'Page 233'!G1336</f>
        <v>53.16</v>
      </c>
      <c r="C1188" s="22">
        <f t="shared" si="22"/>
        <v>-8.578888474449875E-3</v>
      </c>
    </row>
    <row r="1189" spans="1:3">
      <c r="A1189" s="51">
        <f>'Page 233'!A1335</f>
        <v>39708</v>
      </c>
      <c r="B1189" s="52">
        <f>'Page 233'!G1335</f>
        <v>49.1</v>
      </c>
      <c r="C1189" s="22">
        <f t="shared" si="22"/>
        <v>-7.6373212942061564E-2</v>
      </c>
    </row>
    <row r="1190" spans="1:3">
      <c r="A1190" s="51">
        <f>'Page 233'!A1334</f>
        <v>39709</v>
      </c>
      <c r="B1190" s="52">
        <f>'Page 233'!G1334</f>
        <v>50.05</v>
      </c>
      <c r="C1190" s="22">
        <f t="shared" si="22"/>
        <v>1.9348268839103788E-2</v>
      </c>
    </row>
    <row r="1191" spans="1:3">
      <c r="A1191" s="51">
        <f>'Page 233'!A1333</f>
        <v>39710</v>
      </c>
      <c r="B1191" s="52">
        <f>'Page 233'!G1333</f>
        <v>51.47</v>
      </c>
      <c r="C1191" s="22">
        <f t="shared" si="22"/>
        <v>2.8371628371628432E-2</v>
      </c>
    </row>
    <row r="1192" spans="1:3">
      <c r="A1192" s="51">
        <f>'Page 233'!A1332</f>
        <v>39713</v>
      </c>
      <c r="B1192" s="52">
        <f>'Page 233'!G1332</f>
        <v>50.66</v>
      </c>
      <c r="C1192" s="22">
        <f t="shared" si="22"/>
        <v>-1.5737322712259583E-2</v>
      </c>
    </row>
    <row r="1193" spans="1:3">
      <c r="A1193" s="51">
        <f>'Page 233'!A1331</f>
        <v>39714</v>
      </c>
      <c r="B1193" s="52">
        <f>'Page 233'!G1331</f>
        <v>49.36</v>
      </c>
      <c r="C1193" s="22">
        <f t="shared" si="22"/>
        <v>-2.5661271219897253E-2</v>
      </c>
    </row>
    <row r="1194" spans="1:3">
      <c r="A1194" s="51">
        <f>'Page 233'!A1330</f>
        <v>39715</v>
      </c>
      <c r="B1194" s="52">
        <f>'Page 233'!G1330</f>
        <v>49.41</v>
      </c>
      <c r="C1194" s="22">
        <f t="shared" si="22"/>
        <v>1.0129659643436373E-3</v>
      </c>
    </row>
    <row r="1195" spans="1:3">
      <c r="A1195" s="51">
        <f>'Page 233'!A1329</f>
        <v>39716</v>
      </c>
      <c r="B1195" s="52">
        <f>'Page 233'!G1329</f>
        <v>49.46</v>
      </c>
      <c r="C1195" s="22">
        <f t="shared" si="22"/>
        <v>1.0119409026514425E-3</v>
      </c>
    </row>
    <row r="1196" spans="1:3">
      <c r="A1196" s="51">
        <f>'Page 233'!A1328</f>
        <v>39717</v>
      </c>
      <c r="B1196" s="52">
        <f>'Page 233'!G1328</f>
        <v>50.23</v>
      </c>
      <c r="C1196" s="22">
        <f t="shared" si="22"/>
        <v>1.5568135867367383E-2</v>
      </c>
    </row>
    <row r="1197" spans="1:3">
      <c r="A1197" s="51">
        <f>'Page 233'!A1327</f>
        <v>39720</v>
      </c>
      <c r="B1197" s="52">
        <f>'Page 233'!G1327</f>
        <v>47.78</v>
      </c>
      <c r="C1197" s="22">
        <f t="shared" si="22"/>
        <v>-4.877563209237501E-2</v>
      </c>
    </row>
    <row r="1198" spans="1:3">
      <c r="A1198" s="51">
        <f>'Page 233'!A1326</f>
        <v>39721</v>
      </c>
      <c r="B1198" s="52">
        <f>'Page 233'!G1326</f>
        <v>49.4</v>
      </c>
      <c r="C1198" s="22">
        <f t="shared" si="22"/>
        <v>3.3905399748848764E-2</v>
      </c>
    </row>
    <row r="1199" spans="1:3">
      <c r="A1199" s="51">
        <f>'Page 233'!A1325</f>
        <v>39722</v>
      </c>
      <c r="B1199" s="52">
        <f>'Page 233'!G1325</f>
        <v>48.77</v>
      </c>
      <c r="C1199" s="22">
        <f t="shared" si="22"/>
        <v>-1.2753036437246901E-2</v>
      </c>
    </row>
    <row r="1200" spans="1:3">
      <c r="A1200" s="51">
        <f>'Page 233'!A1324</f>
        <v>39723</v>
      </c>
      <c r="B1200" s="52">
        <f>'Page 233'!G1324</f>
        <v>46.15</v>
      </c>
      <c r="C1200" s="22">
        <f t="shared" si="22"/>
        <v>-5.3721550133278728E-2</v>
      </c>
    </row>
    <row r="1201" spans="1:3">
      <c r="A1201" s="51">
        <f>'Page 233'!A1323</f>
        <v>39724</v>
      </c>
      <c r="B1201" s="52">
        <f>'Page 233'!G1323</f>
        <v>46.37</v>
      </c>
      <c r="C1201" s="22">
        <f t="shared" si="22"/>
        <v>4.7670639219934419E-3</v>
      </c>
    </row>
    <row r="1202" spans="1:3">
      <c r="A1202" s="51">
        <f>'Page 233'!A1322</f>
        <v>39727</v>
      </c>
      <c r="B1202" s="52">
        <f>'Page 233'!G1322</f>
        <v>44.18</v>
      </c>
      <c r="C1202" s="22">
        <f t="shared" si="22"/>
        <v>-4.7228811731722997E-2</v>
      </c>
    </row>
    <row r="1203" spans="1:3">
      <c r="A1203" s="51">
        <f>'Page 233'!A1321</f>
        <v>39728</v>
      </c>
      <c r="B1203" s="52">
        <f>'Page 233'!G1321</f>
        <v>42.45</v>
      </c>
      <c r="C1203" s="22">
        <f t="shared" si="22"/>
        <v>-3.9157990040742385E-2</v>
      </c>
    </row>
    <row r="1204" spans="1:3">
      <c r="A1204" s="51">
        <f>'Page 233'!A1320</f>
        <v>39729</v>
      </c>
      <c r="B1204" s="52">
        <f>'Page 233'!G1320</f>
        <v>41.09</v>
      </c>
      <c r="C1204" s="22">
        <f t="shared" si="22"/>
        <v>-3.2037691401649027E-2</v>
      </c>
    </row>
    <row r="1205" spans="1:3">
      <c r="A1205" s="51">
        <f>'Page 233'!A1319</f>
        <v>39730</v>
      </c>
      <c r="B1205" s="52">
        <f>'Page 233'!G1319</f>
        <v>38.25</v>
      </c>
      <c r="C1205" s="22">
        <f t="shared" si="22"/>
        <v>-6.9116573375517243E-2</v>
      </c>
    </row>
    <row r="1206" spans="1:3">
      <c r="A1206" s="51">
        <f>'Page 233'!A1318</f>
        <v>39731</v>
      </c>
      <c r="B1206" s="52">
        <f>'Page 233'!G1318</f>
        <v>36</v>
      </c>
      <c r="C1206" s="22">
        <f t="shared" si="22"/>
        <v>-5.8823529411764719E-2</v>
      </c>
    </row>
    <row r="1207" spans="1:3">
      <c r="A1207" s="51">
        <f>'Page 233'!A1317</f>
        <v>39734</v>
      </c>
      <c r="B1207" s="52">
        <f>'Page 233'!G1317</f>
        <v>40.549999999999997</v>
      </c>
      <c r="C1207" s="22">
        <f t="shared" si="22"/>
        <v>0.12638888888888888</v>
      </c>
    </row>
    <row r="1208" spans="1:3">
      <c r="A1208" s="51">
        <f>'Page 233'!A1316</f>
        <v>39735</v>
      </c>
      <c r="B1208" s="52">
        <f>'Page 233'!G1316</f>
        <v>38.82</v>
      </c>
      <c r="C1208" s="22">
        <f t="shared" si="22"/>
        <v>-4.2663378545006125E-2</v>
      </c>
    </row>
    <row r="1209" spans="1:3">
      <c r="A1209" s="51">
        <f>'Page 233'!A1315</f>
        <v>39736</v>
      </c>
      <c r="B1209" s="52">
        <f>'Page 233'!G1315</f>
        <v>36.46</v>
      </c>
      <c r="C1209" s="22">
        <f t="shared" si="22"/>
        <v>-6.0793405461102457E-2</v>
      </c>
    </row>
    <row r="1210" spans="1:3">
      <c r="A1210" s="51">
        <f>'Page 233'!A1314</f>
        <v>39737</v>
      </c>
      <c r="B1210" s="52">
        <f>'Page 233'!G1314</f>
        <v>38.58</v>
      </c>
      <c r="C1210" s="22">
        <f t="shared" si="22"/>
        <v>5.8145913329676224E-2</v>
      </c>
    </row>
    <row r="1211" spans="1:3">
      <c r="A1211" s="51">
        <f>'Page 233'!A1313</f>
        <v>39738</v>
      </c>
      <c r="B1211" s="52">
        <f>'Page 233'!G1313</f>
        <v>38.369999999999997</v>
      </c>
      <c r="C1211" s="22">
        <f t="shared" si="22"/>
        <v>-5.4432348367029482E-3</v>
      </c>
    </row>
    <row r="1212" spans="1:3">
      <c r="A1212" s="51">
        <f>'Page 233'!A1312</f>
        <v>39741</v>
      </c>
      <c r="B1212" s="52">
        <f>'Page 233'!G1312</f>
        <v>40.229999999999997</v>
      </c>
      <c r="C1212" s="22">
        <f t="shared" si="22"/>
        <v>4.8475371383893684E-2</v>
      </c>
    </row>
    <row r="1213" spans="1:3">
      <c r="A1213" s="51">
        <f>'Page 233'!A1311</f>
        <v>39742</v>
      </c>
      <c r="B1213" s="52">
        <f>'Page 233'!G1311</f>
        <v>39.97</v>
      </c>
      <c r="C1213" s="22">
        <f t="shared" si="22"/>
        <v>-6.4628386776037772E-3</v>
      </c>
    </row>
    <row r="1214" spans="1:3">
      <c r="A1214" s="51">
        <f>'Page 233'!A1310</f>
        <v>39743</v>
      </c>
      <c r="B1214" s="52">
        <f>'Page 233'!G1310</f>
        <v>36.96</v>
      </c>
      <c r="C1214" s="22">
        <f t="shared" si="22"/>
        <v>-7.5306479859894915E-2</v>
      </c>
    </row>
    <row r="1215" spans="1:3">
      <c r="A1215" s="51">
        <f>'Page 233'!A1309</f>
        <v>39744</v>
      </c>
      <c r="B1215" s="52">
        <f>'Page 233'!G1309</f>
        <v>40.07</v>
      </c>
      <c r="C1215" s="22">
        <f t="shared" si="22"/>
        <v>8.4145021645021689E-2</v>
      </c>
    </row>
    <row r="1216" spans="1:3">
      <c r="A1216" s="51">
        <f>'Page 233'!A1308</f>
        <v>39745</v>
      </c>
      <c r="B1216" s="52">
        <f>'Page 233'!G1308</f>
        <v>38.97</v>
      </c>
      <c r="C1216" s="22">
        <f t="shared" si="22"/>
        <v>-2.7451959071624676E-2</v>
      </c>
    </row>
    <row r="1217" spans="1:3">
      <c r="A1217" s="51">
        <f>'Page 233'!A1307</f>
        <v>39748</v>
      </c>
      <c r="B1217" s="52">
        <f>'Page 233'!G1307</f>
        <v>36.49</v>
      </c>
      <c r="C1217" s="22">
        <f t="shared" si="22"/>
        <v>-6.3638696433153674E-2</v>
      </c>
    </row>
    <row r="1218" spans="1:3">
      <c r="A1218" s="51">
        <f>'Page 233'!A1306</f>
        <v>39749</v>
      </c>
      <c r="B1218" s="52">
        <f>'Page 233'!G1306</f>
        <v>42.13</v>
      </c>
      <c r="C1218" s="22">
        <f t="shared" si="22"/>
        <v>0.15456289394354616</v>
      </c>
    </row>
    <row r="1219" spans="1:3">
      <c r="A1219" s="51">
        <f>'Page 233'!A1305</f>
        <v>39750</v>
      </c>
      <c r="B1219" s="52">
        <f>'Page 233'!G1305</f>
        <v>42.9</v>
      </c>
      <c r="C1219" s="22">
        <f t="shared" si="22"/>
        <v>1.8276762402088753E-2</v>
      </c>
    </row>
    <row r="1220" spans="1:3">
      <c r="A1220" s="51">
        <f>'Page 233'!A1304</f>
        <v>39751</v>
      </c>
      <c r="B1220" s="52">
        <f>'Page 233'!G1304</f>
        <v>43.67</v>
      </c>
      <c r="C1220" s="22">
        <f t="shared" si="22"/>
        <v>1.7948717948718107E-2</v>
      </c>
    </row>
    <row r="1221" spans="1:3">
      <c r="A1221" s="51">
        <f>'Page 233'!A1303</f>
        <v>39752</v>
      </c>
      <c r="B1221" s="52">
        <f>'Page 233'!G1303</f>
        <v>45.15</v>
      </c>
      <c r="C1221" s="22">
        <f t="shared" ref="C1221:C1284" si="23">B1221/B1220-1</f>
        <v>3.3890542706663584E-2</v>
      </c>
    </row>
    <row r="1222" spans="1:3">
      <c r="A1222" s="51">
        <f>'Page 233'!A1302</f>
        <v>39755</v>
      </c>
      <c r="B1222" s="52">
        <f>'Page 233'!G1302</f>
        <v>45.52</v>
      </c>
      <c r="C1222" s="22">
        <f t="shared" si="23"/>
        <v>8.1949058693244758E-3</v>
      </c>
    </row>
    <row r="1223" spans="1:3">
      <c r="A1223" s="51">
        <f>'Page 233'!A1301</f>
        <v>39756</v>
      </c>
      <c r="B1223" s="52">
        <f>'Page 233'!G1301</f>
        <v>46.19</v>
      </c>
      <c r="C1223" s="22">
        <f t="shared" si="23"/>
        <v>1.4718804920913708E-2</v>
      </c>
    </row>
    <row r="1224" spans="1:3">
      <c r="A1224" s="51">
        <f>'Page 233'!A1300</f>
        <v>39757</v>
      </c>
      <c r="B1224" s="52">
        <f>'Page 233'!G1300</f>
        <v>43</v>
      </c>
      <c r="C1224" s="22">
        <f t="shared" si="23"/>
        <v>-6.9062567655336582E-2</v>
      </c>
    </row>
    <row r="1225" spans="1:3">
      <c r="A1225" s="51">
        <f>'Page 233'!A1299</f>
        <v>39758</v>
      </c>
      <c r="B1225" s="52">
        <f>'Page 233'!G1299</f>
        <v>39.68</v>
      </c>
      <c r="C1225" s="22">
        <f t="shared" si="23"/>
        <v>-7.720930232558143E-2</v>
      </c>
    </row>
    <row r="1226" spans="1:3">
      <c r="A1226" s="51">
        <f>'Page 233'!A1298</f>
        <v>39759</v>
      </c>
      <c r="B1226" s="52">
        <f>'Page 233'!G1298</f>
        <v>40.42</v>
      </c>
      <c r="C1226" s="22">
        <f t="shared" si="23"/>
        <v>1.8649193548387233E-2</v>
      </c>
    </row>
    <row r="1227" spans="1:3">
      <c r="A1227" s="51">
        <f>'Page 233'!A1297</f>
        <v>39762</v>
      </c>
      <c r="B1227" s="52">
        <f>'Page 233'!G1297</f>
        <v>40.04</v>
      </c>
      <c r="C1227" s="22">
        <f t="shared" si="23"/>
        <v>-9.401286491835803E-3</v>
      </c>
    </row>
    <row r="1228" spans="1:3">
      <c r="A1228" s="51">
        <f>'Page 233'!A1296</f>
        <v>39763</v>
      </c>
      <c r="B1228" s="52">
        <f>'Page 233'!G1296</f>
        <v>38.159999999999997</v>
      </c>
      <c r="C1228" s="22">
        <f t="shared" si="23"/>
        <v>-4.6953046953047028E-2</v>
      </c>
    </row>
    <row r="1229" spans="1:3">
      <c r="A1229" s="51">
        <f>'Page 233'!A1295</f>
        <v>39764</v>
      </c>
      <c r="B1229" s="52">
        <f>'Page 233'!G1295</f>
        <v>36.9</v>
      </c>
      <c r="C1229" s="22">
        <f t="shared" si="23"/>
        <v>-3.3018867924528239E-2</v>
      </c>
    </row>
    <row r="1230" spans="1:3">
      <c r="A1230" s="51">
        <f>'Page 233'!A1294</f>
        <v>39765</v>
      </c>
      <c r="B1230" s="52">
        <f>'Page 233'!G1294</f>
        <v>37.46</v>
      </c>
      <c r="C1230" s="22">
        <f t="shared" si="23"/>
        <v>1.5176151761517653E-2</v>
      </c>
    </row>
    <row r="1231" spans="1:3">
      <c r="A1231" s="51">
        <f>'Page 233'!A1293</f>
        <v>39766</v>
      </c>
      <c r="B1231" s="52">
        <f>'Page 233'!G1293</f>
        <v>35.619999999999997</v>
      </c>
      <c r="C1231" s="22">
        <f t="shared" si="23"/>
        <v>-4.911906033101987E-2</v>
      </c>
    </row>
    <row r="1232" spans="1:3">
      <c r="A1232" s="51">
        <f>'Page 233'!A1292</f>
        <v>39769</v>
      </c>
      <c r="B1232" s="52">
        <f>'Page 233'!G1292</f>
        <v>35.74</v>
      </c>
      <c r="C1232" s="22">
        <f t="shared" si="23"/>
        <v>3.3688938798428492E-3</v>
      </c>
    </row>
    <row r="1233" spans="1:3">
      <c r="A1233" s="51">
        <f>'Page 233'!A1291</f>
        <v>39770</v>
      </c>
      <c r="B1233" s="52">
        <f>'Page 233'!G1291</f>
        <v>34.33</v>
      </c>
      <c r="C1233" s="22">
        <f t="shared" si="23"/>
        <v>-3.9451594851706906E-2</v>
      </c>
    </row>
    <row r="1234" spans="1:3">
      <c r="A1234" s="51">
        <f>'Page 233'!A1290</f>
        <v>39771</v>
      </c>
      <c r="B1234" s="52">
        <f>'Page 233'!G1290</f>
        <v>32.53</v>
      </c>
      <c r="C1234" s="22">
        <f t="shared" si="23"/>
        <v>-5.2432274978153171E-2</v>
      </c>
    </row>
    <row r="1235" spans="1:3">
      <c r="A1235" s="51">
        <f>'Page 233'!A1289</f>
        <v>39772</v>
      </c>
      <c r="B1235" s="52">
        <f>'Page 233'!G1289</f>
        <v>32.21</v>
      </c>
      <c r="C1235" s="22">
        <f t="shared" si="23"/>
        <v>-9.8370734706424434E-3</v>
      </c>
    </row>
    <row r="1236" spans="1:3">
      <c r="A1236" s="51">
        <f>'Page 233'!A1288</f>
        <v>39773</v>
      </c>
      <c r="B1236" s="52">
        <f>'Page 233'!G1288</f>
        <v>34.35</v>
      </c>
      <c r="C1236" s="22">
        <f t="shared" si="23"/>
        <v>6.6438994101210902E-2</v>
      </c>
    </row>
    <row r="1237" spans="1:3">
      <c r="A1237" s="51">
        <f>'Page 233'!A1287</f>
        <v>39776</v>
      </c>
      <c r="B1237" s="52">
        <f>'Page 233'!G1287</f>
        <v>35.36</v>
      </c>
      <c r="C1237" s="22">
        <f t="shared" si="23"/>
        <v>2.9403202328966538E-2</v>
      </c>
    </row>
    <row r="1238" spans="1:3">
      <c r="A1238" s="51">
        <f>'Page 233'!A1286</f>
        <v>39777</v>
      </c>
      <c r="B1238" s="52">
        <f>'Page 233'!G1286</f>
        <v>34.869999999999997</v>
      </c>
      <c r="C1238" s="22">
        <f t="shared" si="23"/>
        <v>-1.3857466063348478E-2</v>
      </c>
    </row>
    <row r="1239" spans="1:3">
      <c r="A1239" s="51">
        <f>'Page 233'!A1285</f>
        <v>39778</v>
      </c>
      <c r="B1239" s="52">
        <f>'Page 233'!G1285</f>
        <v>35.82</v>
      </c>
      <c r="C1239" s="22">
        <f t="shared" si="23"/>
        <v>2.7244049326068387E-2</v>
      </c>
    </row>
    <row r="1240" spans="1:3">
      <c r="A1240" s="51">
        <f>'Page 233'!A1284</f>
        <v>39780</v>
      </c>
      <c r="B1240" s="52">
        <f>'Page 233'!G1284</f>
        <v>37</v>
      </c>
      <c r="C1240" s="22">
        <f t="shared" si="23"/>
        <v>3.2942490228922372E-2</v>
      </c>
    </row>
    <row r="1241" spans="1:3">
      <c r="A1241" s="51">
        <f>'Page 233'!A1283</f>
        <v>39783</v>
      </c>
      <c r="B1241" s="52">
        <f>'Page 233'!G1283</f>
        <v>34.61</v>
      </c>
      <c r="C1241" s="22">
        <f t="shared" si="23"/>
        <v>-6.4594594594594601E-2</v>
      </c>
    </row>
    <row r="1242" spans="1:3">
      <c r="A1242" s="51">
        <f>'Page 233'!A1282</f>
        <v>39784</v>
      </c>
      <c r="B1242" s="52">
        <f>'Page 233'!G1282</f>
        <v>35.32</v>
      </c>
      <c r="C1242" s="22">
        <f t="shared" si="23"/>
        <v>2.0514302224790448E-2</v>
      </c>
    </row>
    <row r="1243" spans="1:3">
      <c r="A1243" s="51">
        <f>'Page 233'!A1281</f>
        <v>39785</v>
      </c>
      <c r="B1243" s="52">
        <f>'Page 233'!G1281</f>
        <v>35.119999999999997</v>
      </c>
      <c r="C1243" s="22">
        <f t="shared" si="23"/>
        <v>-5.6625141562854919E-3</v>
      </c>
    </row>
    <row r="1244" spans="1:3">
      <c r="A1244" s="51">
        <f>'Page 233'!A1280</f>
        <v>39786</v>
      </c>
      <c r="B1244" s="52">
        <f>'Page 233'!G1280</f>
        <v>34.01</v>
      </c>
      <c r="C1244" s="22">
        <f t="shared" si="23"/>
        <v>-3.160592255125283E-2</v>
      </c>
    </row>
    <row r="1245" spans="1:3">
      <c r="A1245" s="51">
        <f>'Page 233'!A1279</f>
        <v>39787</v>
      </c>
      <c r="B1245" s="52">
        <f>'Page 233'!G1279</f>
        <v>34.31</v>
      </c>
      <c r="C1245" s="22">
        <f t="shared" si="23"/>
        <v>8.820935019112186E-3</v>
      </c>
    </row>
    <row r="1246" spans="1:3">
      <c r="A1246" s="51">
        <f>'Page 233'!A1278</f>
        <v>39790</v>
      </c>
      <c r="B1246" s="52">
        <f>'Page 233'!G1278</f>
        <v>37.19</v>
      </c>
      <c r="C1246" s="22">
        <f t="shared" si="23"/>
        <v>8.3940542116001104E-2</v>
      </c>
    </row>
    <row r="1247" spans="1:3">
      <c r="A1247" s="51">
        <f>'Page 233'!A1277</f>
        <v>39791</v>
      </c>
      <c r="B1247" s="52">
        <f>'Page 233'!G1277</f>
        <v>35.42</v>
      </c>
      <c r="C1247" s="22">
        <f t="shared" si="23"/>
        <v>-4.7593439096531243E-2</v>
      </c>
    </row>
    <row r="1248" spans="1:3">
      <c r="A1248" s="51">
        <f>'Page 233'!A1276</f>
        <v>39792</v>
      </c>
      <c r="B1248" s="52">
        <f>'Page 233'!G1276</f>
        <v>36.17</v>
      </c>
      <c r="C1248" s="22">
        <f t="shared" si="23"/>
        <v>2.1174477696216831E-2</v>
      </c>
    </row>
    <row r="1249" spans="1:3">
      <c r="A1249" s="51">
        <f>'Page 233'!A1275</f>
        <v>39793</v>
      </c>
      <c r="B1249" s="52">
        <f>'Page 233'!G1275</f>
        <v>34.950000000000003</v>
      </c>
      <c r="C1249" s="22">
        <f t="shared" si="23"/>
        <v>-3.3729610174177416E-2</v>
      </c>
    </row>
    <row r="1250" spans="1:3">
      <c r="A1250" s="51">
        <f>'Page 233'!A1274</f>
        <v>39794</v>
      </c>
      <c r="B1250" s="52">
        <f>'Page 233'!G1274</f>
        <v>34.020000000000003</v>
      </c>
      <c r="C1250" s="22">
        <f t="shared" si="23"/>
        <v>-2.6609442060085864E-2</v>
      </c>
    </row>
    <row r="1251" spans="1:3">
      <c r="A1251" s="51">
        <f>'Page 233'!A1273</f>
        <v>39797</v>
      </c>
      <c r="B1251" s="52">
        <f>'Page 233'!G1273</f>
        <v>33.619999999999997</v>
      </c>
      <c r="C1251" s="22">
        <f t="shared" si="23"/>
        <v>-1.1757789535567498E-2</v>
      </c>
    </row>
    <row r="1252" spans="1:3">
      <c r="A1252" s="51">
        <f>'Page 233'!A1272</f>
        <v>39798</v>
      </c>
      <c r="B1252" s="52">
        <f>'Page 233'!G1272</f>
        <v>36.36</v>
      </c>
      <c r="C1252" s="22">
        <f t="shared" si="23"/>
        <v>8.1499107674003701E-2</v>
      </c>
    </row>
    <row r="1253" spans="1:3">
      <c r="A1253" s="51">
        <f>'Page 233'!A1271</f>
        <v>39799</v>
      </c>
      <c r="B1253" s="52">
        <f>'Page 233'!G1271</f>
        <v>35.6</v>
      </c>
      <c r="C1253" s="22">
        <f t="shared" si="23"/>
        <v>-2.0902090209020896E-2</v>
      </c>
    </row>
    <row r="1254" spans="1:3">
      <c r="A1254" s="51">
        <f>'Page 233'!A1270</f>
        <v>39800</v>
      </c>
      <c r="B1254" s="52">
        <f>'Page 233'!G1270</f>
        <v>35.64</v>
      </c>
      <c r="C1254" s="22">
        <f t="shared" si="23"/>
        <v>1.1235955056179137E-3</v>
      </c>
    </row>
    <row r="1255" spans="1:3">
      <c r="A1255" s="51">
        <f>'Page 233'!A1269</f>
        <v>39801</v>
      </c>
      <c r="B1255" s="52">
        <f>'Page 233'!G1269</f>
        <v>35.79</v>
      </c>
      <c r="C1255" s="22">
        <f t="shared" si="23"/>
        <v>4.2087542087541063E-3</v>
      </c>
    </row>
    <row r="1256" spans="1:3">
      <c r="A1256" s="51">
        <f>'Page 233'!A1268</f>
        <v>39804</v>
      </c>
      <c r="B1256" s="52">
        <f>'Page 233'!G1268</f>
        <v>35.69</v>
      </c>
      <c r="C1256" s="22">
        <f t="shared" si="23"/>
        <v>-2.7940765576977E-3</v>
      </c>
    </row>
    <row r="1257" spans="1:3">
      <c r="A1257" s="51">
        <f>'Page 233'!A1267</f>
        <v>39805</v>
      </c>
      <c r="B1257" s="52">
        <f>'Page 233'!G1267</f>
        <v>34.840000000000003</v>
      </c>
      <c r="C1257" s="22">
        <f t="shared" si="23"/>
        <v>-2.3816195012608454E-2</v>
      </c>
    </row>
    <row r="1258" spans="1:3">
      <c r="A1258" s="51">
        <f>'Page 233'!A1266</f>
        <v>39806</v>
      </c>
      <c r="B1258" s="52">
        <f>'Page 233'!G1266</f>
        <v>34.82</v>
      </c>
      <c r="C1258" s="22">
        <f t="shared" si="23"/>
        <v>-5.7405281285882737E-4</v>
      </c>
    </row>
    <row r="1259" spans="1:3">
      <c r="A1259" s="51">
        <f>'Page 233'!A1265</f>
        <v>39808</v>
      </c>
      <c r="B1259" s="52">
        <f>'Page 233'!G1265</f>
        <v>35.17</v>
      </c>
      <c r="C1259" s="22">
        <f t="shared" si="23"/>
        <v>1.0051694428489411E-2</v>
      </c>
    </row>
    <row r="1260" spans="1:3">
      <c r="A1260" s="51">
        <f>'Page 233'!A1264</f>
        <v>39811</v>
      </c>
      <c r="B1260" s="52">
        <f>'Page 233'!G1264</f>
        <v>34.700000000000003</v>
      </c>
      <c r="C1260" s="22">
        <f t="shared" si="23"/>
        <v>-1.3363662212112604E-2</v>
      </c>
    </row>
    <row r="1261" spans="1:3">
      <c r="A1261" s="51">
        <f>'Page 233'!A1263</f>
        <v>39812</v>
      </c>
      <c r="B1261" s="52">
        <f>'Page 233'!G1263</f>
        <v>35.799999999999997</v>
      </c>
      <c r="C1261" s="22">
        <f t="shared" si="23"/>
        <v>3.170028818443793E-2</v>
      </c>
    </row>
    <row r="1262" spans="1:3">
      <c r="A1262" s="51">
        <f>'Page 233'!A1262</f>
        <v>39813</v>
      </c>
      <c r="B1262" s="52">
        <f>'Page 233'!G1262</f>
        <v>37.03</v>
      </c>
      <c r="C1262" s="22">
        <f t="shared" si="23"/>
        <v>3.4357541899441513E-2</v>
      </c>
    </row>
    <row r="1263" spans="1:3">
      <c r="A1263" s="51">
        <f>'Page 233'!A1261</f>
        <v>39815</v>
      </c>
      <c r="B1263" s="52">
        <f>'Page 233'!G1261</f>
        <v>39.270000000000003</v>
      </c>
      <c r="C1263" s="22">
        <f t="shared" si="23"/>
        <v>6.0491493383743045E-2</v>
      </c>
    </row>
    <row r="1264" spans="1:3">
      <c r="A1264" s="51">
        <f>'Page 233'!A1260</f>
        <v>39818</v>
      </c>
      <c r="B1264" s="52">
        <f>'Page 233'!G1260</f>
        <v>40.07</v>
      </c>
      <c r="C1264" s="22">
        <f t="shared" si="23"/>
        <v>2.0371785077667459E-2</v>
      </c>
    </row>
    <row r="1265" spans="1:3">
      <c r="A1265" s="51">
        <f>'Page 233'!A1259</f>
        <v>39819</v>
      </c>
      <c r="B1265" s="52">
        <f>'Page 233'!G1259</f>
        <v>40.19</v>
      </c>
      <c r="C1265" s="22">
        <f t="shared" si="23"/>
        <v>2.9947591714498678E-3</v>
      </c>
    </row>
    <row r="1266" spans="1:3">
      <c r="A1266" s="51">
        <f>'Page 233'!A1258</f>
        <v>39820</v>
      </c>
      <c r="B1266" s="52">
        <f>'Page 233'!G1258</f>
        <v>38.840000000000003</v>
      </c>
      <c r="C1266" s="22">
        <f t="shared" si="23"/>
        <v>-3.3590445384423795E-2</v>
      </c>
    </row>
    <row r="1267" spans="1:3">
      <c r="A1267" s="51">
        <f>'Page 233'!A1257</f>
        <v>39821</v>
      </c>
      <c r="B1267" s="52">
        <f>'Page 233'!G1257</f>
        <v>38.869999999999997</v>
      </c>
      <c r="C1267" s="22">
        <f t="shared" si="23"/>
        <v>7.7239958805330744E-4</v>
      </c>
    </row>
    <row r="1268" spans="1:3">
      <c r="A1268" s="51">
        <f>'Page 233'!A1256</f>
        <v>39822</v>
      </c>
      <c r="B1268" s="52">
        <f>'Page 233'!G1256</f>
        <v>38.58</v>
      </c>
      <c r="C1268" s="22">
        <f t="shared" si="23"/>
        <v>-7.4607666580910337E-3</v>
      </c>
    </row>
    <row r="1269" spans="1:3">
      <c r="A1269" s="51">
        <f>'Page 233'!A1255</f>
        <v>39825</v>
      </c>
      <c r="B1269" s="52">
        <f>'Page 233'!G1255</f>
        <v>37.96</v>
      </c>
      <c r="C1269" s="22">
        <f t="shared" si="23"/>
        <v>-1.6070502851218138E-2</v>
      </c>
    </row>
    <row r="1270" spans="1:3">
      <c r="A1270" s="51">
        <f>'Page 233'!A1254</f>
        <v>39826</v>
      </c>
      <c r="B1270" s="52">
        <f>'Page 233'!G1254</f>
        <v>36.85</v>
      </c>
      <c r="C1270" s="22">
        <f t="shared" si="23"/>
        <v>-2.9241306638566944E-2</v>
      </c>
    </row>
    <row r="1271" spans="1:3">
      <c r="A1271" s="51">
        <f>'Page 233'!A1253</f>
        <v>39827</v>
      </c>
      <c r="B1271" s="52">
        <f>'Page 233'!G1253</f>
        <v>35.75</v>
      </c>
      <c r="C1271" s="22">
        <f t="shared" si="23"/>
        <v>-2.9850746268656803E-2</v>
      </c>
    </row>
    <row r="1272" spans="1:3">
      <c r="A1272" s="51">
        <f>'Page 233'!A1252</f>
        <v>39828</v>
      </c>
      <c r="B1272" s="52">
        <f>'Page 233'!G1252</f>
        <v>35.549999999999997</v>
      </c>
      <c r="C1272" s="22">
        <f t="shared" si="23"/>
        <v>-5.5944055944057158E-3</v>
      </c>
    </row>
    <row r="1273" spans="1:3">
      <c r="A1273" s="51">
        <f>'Page 233'!A1251</f>
        <v>39829</v>
      </c>
      <c r="B1273" s="52">
        <f>'Page 233'!G1251</f>
        <v>36.85</v>
      </c>
      <c r="C1273" s="22">
        <f t="shared" si="23"/>
        <v>3.6568213783403802E-2</v>
      </c>
    </row>
    <row r="1274" spans="1:3">
      <c r="A1274" s="51">
        <f>'Page 233'!A1250</f>
        <v>39833</v>
      </c>
      <c r="B1274" s="52">
        <f>'Page 233'!G1250</f>
        <v>35.03</v>
      </c>
      <c r="C1274" s="22">
        <f t="shared" si="23"/>
        <v>-4.9389416553595633E-2</v>
      </c>
    </row>
    <row r="1275" spans="1:3">
      <c r="A1275" s="51">
        <f>'Page 233'!A1249</f>
        <v>39834</v>
      </c>
      <c r="B1275" s="52">
        <f>'Page 233'!G1249</f>
        <v>36.68</v>
      </c>
      <c r="C1275" s="22">
        <f t="shared" si="23"/>
        <v>4.7102483585498067E-2</v>
      </c>
    </row>
    <row r="1276" spans="1:3">
      <c r="A1276" s="51">
        <f>'Page 233'!A1248</f>
        <v>39835</v>
      </c>
      <c r="B1276" s="52">
        <f>'Page 233'!G1248</f>
        <v>36.67</v>
      </c>
      <c r="C1276" s="22">
        <f t="shared" si="23"/>
        <v>-2.7262813522355156E-4</v>
      </c>
    </row>
    <row r="1277" spans="1:3">
      <c r="A1277" s="51">
        <f>'Page 233'!A1247</f>
        <v>39836</v>
      </c>
      <c r="B1277" s="52">
        <f>'Page 233'!G1247</f>
        <v>36.43</v>
      </c>
      <c r="C1277" s="22">
        <f t="shared" si="23"/>
        <v>-6.5448595582220381E-3</v>
      </c>
    </row>
    <row r="1278" spans="1:3">
      <c r="A1278" s="51">
        <f>'Page 233'!A1246</f>
        <v>39839</v>
      </c>
      <c r="B1278" s="52">
        <f>'Page 233'!G1246</f>
        <v>37.33</v>
      </c>
      <c r="C1278" s="22">
        <f t="shared" si="23"/>
        <v>2.4704913532802575E-2</v>
      </c>
    </row>
    <row r="1279" spans="1:3">
      <c r="A1279" s="51">
        <f>'Page 233'!A1245</f>
        <v>39840</v>
      </c>
      <c r="B1279" s="52">
        <f>'Page 233'!G1245</f>
        <v>37.51</v>
      </c>
      <c r="C1279" s="22">
        <f t="shared" si="23"/>
        <v>4.8218590945618978E-3</v>
      </c>
    </row>
    <row r="1280" spans="1:3">
      <c r="A1280" s="51">
        <f>'Page 233'!A1244</f>
        <v>39841</v>
      </c>
      <c r="B1280" s="52">
        <f>'Page 233'!G1244</f>
        <v>37.53</v>
      </c>
      <c r="C1280" s="22">
        <f t="shared" si="23"/>
        <v>5.3319114902694587E-4</v>
      </c>
    </row>
    <row r="1281" spans="1:3">
      <c r="A1281" s="51">
        <f>'Page 233'!A1243</f>
        <v>39842</v>
      </c>
      <c r="B1281" s="52">
        <f>'Page 233'!G1243</f>
        <v>35.33</v>
      </c>
      <c r="C1281" s="22">
        <f t="shared" si="23"/>
        <v>-5.8619770849986708E-2</v>
      </c>
    </row>
    <row r="1282" spans="1:3">
      <c r="A1282" s="51">
        <f>'Page 233'!A1242</f>
        <v>39843</v>
      </c>
      <c r="B1282" s="52">
        <f>'Page 233'!G1242</f>
        <v>36.72</v>
      </c>
      <c r="C1282" s="22">
        <f t="shared" si="23"/>
        <v>3.9343334276818576E-2</v>
      </c>
    </row>
    <row r="1283" spans="1:3">
      <c r="A1283" s="51">
        <f>'Page 233'!A1241</f>
        <v>39846</v>
      </c>
      <c r="B1283" s="52">
        <f>'Page 233'!G1241</f>
        <v>35.409999999999997</v>
      </c>
      <c r="C1283" s="22">
        <f t="shared" si="23"/>
        <v>-3.5675381263616579E-2</v>
      </c>
    </row>
    <row r="1284" spans="1:3">
      <c r="A1284" s="51">
        <f>'Page 233'!A1240</f>
        <v>39847</v>
      </c>
      <c r="B1284" s="52">
        <f>'Page 233'!G1240</f>
        <v>36.53</v>
      </c>
      <c r="C1284" s="22">
        <f t="shared" si="23"/>
        <v>3.1629483196837116E-2</v>
      </c>
    </row>
    <row r="1285" spans="1:3">
      <c r="A1285" s="51">
        <f>'Page 233'!A1239</f>
        <v>39848</v>
      </c>
      <c r="B1285" s="52">
        <f>'Page 233'!G1239</f>
        <v>36.79</v>
      </c>
      <c r="C1285" s="22">
        <f t="shared" ref="C1285:C1348" si="24">B1285/B1284-1</f>
        <v>7.1174377224199059E-3</v>
      </c>
    </row>
    <row r="1286" spans="1:3">
      <c r="A1286" s="51">
        <f>'Page 233'!A1238</f>
        <v>39849</v>
      </c>
      <c r="B1286" s="52">
        <f>'Page 233'!G1238</f>
        <v>37.450000000000003</v>
      </c>
      <c r="C1286" s="22">
        <f t="shared" si="24"/>
        <v>1.7939657515629426E-2</v>
      </c>
    </row>
    <row r="1287" spans="1:3">
      <c r="A1287" s="51">
        <f>'Page 233'!A1237</f>
        <v>39850</v>
      </c>
      <c r="B1287" s="52">
        <f>'Page 233'!G1237</f>
        <v>37.619999999999997</v>
      </c>
      <c r="C1287" s="22">
        <f t="shared" si="24"/>
        <v>4.5393858477968951E-3</v>
      </c>
    </row>
    <row r="1288" spans="1:3">
      <c r="A1288" s="51">
        <f>'Page 233'!A1236</f>
        <v>39853</v>
      </c>
      <c r="B1288" s="52">
        <f>'Page 233'!G1236</f>
        <v>37.520000000000003</v>
      </c>
      <c r="C1288" s="22">
        <f t="shared" si="24"/>
        <v>-2.6581605528972485E-3</v>
      </c>
    </row>
    <row r="1289" spans="1:3">
      <c r="A1289" s="51">
        <f>'Page 233'!A1235</f>
        <v>39854</v>
      </c>
      <c r="B1289" s="52">
        <f>'Page 233'!G1235</f>
        <v>35.25</v>
      </c>
      <c r="C1289" s="22">
        <f t="shared" si="24"/>
        <v>-6.0501066098081147E-2</v>
      </c>
    </row>
    <row r="1290" spans="1:3">
      <c r="A1290" s="51">
        <f>'Page 233'!A1234</f>
        <v>39855</v>
      </c>
      <c r="B1290" s="52">
        <f>'Page 233'!G1234</f>
        <v>35.35</v>
      </c>
      <c r="C1290" s="22">
        <f t="shared" si="24"/>
        <v>2.8368794326241176E-3</v>
      </c>
    </row>
    <row r="1291" spans="1:3">
      <c r="A1291" s="51">
        <f>'Page 233'!A1233</f>
        <v>39856</v>
      </c>
      <c r="B1291" s="52">
        <f>'Page 233'!G1233</f>
        <v>34.94</v>
      </c>
      <c r="C1291" s="22">
        <f t="shared" si="24"/>
        <v>-1.1598302687411688E-2</v>
      </c>
    </row>
    <row r="1292" spans="1:3">
      <c r="A1292" s="51">
        <f>'Page 233'!A1232</f>
        <v>39857</v>
      </c>
      <c r="B1292" s="52">
        <f>'Page 233'!G1232</f>
        <v>35.479999999999997</v>
      </c>
      <c r="C1292" s="22">
        <f t="shared" si="24"/>
        <v>1.5455065827132186E-2</v>
      </c>
    </row>
    <row r="1293" spans="1:3">
      <c r="A1293" s="51">
        <f>'Page 233'!A1231</f>
        <v>39861</v>
      </c>
      <c r="B1293" s="52">
        <f>'Page 233'!G1231</f>
        <v>33.69</v>
      </c>
      <c r="C1293" s="22">
        <f t="shared" si="24"/>
        <v>-5.0450958286358483E-2</v>
      </c>
    </row>
    <row r="1294" spans="1:3">
      <c r="A1294" s="51">
        <f>'Page 233'!A1230</f>
        <v>39862</v>
      </c>
      <c r="B1294" s="52">
        <f>'Page 233'!G1230</f>
        <v>33.29</v>
      </c>
      <c r="C1294" s="22">
        <f t="shared" si="24"/>
        <v>-1.187295933511423E-2</v>
      </c>
    </row>
    <row r="1295" spans="1:3">
      <c r="A1295" s="51">
        <f>'Page 233'!A1229</f>
        <v>39863</v>
      </c>
      <c r="B1295" s="52">
        <f>'Page 233'!G1229</f>
        <v>32.93</v>
      </c>
      <c r="C1295" s="22">
        <f t="shared" si="24"/>
        <v>-1.0814058275758431E-2</v>
      </c>
    </row>
    <row r="1296" spans="1:3">
      <c r="A1296" s="51">
        <f>'Page 233'!A1228</f>
        <v>39864</v>
      </c>
      <c r="B1296" s="52">
        <f>'Page 233'!G1228</f>
        <v>31.83</v>
      </c>
      <c r="C1296" s="22">
        <f t="shared" si="24"/>
        <v>-3.340419070756151E-2</v>
      </c>
    </row>
    <row r="1297" spans="1:3">
      <c r="A1297" s="51">
        <f>'Page 233'!A1227</f>
        <v>39867</v>
      </c>
      <c r="B1297" s="52">
        <f>'Page 233'!G1227</f>
        <v>30.21</v>
      </c>
      <c r="C1297" s="22">
        <f t="shared" si="24"/>
        <v>-5.0895381715362786E-2</v>
      </c>
    </row>
    <row r="1298" spans="1:3">
      <c r="A1298" s="51">
        <f>'Page 233'!A1226</f>
        <v>39868</v>
      </c>
      <c r="B1298" s="52">
        <f>'Page 233'!G1226</f>
        <v>31.07</v>
      </c>
      <c r="C1298" s="22">
        <f t="shared" si="24"/>
        <v>2.8467394902350174E-2</v>
      </c>
    </row>
    <row r="1299" spans="1:3">
      <c r="A1299" s="51">
        <f>'Page 233'!A1225</f>
        <v>39869</v>
      </c>
      <c r="B1299" s="52">
        <f>'Page 233'!G1225</f>
        <v>29.72</v>
      </c>
      <c r="C1299" s="22">
        <f t="shared" si="24"/>
        <v>-4.3450273575796672E-2</v>
      </c>
    </row>
    <row r="1300" spans="1:3">
      <c r="A1300" s="51">
        <f>'Page 233'!A1224</f>
        <v>39870</v>
      </c>
      <c r="B1300" s="52">
        <f>'Page 233'!G1224</f>
        <v>28.67</v>
      </c>
      <c r="C1300" s="22">
        <f t="shared" si="24"/>
        <v>-3.5329744279946063E-2</v>
      </c>
    </row>
    <row r="1301" spans="1:3">
      <c r="A1301" s="51">
        <f>'Page 233'!A1223</f>
        <v>39871</v>
      </c>
      <c r="B1301" s="52">
        <f>'Page 233'!G1223</f>
        <v>27.56</v>
      </c>
      <c r="C1301" s="22">
        <f t="shared" si="24"/>
        <v>-3.8716428322288166E-2</v>
      </c>
    </row>
    <row r="1302" spans="1:3">
      <c r="A1302" s="51">
        <f>'Page 233'!A1222</f>
        <v>39874</v>
      </c>
      <c r="B1302" s="52">
        <f>'Page 233'!G1222</f>
        <v>25.87</v>
      </c>
      <c r="C1302" s="22">
        <f t="shared" si="24"/>
        <v>-6.1320754716981063E-2</v>
      </c>
    </row>
    <row r="1303" spans="1:3">
      <c r="A1303" s="51">
        <f>'Page 233'!A1221</f>
        <v>39875</v>
      </c>
      <c r="B1303" s="52">
        <f>'Page 233'!G1221</f>
        <v>25.74</v>
      </c>
      <c r="C1303" s="22">
        <f t="shared" si="24"/>
        <v>-5.0251256281408363E-3</v>
      </c>
    </row>
    <row r="1304" spans="1:3">
      <c r="A1304" s="51">
        <f>'Page 233'!A1220</f>
        <v>39876</v>
      </c>
      <c r="B1304" s="52">
        <f>'Page 233'!G1220</f>
        <v>26.57</v>
      </c>
      <c r="C1304" s="22">
        <f t="shared" si="24"/>
        <v>3.2245532245532393E-2</v>
      </c>
    </row>
    <row r="1305" spans="1:3">
      <c r="A1305" s="51">
        <f>'Page 233'!A1219</f>
        <v>39877</v>
      </c>
      <c r="B1305" s="52">
        <f>'Page 233'!G1219</f>
        <v>25.76</v>
      </c>
      <c r="C1305" s="22">
        <f t="shared" si="24"/>
        <v>-3.0485509973654401E-2</v>
      </c>
    </row>
    <row r="1306" spans="1:3">
      <c r="A1306" s="51">
        <f>'Page 233'!A1218</f>
        <v>39878</v>
      </c>
      <c r="B1306" s="52">
        <f>'Page 233'!G1218</f>
        <v>26.39</v>
      </c>
      <c r="C1306" s="22">
        <f t="shared" si="24"/>
        <v>2.4456521739130377E-2</v>
      </c>
    </row>
    <row r="1307" spans="1:3">
      <c r="A1307" s="51">
        <f>'Page 233'!A1217</f>
        <v>39881</v>
      </c>
      <c r="B1307" s="52">
        <f>'Page 233'!G1217</f>
        <v>27.17</v>
      </c>
      <c r="C1307" s="22">
        <f t="shared" si="24"/>
        <v>2.9556650246305383E-2</v>
      </c>
    </row>
    <row r="1308" spans="1:3">
      <c r="A1308" s="51">
        <f>'Page 233'!A1216</f>
        <v>39882</v>
      </c>
      <c r="B1308" s="52">
        <f>'Page 233'!G1216</f>
        <v>28.94</v>
      </c>
      <c r="C1308" s="22">
        <f t="shared" si="24"/>
        <v>6.5145380934854558E-2</v>
      </c>
    </row>
    <row r="1309" spans="1:3">
      <c r="A1309" s="51">
        <f>'Page 233'!A1215</f>
        <v>39883</v>
      </c>
      <c r="B1309" s="52">
        <f>'Page 233'!G1215</f>
        <v>29.16</v>
      </c>
      <c r="C1309" s="22">
        <f t="shared" si="24"/>
        <v>7.6019350380096551E-3</v>
      </c>
    </row>
    <row r="1310" spans="1:3">
      <c r="A1310" s="51">
        <f>'Page 233'!A1214</f>
        <v>39884</v>
      </c>
      <c r="B1310" s="52">
        <f>'Page 233'!G1214</f>
        <v>29.48</v>
      </c>
      <c r="C1310" s="22">
        <f t="shared" si="24"/>
        <v>1.0973936899862924E-2</v>
      </c>
    </row>
    <row r="1311" spans="1:3">
      <c r="A1311" s="51">
        <f>'Page 233'!A1213</f>
        <v>39885</v>
      </c>
      <c r="B1311" s="52">
        <f>'Page 233'!G1213</f>
        <v>29.28</v>
      </c>
      <c r="C1311" s="22">
        <f t="shared" si="24"/>
        <v>-6.7842605156037683E-3</v>
      </c>
    </row>
    <row r="1312" spans="1:3">
      <c r="A1312" s="51">
        <f>'Page 233'!A1212</f>
        <v>39888</v>
      </c>
      <c r="B1312" s="52">
        <f>'Page 233'!G1212</f>
        <v>29.65</v>
      </c>
      <c r="C1312" s="22">
        <f t="shared" si="24"/>
        <v>1.2636612021857729E-2</v>
      </c>
    </row>
    <row r="1313" spans="1:3">
      <c r="A1313" s="51">
        <f>'Page 233'!A1211</f>
        <v>39889</v>
      </c>
      <c r="B1313" s="52">
        <f>'Page 233'!G1211</f>
        <v>30.19</v>
      </c>
      <c r="C1313" s="22">
        <f t="shared" si="24"/>
        <v>1.821247892074207E-2</v>
      </c>
    </row>
    <row r="1314" spans="1:3">
      <c r="A1314" s="51">
        <f>'Page 233'!A1210</f>
        <v>39890</v>
      </c>
      <c r="B1314" s="52">
        <f>'Page 233'!G1210</f>
        <v>29.58</v>
      </c>
      <c r="C1314" s="22">
        <f t="shared" si="24"/>
        <v>-2.0205366015236925E-2</v>
      </c>
    </row>
    <row r="1315" spans="1:3">
      <c r="A1315" s="51">
        <f>'Page 233'!A1209</f>
        <v>39891</v>
      </c>
      <c r="B1315" s="52">
        <f>'Page 233'!G1209</f>
        <v>29.09</v>
      </c>
      <c r="C1315" s="22">
        <f t="shared" si="24"/>
        <v>-1.6565246788370458E-2</v>
      </c>
    </row>
    <row r="1316" spans="1:3">
      <c r="A1316" s="51">
        <f>'Page 233'!A1208</f>
        <v>39892</v>
      </c>
      <c r="B1316" s="52">
        <f>'Page 233'!G1208</f>
        <v>28.53</v>
      </c>
      <c r="C1316" s="22">
        <f t="shared" si="24"/>
        <v>-1.925060158129932E-2</v>
      </c>
    </row>
    <row r="1317" spans="1:3">
      <c r="A1317" s="51">
        <f>'Page 233'!A1207</f>
        <v>39895</v>
      </c>
      <c r="B1317" s="52">
        <f>'Page 233'!G1207</f>
        <v>31.12</v>
      </c>
      <c r="C1317" s="22">
        <f t="shared" si="24"/>
        <v>9.0781633368384185E-2</v>
      </c>
    </row>
    <row r="1318" spans="1:3">
      <c r="A1318" s="51">
        <f>'Page 233'!A1206</f>
        <v>39896</v>
      </c>
      <c r="B1318" s="52">
        <f>'Page 233'!G1206</f>
        <v>31.64</v>
      </c>
      <c r="C1318" s="22">
        <f t="shared" si="24"/>
        <v>1.6709511568123281E-2</v>
      </c>
    </row>
    <row r="1319" spans="1:3">
      <c r="A1319" s="51">
        <f>'Page 233'!A1205</f>
        <v>39897</v>
      </c>
      <c r="B1319" s="52">
        <f>'Page 233'!G1205</f>
        <v>32.49</v>
      </c>
      <c r="C1319" s="22">
        <f t="shared" si="24"/>
        <v>2.6864728192161902E-2</v>
      </c>
    </row>
    <row r="1320" spans="1:3">
      <c r="A1320" s="51">
        <f>'Page 233'!A1204</f>
        <v>39898</v>
      </c>
      <c r="B1320" s="52">
        <f>'Page 233'!G1204</f>
        <v>33.89</v>
      </c>
      <c r="C1320" s="22">
        <f t="shared" si="24"/>
        <v>4.3090181594336752E-2</v>
      </c>
    </row>
    <row r="1321" spans="1:3">
      <c r="A1321" s="51">
        <f>'Page 233'!A1203</f>
        <v>39899</v>
      </c>
      <c r="B1321" s="52">
        <f>'Page 233'!G1203</f>
        <v>32.9</v>
      </c>
      <c r="C1321" s="22">
        <f t="shared" si="24"/>
        <v>-2.9212156978459802E-2</v>
      </c>
    </row>
    <row r="1322" spans="1:3">
      <c r="A1322" s="51">
        <f>'Page 233'!A1202</f>
        <v>39902</v>
      </c>
      <c r="B1322" s="52">
        <f>'Page 233'!G1202</f>
        <v>31.14</v>
      </c>
      <c r="C1322" s="22">
        <f t="shared" si="24"/>
        <v>-5.3495440729483201E-2</v>
      </c>
    </row>
    <row r="1323" spans="1:3">
      <c r="A1323" s="51">
        <f>'Page 233'!A1201</f>
        <v>39903</v>
      </c>
      <c r="B1323" s="52">
        <f>'Page 233'!G1201</f>
        <v>31.19</v>
      </c>
      <c r="C1323" s="22">
        <f t="shared" si="24"/>
        <v>1.6056518946692133E-3</v>
      </c>
    </row>
    <row r="1324" spans="1:3">
      <c r="A1324" s="51">
        <f>'Page 233'!A1200</f>
        <v>39904</v>
      </c>
      <c r="B1324" s="52">
        <f>'Page 233'!G1200</f>
        <v>31.07</v>
      </c>
      <c r="C1324" s="22">
        <f t="shared" si="24"/>
        <v>-3.8473869830073504E-3</v>
      </c>
    </row>
    <row r="1325" spans="1:3">
      <c r="A1325" s="51">
        <f>'Page 233'!A1199</f>
        <v>39905</v>
      </c>
      <c r="B1325" s="52">
        <f>'Page 233'!G1199</f>
        <v>32.61</v>
      </c>
      <c r="C1325" s="22">
        <f t="shared" si="24"/>
        <v>4.9565497264242087E-2</v>
      </c>
    </row>
    <row r="1326" spans="1:3">
      <c r="A1326" s="51">
        <f>'Page 233'!A1198</f>
        <v>39906</v>
      </c>
      <c r="B1326" s="52">
        <f>'Page 233'!G1198</f>
        <v>33.04</v>
      </c>
      <c r="C1326" s="22">
        <f t="shared" si="24"/>
        <v>1.3186139221097903E-2</v>
      </c>
    </row>
    <row r="1327" spans="1:3">
      <c r="A1327" s="51">
        <f>'Page 233'!A1197</f>
        <v>39909</v>
      </c>
      <c r="B1327" s="52">
        <f>'Page 233'!G1197</f>
        <v>33.450000000000003</v>
      </c>
      <c r="C1327" s="22">
        <f t="shared" si="24"/>
        <v>1.2409200968523049E-2</v>
      </c>
    </row>
    <row r="1328" spans="1:3">
      <c r="A1328" s="51">
        <f>'Page 233'!A1196</f>
        <v>39910</v>
      </c>
      <c r="B1328" s="52">
        <f>'Page 233'!G1196</f>
        <v>32.119999999999997</v>
      </c>
      <c r="C1328" s="22">
        <f t="shared" si="24"/>
        <v>-3.976083707025424E-2</v>
      </c>
    </row>
    <row r="1329" spans="1:3">
      <c r="A1329" s="51">
        <f>'Page 233'!A1195</f>
        <v>39911</v>
      </c>
      <c r="B1329" s="52">
        <f>'Page 233'!G1195</f>
        <v>32.32</v>
      </c>
      <c r="C1329" s="22">
        <f t="shared" si="24"/>
        <v>6.2266500622665255E-3</v>
      </c>
    </row>
    <row r="1330" spans="1:3">
      <c r="A1330" s="51">
        <f>'Page 233'!A1194</f>
        <v>39912</v>
      </c>
      <c r="B1330" s="52">
        <f>'Page 233'!G1194</f>
        <v>34.32</v>
      </c>
      <c r="C1330" s="22">
        <f t="shared" si="24"/>
        <v>6.1881188118811936E-2</v>
      </c>
    </row>
    <row r="1331" spans="1:3">
      <c r="A1331" s="51">
        <f>'Page 233'!A1193</f>
        <v>39916</v>
      </c>
      <c r="B1331" s="52">
        <f>'Page 233'!G1193</f>
        <v>32.56</v>
      </c>
      <c r="C1331" s="22">
        <f t="shared" si="24"/>
        <v>-5.1282051282051211E-2</v>
      </c>
    </row>
    <row r="1332" spans="1:3">
      <c r="A1332" s="51">
        <f>'Page 233'!A1192</f>
        <v>39917</v>
      </c>
      <c r="B1332" s="52">
        <f>'Page 233'!G1192</f>
        <v>32.47</v>
      </c>
      <c r="C1332" s="22">
        <f t="shared" si="24"/>
        <v>-2.7641277641278217E-3</v>
      </c>
    </row>
    <row r="1333" spans="1:3">
      <c r="A1333" s="51">
        <f>'Page 233'!A1191</f>
        <v>39918</v>
      </c>
      <c r="B1333" s="52">
        <f>'Page 233'!G1191</f>
        <v>32.93</v>
      </c>
      <c r="C1333" s="22">
        <f t="shared" si="24"/>
        <v>1.4166923313828184E-2</v>
      </c>
    </row>
    <row r="1334" spans="1:3">
      <c r="A1334" s="51">
        <f>'Page 233'!A1190</f>
        <v>39919</v>
      </c>
      <c r="B1334" s="52">
        <f>'Page 233'!G1190</f>
        <v>33.65</v>
      </c>
      <c r="C1334" s="22">
        <f t="shared" si="24"/>
        <v>2.1864561190403808E-2</v>
      </c>
    </row>
    <row r="1335" spans="1:3">
      <c r="A1335" s="51">
        <f>'Page 233'!A1189</f>
        <v>39920</v>
      </c>
      <c r="B1335" s="52">
        <f>'Page 233'!G1189</f>
        <v>33.590000000000003</v>
      </c>
      <c r="C1335" s="22">
        <f t="shared" si="24"/>
        <v>-1.7830609212480253E-3</v>
      </c>
    </row>
    <row r="1336" spans="1:3">
      <c r="A1336" s="51">
        <f>'Page 233'!A1188</f>
        <v>39923</v>
      </c>
      <c r="B1336" s="52">
        <f>'Page 233'!G1188</f>
        <v>31.98</v>
      </c>
      <c r="C1336" s="22">
        <f t="shared" si="24"/>
        <v>-4.7930931824948009E-2</v>
      </c>
    </row>
    <row r="1337" spans="1:3">
      <c r="A1337" s="51">
        <f>'Page 233'!A1187</f>
        <v>39924</v>
      </c>
      <c r="B1337" s="52">
        <f>'Page 233'!G1187</f>
        <v>32.130000000000003</v>
      </c>
      <c r="C1337" s="22">
        <f t="shared" si="24"/>
        <v>4.6904315196998336E-3</v>
      </c>
    </row>
    <row r="1338" spans="1:3">
      <c r="A1338" s="51">
        <f>'Page 233'!A1186</f>
        <v>39925</v>
      </c>
      <c r="B1338" s="52">
        <f>'Page 233'!G1186</f>
        <v>32.700000000000003</v>
      </c>
      <c r="C1338" s="22">
        <f t="shared" si="24"/>
        <v>1.7740429505135324E-2</v>
      </c>
    </row>
    <row r="1339" spans="1:3">
      <c r="A1339" s="51">
        <f>'Page 233'!A1185</f>
        <v>39926</v>
      </c>
      <c r="B1339" s="52">
        <f>'Page 233'!G1185</f>
        <v>33.25</v>
      </c>
      <c r="C1339" s="22">
        <f t="shared" si="24"/>
        <v>1.6819571865443361E-2</v>
      </c>
    </row>
    <row r="1340" spans="1:3">
      <c r="A1340" s="51">
        <f>'Page 233'!A1184</f>
        <v>39927</v>
      </c>
      <c r="B1340" s="52">
        <f>'Page 233'!G1184</f>
        <v>33.94</v>
      </c>
      <c r="C1340" s="22">
        <f t="shared" si="24"/>
        <v>2.0751879699248077E-2</v>
      </c>
    </row>
    <row r="1341" spans="1:3">
      <c r="A1341" s="51">
        <f>'Page 233'!A1183</f>
        <v>39930</v>
      </c>
      <c r="B1341" s="52">
        <f>'Page 233'!G1183</f>
        <v>34.6</v>
      </c>
      <c r="C1341" s="22">
        <f t="shared" si="24"/>
        <v>1.9446081319976605E-2</v>
      </c>
    </row>
    <row r="1342" spans="1:3">
      <c r="A1342" s="51">
        <f>'Page 233'!A1182</f>
        <v>39931</v>
      </c>
      <c r="B1342" s="52">
        <f>'Page 233'!G1182</f>
        <v>34.06</v>
      </c>
      <c r="C1342" s="22">
        <f t="shared" si="24"/>
        <v>-1.5606936416184936E-2</v>
      </c>
    </row>
    <row r="1343" spans="1:3">
      <c r="A1343" s="51">
        <f>'Page 233'!A1181</f>
        <v>39932</v>
      </c>
      <c r="B1343" s="52">
        <f>'Page 233'!G1181</f>
        <v>35.549999999999997</v>
      </c>
      <c r="C1343" s="22">
        <f t="shared" si="24"/>
        <v>4.3746330005871803E-2</v>
      </c>
    </row>
    <row r="1344" spans="1:3">
      <c r="A1344" s="51">
        <f>'Page 233'!A1180</f>
        <v>39933</v>
      </c>
      <c r="B1344" s="52">
        <f>'Page 233'!G1180</f>
        <v>35.11</v>
      </c>
      <c r="C1344" s="22">
        <f t="shared" si="24"/>
        <v>-1.2376933895921205E-2</v>
      </c>
    </row>
    <row r="1345" spans="1:3">
      <c r="A1345" s="51">
        <f>'Page 233'!A1179</f>
        <v>39934</v>
      </c>
      <c r="B1345" s="52">
        <f>'Page 233'!G1179</f>
        <v>36.119999999999997</v>
      </c>
      <c r="C1345" s="22">
        <f t="shared" si="24"/>
        <v>2.8766733124465871E-2</v>
      </c>
    </row>
    <row r="1346" spans="1:3">
      <c r="A1346" s="51">
        <f>'Page 233'!A1178</f>
        <v>39937</v>
      </c>
      <c r="B1346" s="52">
        <f>'Page 233'!G1178</f>
        <v>36.97</v>
      </c>
      <c r="C1346" s="22">
        <f t="shared" si="24"/>
        <v>2.3532668881506069E-2</v>
      </c>
    </row>
    <row r="1347" spans="1:3">
      <c r="A1347" s="51">
        <f>'Page 233'!A1177</f>
        <v>39938</v>
      </c>
      <c r="B1347" s="52">
        <f>'Page 233'!G1177</f>
        <v>37.82</v>
      </c>
      <c r="C1347" s="22">
        <f t="shared" si="24"/>
        <v>2.2991614822829298E-2</v>
      </c>
    </row>
    <row r="1348" spans="1:3">
      <c r="A1348" s="51">
        <f>'Page 233'!A1176</f>
        <v>39939</v>
      </c>
      <c r="B1348" s="52">
        <f>'Page 233'!G1176</f>
        <v>39.130000000000003</v>
      </c>
      <c r="C1348" s="22">
        <f t="shared" si="24"/>
        <v>3.4637757800105806E-2</v>
      </c>
    </row>
    <row r="1349" spans="1:3">
      <c r="A1349" s="51">
        <f>'Page 233'!A1175</f>
        <v>39940</v>
      </c>
      <c r="B1349" s="52">
        <f>'Page 233'!G1175</f>
        <v>38.53</v>
      </c>
      <c r="C1349" s="22">
        <f t="shared" ref="C1349:C1412" si="25">B1349/B1348-1</f>
        <v>-1.5333503705596718E-2</v>
      </c>
    </row>
    <row r="1350" spans="1:3">
      <c r="A1350" s="51">
        <f>'Page 233'!A1174</f>
        <v>39941</v>
      </c>
      <c r="B1350" s="52">
        <f>'Page 233'!G1174</f>
        <v>40.57</v>
      </c>
      <c r="C1350" s="22">
        <f t="shared" si="25"/>
        <v>5.294575655333511E-2</v>
      </c>
    </row>
    <row r="1351" spans="1:3">
      <c r="A1351" s="51">
        <f>'Page 233'!A1173</f>
        <v>39944</v>
      </c>
      <c r="B1351" s="52">
        <f>'Page 233'!G1173</f>
        <v>39.590000000000003</v>
      </c>
      <c r="C1351" s="22">
        <f t="shared" si="25"/>
        <v>-2.4155780133103155E-2</v>
      </c>
    </row>
    <row r="1352" spans="1:3">
      <c r="A1352" s="51">
        <f>'Page 233'!A1172</f>
        <v>39945</v>
      </c>
      <c r="B1352" s="52">
        <f>'Page 233'!G1172</f>
        <v>39.04</v>
      </c>
      <c r="C1352" s="22">
        <f t="shared" si="25"/>
        <v>-1.3892397069967255E-2</v>
      </c>
    </row>
    <row r="1353" spans="1:3">
      <c r="A1353" s="51">
        <f>'Page 233'!A1171</f>
        <v>39946</v>
      </c>
      <c r="B1353" s="52">
        <f>'Page 233'!G1171</f>
        <v>38.020000000000003</v>
      </c>
      <c r="C1353" s="22">
        <f t="shared" si="25"/>
        <v>-2.6127049180327822E-2</v>
      </c>
    </row>
    <row r="1354" spans="1:3">
      <c r="A1354" s="51">
        <f>'Page 233'!A1170</f>
        <v>39947</v>
      </c>
      <c r="B1354" s="52">
        <f>'Page 233'!G1170</f>
        <v>38.450000000000003</v>
      </c>
      <c r="C1354" s="22">
        <f t="shared" si="25"/>
        <v>1.1309836927932748E-2</v>
      </c>
    </row>
    <row r="1355" spans="1:3">
      <c r="A1355" s="51">
        <f>'Page 233'!A1169</f>
        <v>39948</v>
      </c>
      <c r="B1355" s="52">
        <f>'Page 233'!G1169</f>
        <v>38.06</v>
      </c>
      <c r="C1355" s="22">
        <f t="shared" si="25"/>
        <v>-1.0143042912873823E-2</v>
      </c>
    </row>
    <row r="1356" spans="1:3">
      <c r="A1356" s="51">
        <f>'Page 233'!A1168</f>
        <v>39951</v>
      </c>
      <c r="B1356" s="52">
        <f>'Page 233'!G1168</f>
        <v>39.28</v>
      </c>
      <c r="C1356" s="22">
        <f t="shared" si="25"/>
        <v>3.2054650551760266E-2</v>
      </c>
    </row>
    <row r="1357" spans="1:3">
      <c r="A1357" s="51">
        <f>'Page 233'!A1167</f>
        <v>39952</v>
      </c>
      <c r="B1357" s="52">
        <f>'Page 233'!G1167</f>
        <v>39.5</v>
      </c>
      <c r="C1357" s="22">
        <f t="shared" si="25"/>
        <v>5.6008146639510148E-3</v>
      </c>
    </row>
    <row r="1358" spans="1:3">
      <c r="A1358" s="51">
        <f>'Page 233'!A1166</f>
        <v>39953</v>
      </c>
      <c r="B1358" s="52">
        <f>'Page 233'!G1166</f>
        <v>39.46</v>
      </c>
      <c r="C1358" s="22">
        <f t="shared" si="25"/>
        <v>-1.0126582278481289E-3</v>
      </c>
    </row>
    <row r="1359" spans="1:3">
      <c r="A1359" s="51">
        <f>'Page 233'!A1165</f>
        <v>39954</v>
      </c>
      <c r="B1359" s="52">
        <f>'Page 233'!G1165</f>
        <v>38.32</v>
      </c>
      <c r="C1359" s="22">
        <f t="shared" si="25"/>
        <v>-2.8890015205271125E-2</v>
      </c>
    </row>
    <row r="1360" spans="1:3">
      <c r="A1360" s="51">
        <f>'Page 233'!A1164</f>
        <v>39955</v>
      </c>
      <c r="B1360" s="52">
        <f>'Page 233'!G1164</f>
        <v>38.01</v>
      </c>
      <c r="C1360" s="22">
        <f t="shared" si="25"/>
        <v>-8.0897703549061006E-3</v>
      </c>
    </row>
    <row r="1361" spans="1:3">
      <c r="A1361" s="51">
        <f>'Page 233'!A1163</f>
        <v>39959</v>
      </c>
      <c r="B1361" s="52">
        <f>'Page 233'!G1163</f>
        <v>39.090000000000003</v>
      </c>
      <c r="C1361" s="22">
        <f t="shared" si="25"/>
        <v>2.8413575374901523E-2</v>
      </c>
    </row>
    <row r="1362" spans="1:3">
      <c r="A1362" s="51">
        <f>'Page 233'!A1162</f>
        <v>39960</v>
      </c>
      <c r="B1362" s="52">
        <f>'Page 233'!G1162</f>
        <v>38.57</v>
      </c>
      <c r="C1362" s="22">
        <f t="shared" si="25"/>
        <v>-1.3302634944998837E-2</v>
      </c>
    </row>
    <row r="1363" spans="1:3">
      <c r="A1363" s="51">
        <f>'Page 233'!A1161</f>
        <v>39961</v>
      </c>
      <c r="B1363" s="52">
        <f>'Page 233'!G1161</f>
        <v>39.229999999999997</v>
      </c>
      <c r="C1363" s="22">
        <f t="shared" si="25"/>
        <v>1.7111744879439783E-2</v>
      </c>
    </row>
    <row r="1364" spans="1:3">
      <c r="A1364" s="51">
        <f>'Page 233'!A1160</f>
        <v>39962</v>
      </c>
      <c r="B1364" s="52">
        <f>'Page 233'!G1160</f>
        <v>39.700000000000003</v>
      </c>
      <c r="C1364" s="22">
        <f t="shared" si="25"/>
        <v>1.1980627071119132E-2</v>
      </c>
    </row>
    <row r="1365" spans="1:3">
      <c r="A1365" s="51">
        <f>'Page 233'!A1159</f>
        <v>39965</v>
      </c>
      <c r="B1365" s="52">
        <f>'Page 233'!G1159</f>
        <v>42.22</v>
      </c>
      <c r="C1365" s="22">
        <f t="shared" si="25"/>
        <v>6.3476070528967199E-2</v>
      </c>
    </row>
    <row r="1366" spans="1:3">
      <c r="A1366" s="51">
        <f>'Page 233'!A1158</f>
        <v>39966</v>
      </c>
      <c r="B1366" s="52">
        <f>'Page 233'!G1158</f>
        <v>43.55</v>
      </c>
      <c r="C1366" s="22">
        <f t="shared" si="25"/>
        <v>3.1501657981999109E-2</v>
      </c>
    </row>
    <row r="1367" spans="1:3">
      <c r="A1367" s="51">
        <f>'Page 233'!A1157</f>
        <v>39967</v>
      </c>
      <c r="B1367" s="52">
        <f>'Page 233'!G1157</f>
        <v>42.82</v>
      </c>
      <c r="C1367" s="22">
        <f t="shared" si="25"/>
        <v>-1.6762342135476338E-2</v>
      </c>
    </row>
    <row r="1368" spans="1:3">
      <c r="A1368" s="51">
        <f>'Page 233'!A1156</f>
        <v>39968</v>
      </c>
      <c r="B1368" s="52">
        <f>'Page 233'!G1156</f>
        <v>44.76</v>
      </c>
      <c r="C1368" s="22">
        <f t="shared" si="25"/>
        <v>4.5305931807566591E-2</v>
      </c>
    </row>
    <row r="1369" spans="1:3">
      <c r="A1369" s="51">
        <f>'Page 233'!A1155</f>
        <v>39969</v>
      </c>
      <c r="B1369" s="52">
        <f>'Page 233'!G1155</f>
        <v>46.61</v>
      </c>
      <c r="C1369" s="22">
        <f t="shared" si="25"/>
        <v>4.1331546023235077E-2</v>
      </c>
    </row>
    <row r="1370" spans="1:3">
      <c r="A1370" s="51">
        <f>'Page 233'!A1154</f>
        <v>39972</v>
      </c>
      <c r="B1370" s="52">
        <f>'Page 233'!G1154</f>
        <v>46.76</v>
      </c>
      <c r="C1370" s="22">
        <f t="shared" si="25"/>
        <v>3.2181935207036272E-3</v>
      </c>
    </row>
    <row r="1371" spans="1:3">
      <c r="A1371" s="51">
        <f>'Page 233'!A1153</f>
        <v>39973</v>
      </c>
      <c r="B1371" s="52">
        <f>'Page 233'!G1153</f>
        <v>46.34</v>
      </c>
      <c r="C1371" s="22">
        <f t="shared" si="25"/>
        <v>-8.9820359281436168E-3</v>
      </c>
    </row>
    <row r="1372" spans="1:3">
      <c r="A1372" s="51">
        <f>'Page 233'!A1152</f>
        <v>39974</v>
      </c>
      <c r="B1372" s="52">
        <f>'Page 233'!G1152</f>
        <v>46.3</v>
      </c>
      <c r="C1372" s="22">
        <f t="shared" si="25"/>
        <v>-8.6318515321548439E-4</v>
      </c>
    </row>
    <row r="1373" spans="1:3">
      <c r="A1373" s="51">
        <f>'Page 233'!A1151</f>
        <v>39975</v>
      </c>
      <c r="B1373" s="52">
        <f>'Page 233'!G1151</f>
        <v>44.84</v>
      </c>
      <c r="C1373" s="22">
        <f t="shared" si="25"/>
        <v>-3.1533477321814107E-2</v>
      </c>
    </row>
    <row r="1374" spans="1:3">
      <c r="A1374" s="51">
        <f>'Page 233'!A1150</f>
        <v>39976</v>
      </c>
      <c r="B1374" s="52">
        <f>'Page 233'!G1150</f>
        <v>45.53</v>
      </c>
      <c r="C1374" s="22">
        <f t="shared" si="25"/>
        <v>1.5388046387154297E-2</v>
      </c>
    </row>
    <row r="1375" spans="1:3">
      <c r="A1375" s="51">
        <f>'Page 233'!A1149</f>
        <v>39979</v>
      </c>
      <c r="B1375" s="52">
        <f>'Page 233'!G1149</f>
        <v>43.83</v>
      </c>
      <c r="C1375" s="22">
        <f t="shared" si="25"/>
        <v>-3.7338018888644964E-2</v>
      </c>
    </row>
    <row r="1376" spans="1:3">
      <c r="A1376" s="51">
        <f>'Page 233'!A1148</f>
        <v>39980</v>
      </c>
      <c r="B1376" s="52">
        <f>'Page 233'!G1148</f>
        <v>43.22</v>
      </c>
      <c r="C1376" s="22">
        <f t="shared" si="25"/>
        <v>-1.391740816792153E-2</v>
      </c>
    </row>
    <row r="1377" spans="1:3">
      <c r="A1377" s="51">
        <f>'Page 233'!A1147</f>
        <v>39981</v>
      </c>
      <c r="B1377" s="52">
        <f>'Page 233'!G1147</f>
        <v>42.98</v>
      </c>
      <c r="C1377" s="22">
        <f t="shared" si="25"/>
        <v>-5.5529847292919987E-3</v>
      </c>
    </row>
    <row r="1378" spans="1:3">
      <c r="A1378" s="51">
        <f>'Page 233'!A1146</f>
        <v>39982</v>
      </c>
      <c r="B1378" s="52">
        <f>'Page 233'!G1146</f>
        <v>43.34</v>
      </c>
      <c r="C1378" s="22">
        <f t="shared" si="25"/>
        <v>8.3759888320149578E-3</v>
      </c>
    </row>
    <row r="1379" spans="1:3">
      <c r="A1379" s="51">
        <f>'Page 233'!A1145</f>
        <v>39983</v>
      </c>
      <c r="B1379" s="52">
        <f>'Page 233'!G1145</f>
        <v>42.88</v>
      </c>
      <c r="C1379" s="22">
        <f t="shared" si="25"/>
        <v>-1.0613751730503052E-2</v>
      </c>
    </row>
    <row r="1380" spans="1:3">
      <c r="A1380" s="51">
        <f>'Page 233'!A1144</f>
        <v>39986</v>
      </c>
      <c r="B1380" s="52">
        <f>'Page 233'!G1144</f>
        <v>41.52</v>
      </c>
      <c r="C1380" s="22">
        <f t="shared" si="25"/>
        <v>-3.1716417910447769E-2</v>
      </c>
    </row>
    <row r="1381" spans="1:3">
      <c r="A1381" s="51">
        <f>'Page 233'!A1143</f>
        <v>39987</v>
      </c>
      <c r="B1381" s="52">
        <f>'Page 233'!G1143</f>
        <v>38.83</v>
      </c>
      <c r="C1381" s="22">
        <f t="shared" si="25"/>
        <v>-6.4788053949903723E-2</v>
      </c>
    </row>
    <row r="1382" spans="1:3">
      <c r="A1382" s="51">
        <f>'Page 233'!A1142</f>
        <v>39988</v>
      </c>
      <c r="B1382" s="52">
        <f>'Page 233'!G1142</f>
        <v>36.58</v>
      </c>
      <c r="C1382" s="22">
        <f t="shared" si="25"/>
        <v>-5.7944887973216619E-2</v>
      </c>
    </row>
    <row r="1383" spans="1:3">
      <c r="A1383" s="51">
        <f>'Page 233'!A1141</f>
        <v>39989</v>
      </c>
      <c r="B1383" s="52">
        <f>'Page 233'!G1141</f>
        <v>37.65</v>
      </c>
      <c r="C1383" s="22">
        <f t="shared" si="25"/>
        <v>2.9250956806998296E-2</v>
      </c>
    </row>
    <row r="1384" spans="1:3">
      <c r="A1384" s="51">
        <f>'Page 233'!A1140</f>
        <v>39990</v>
      </c>
      <c r="B1384" s="52">
        <f>'Page 233'!G1140</f>
        <v>37.07</v>
      </c>
      <c r="C1384" s="22">
        <f t="shared" si="25"/>
        <v>-1.54050464807437E-2</v>
      </c>
    </row>
    <row r="1385" spans="1:3">
      <c r="A1385" s="51">
        <f>'Page 233'!A1139</f>
        <v>39993</v>
      </c>
      <c r="B1385" s="52">
        <f>'Page 233'!G1139</f>
        <v>37.75</v>
      </c>
      <c r="C1385" s="22">
        <f t="shared" si="25"/>
        <v>1.8343674130024246E-2</v>
      </c>
    </row>
    <row r="1386" spans="1:3">
      <c r="A1386" s="51">
        <f>'Page 233'!A1138</f>
        <v>39994</v>
      </c>
      <c r="B1386" s="52">
        <f>'Page 233'!G1138</f>
        <v>37.619999999999997</v>
      </c>
      <c r="C1386" s="22">
        <f t="shared" si="25"/>
        <v>-3.4437086092715674E-3</v>
      </c>
    </row>
    <row r="1387" spans="1:3">
      <c r="A1387" s="51">
        <f>'Page 233'!A1137</f>
        <v>39995</v>
      </c>
      <c r="B1387" s="52">
        <f>'Page 233'!G1137</f>
        <v>37.380000000000003</v>
      </c>
      <c r="C1387" s="22">
        <f t="shared" si="25"/>
        <v>-6.3795853269535963E-3</v>
      </c>
    </row>
    <row r="1388" spans="1:3">
      <c r="A1388" s="51">
        <f>'Page 233'!A1136</f>
        <v>39996</v>
      </c>
      <c r="B1388" s="52">
        <f>'Page 233'!G1136</f>
        <v>36.14</v>
      </c>
      <c r="C1388" s="22">
        <f t="shared" si="25"/>
        <v>-3.3172819689673672E-2</v>
      </c>
    </row>
    <row r="1389" spans="1:3">
      <c r="A1389" s="51">
        <f>'Page 233'!A1135</f>
        <v>40000</v>
      </c>
      <c r="B1389" s="52">
        <f>'Page 233'!G1135</f>
        <v>35.9</v>
      </c>
      <c r="C1389" s="22">
        <f t="shared" si="25"/>
        <v>-6.6408411732152839E-3</v>
      </c>
    </row>
    <row r="1390" spans="1:3">
      <c r="A1390" s="51">
        <f>'Page 233'!A1134</f>
        <v>40001</v>
      </c>
      <c r="B1390" s="52">
        <f>'Page 233'!G1134</f>
        <v>34.56</v>
      </c>
      <c r="C1390" s="22">
        <f t="shared" si="25"/>
        <v>-3.7325905292479034E-2</v>
      </c>
    </row>
    <row r="1391" spans="1:3">
      <c r="A1391" s="51">
        <f>'Page 233'!A1133</f>
        <v>40002</v>
      </c>
      <c r="B1391" s="52">
        <f>'Page 233'!G1133</f>
        <v>35.01</v>
      </c>
      <c r="C1391" s="22">
        <f t="shared" si="25"/>
        <v>1.3020833333333259E-2</v>
      </c>
    </row>
    <row r="1392" spans="1:3">
      <c r="A1392" s="51">
        <f>'Page 233'!A1132</f>
        <v>40003</v>
      </c>
      <c r="B1392" s="52">
        <f>'Page 233'!G1132</f>
        <v>34.79</v>
      </c>
      <c r="C1392" s="22">
        <f t="shared" si="25"/>
        <v>-6.283918880319872E-3</v>
      </c>
    </row>
    <row r="1393" spans="1:3">
      <c r="A1393" s="51">
        <f>'Page 233'!A1131</f>
        <v>40004</v>
      </c>
      <c r="B1393" s="52">
        <f>'Page 233'!G1131</f>
        <v>35.1</v>
      </c>
      <c r="C1393" s="22">
        <f t="shared" si="25"/>
        <v>8.910606496119744E-3</v>
      </c>
    </row>
    <row r="1394" spans="1:3">
      <c r="A1394" s="51">
        <f>'Page 233'!A1130</f>
        <v>40007</v>
      </c>
      <c r="B1394" s="52">
        <f>'Page 233'!G1130</f>
        <v>35.799999999999997</v>
      </c>
      <c r="C1394" s="22">
        <f t="shared" si="25"/>
        <v>1.9943019943019724E-2</v>
      </c>
    </row>
    <row r="1395" spans="1:3">
      <c r="A1395" s="51">
        <f>'Page 233'!A1129</f>
        <v>40008</v>
      </c>
      <c r="B1395" s="52">
        <f>'Page 233'!G1129</f>
        <v>35.770000000000003</v>
      </c>
      <c r="C1395" s="22">
        <f t="shared" si="25"/>
        <v>-8.3798882681551667E-4</v>
      </c>
    </row>
    <row r="1396" spans="1:3">
      <c r="A1396" s="51">
        <f>'Page 233'!A1128</f>
        <v>40009</v>
      </c>
      <c r="B1396" s="52">
        <f>'Page 233'!G1128</f>
        <v>36.61</v>
      </c>
      <c r="C1396" s="22">
        <f t="shared" si="25"/>
        <v>2.3483365949119372E-2</v>
      </c>
    </row>
    <row r="1397" spans="1:3">
      <c r="A1397" s="51">
        <f>'Page 233'!A1127</f>
        <v>40010</v>
      </c>
      <c r="B1397" s="52">
        <f>'Page 233'!G1127</f>
        <v>37.22</v>
      </c>
      <c r="C1397" s="22">
        <f t="shared" si="25"/>
        <v>1.6662114176454468E-2</v>
      </c>
    </row>
    <row r="1398" spans="1:3">
      <c r="A1398" s="51">
        <f>'Page 233'!A1126</f>
        <v>40011</v>
      </c>
      <c r="B1398" s="52">
        <f>'Page 233'!G1126</f>
        <v>36.61</v>
      </c>
      <c r="C1398" s="22">
        <f t="shared" si="25"/>
        <v>-1.6389038151531365E-2</v>
      </c>
    </row>
    <row r="1399" spans="1:3">
      <c r="A1399" s="51">
        <f>'Page 233'!A1125</f>
        <v>40014</v>
      </c>
      <c r="B1399" s="52">
        <f>'Page 233'!G1125</f>
        <v>37.36</v>
      </c>
      <c r="C1399" s="22">
        <f t="shared" si="25"/>
        <v>2.0486205954657111E-2</v>
      </c>
    </row>
    <row r="1400" spans="1:3">
      <c r="A1400" s="51">
        <f>'Page 233'!A1124</f>
        <v>40015</v>
      </c>
      <c r="B1400" s="52">
        <f>'Page 233'!G1124</f>
        <v>38.08</v>
      </c>
      <c r="C1400" s="22">
        <f t="shared" si="25"/>
        <v>1.9271948608136968E-2</v>
      </c>
    </row>
    <row r="1401" spans="1:3">
      <c r="A1401" s="51">
        <f>'Page 233'!A1123</f>
        <v>40016</v>
      </c>
      <c r="B1401" s="52">
        <f>'Page 233'!G1123</f>
        <v>37.18</v>
      </c>
      <c r="C1401" s="22">
        <f t="shared" si="25"/>
        <v>-2.3634453781512521E-2</v>
      </c>
    </row>
    <row r="1402" spans="1:3">
      <c r="A1402" s="51">
        <f>'Page 233'!A1122</f>
        <v>40017</v>
      </c>
      <c r="B1402" s="52">
        <f>'Page 233'!G1122</f>
        <v>37.130000000000003</v>
      </c>
      <c r="C1402" s="22">
        <f t="shared" si="25"/>
        <v>-1.3448090371166455E-3</v>
      </c>
    </row>
    <row r="1403" spans="1:3">
      <c r="A1403" s="51">
        <f>'Page 233'!A1121</f>
        <v>40018</v>
      </c>
      <c r="B1403" s="52">
        <f>'Page 233'!G1121</f>
        <v>37.51</v>
      </c>
      <c r="C1403" s="22">
        <f t="shared" si="25"/>
        <v>1.0234311877188151E-2</v>
      </c>
    </row>
    <row r="1404" spans="1:3">
      <c r="A1404" s="51">
        <f>'Page 233'!A1120</f>
        <v>40021</v>
      </c>
      <c r="B1404" s="52">
        <f>'Page 233'!G1120</f>
        <v>37.39</v>
      </c>
      <c r="C1404" s="22">
        <f t="shared" si="25"/>
        <v>-3.1991468941614531E-3</v>
      </c>
    </row>
    <row r="1405" spans="1:3">
      <c r="A1405" s="51">
        <f>'Page 233'!A1119</f>
        <v>40022</v>
      </c>
      <c r="B1405" s="52">
        <f>'Page 233'!G1119</f>
        <v>38.28</v>
      </c>
      <c r="C1405" s="22">
        <f t="shared" si="25"/>
        <v>2.3803155924043917E-2</v>
      </c>
    </row>
    <row r="1406" spans="1:3">
      <c r="A1406" s="51">
        <f>'Page 233'!A1118</f>
        <v>40023</v>
      </c>
      <c r="B1406" s="52">
        <f>'Page 233'!G1118</f>
        <v>38.39</v>
      </c>
      <c r="C1406" s="22">
        <f t="shared" si="25"/>
        <v>2.8735632183907178E-3</v>
      </c>
    </row>
    <row r="1407" spans="1:3">
      <c r="A1407" s="51">
        <f>'Page 233'!A1117</f>
        <v>40024</v>
      </c>
      <c r="B1407" s="52">
        <f>'Page 233'!G1117</f>
        <v>38.28</v>
      </c>
      <c r="C1407" s="22">
        <f t="shared" si="25"/>
        <v>-2.8653295128939771E-3</v>
      </c>
    </row>
    <row r="1408" spans="1:3">
      <c r="A1408" s="51">
        <f>'Page 233'!A1116</f>
        <v>40025</v>
      </c>
      <c r="B1408" s="52">
        <f>'Page 233'!G1116</f>
        <v>37.979999999999997</v>
      </c>
      <c r="C1408" s="22">
        <f t="shared" si="25"/>
        <v>-7.8369905956113817E-3</v>
      </c>
    </row>
    <row r="1409" spans="1:3">
      <c r="A1409" s="51">
        <f>'Page 233'!A1115</f>
        <v>40028</v>
      </c>
      <c r="B1409" s="52">
        <f>'Page 233'!G1115</f>
        <v>38.76</v>
      </c>
      <c r="C1409" s="22">
        <f t="shared" si="25"/>
        <v>2.0537124802527673E-2</v>
      </c>
    </row>
    <row r="1410" spans="1:3">
      <c r="A1410" s="51">
        <f>'Page 233'!A1114</f>
        <v>40029</v>
      </c>
      <c r="B1410" s="52">
        <f>'Page 233'!G1114</f>
        <v>39.090000000000003</v>
      </c>
      <c r="C1410" s="22">
        <f t="shared" si="25"/>
        <v>8.5139318885449899E-3</v>
      </c>
    </row>
    <row r="1411" spans="1:3">
      <c r="A1411" s="51">
        <f>'Page 233'!A1113</f>
        <v>40030</v>
      </c>
      <c r="B1411" s="52">
        <f>'Page 233'!G1113</f>
        <v>39.35</v>
      </c>
      <c r="C1411" s="22">
        <f t="shared" si="25"/>
        <v>6.6513174724993629E-3</v>
      </c>
    </row>
    <row r="1412" spans="1:3">
      <c r="A1412" s="51">
        <f>'Page 233'!A1112</f>
        <v>40031</v>
      </c>
      <c r="B1412" s="52">
        <f>'Page 233'!G1112</f>
        <v>40.68</v>
      </c>
      <c r="C1412" s="22">
        <f t="shared" si="25"/>
        <v>3.3799237611181754E-2</v>
      </c>
    </row>
    <row r="1413" spans="1:3">
      <c r="A1413" s="51">
        <f>'Page 233'!A1111</f>
        <v>40032</v>
      </c>
      <c r="B1413" s="52">
        <f>'Page 233'!G1111</f>
        <v>41.73</v>
      </c>
      <c r="C1413" s="22">
        <f t="shared" ref="C1413:C1476" si="26">B1413/B1412-1</f>
        <v>2.5811209439527971E-2</v>
      </c>
    </row>
    <row r="1414" spans="1:3">
      <c r="A1414" s="51">
        <f>'Page 233'!A1110</f>
        <v>40035</v>
      </c>
      <c r="B1414" s="52">
        <f>'Page 233'!G1110</f>
        <v>40.9</v>
      </c>
      <c r="C1414" s="22">
        <f t="shared" si="26"/>
        <v>-1.9889767553318949E-2</v>
      </c>
    </row>
    <row r="1415" spans="1:3">
      <c r="A1415" s="51">
        <f>'Page 233'!A1109</f>
        <v>40036</v>
      </c>
      <c r="B1415" s="52">
        <f>'Page 233'!G1109</f>
        <v>40.56</v>
      </c>
      <c r="C1415" s="22">
        <f t="shared" si="26"/>
        <v>-8.3129584352077401E-3</v>
      </c>
    </row>
    <row r="1416" spans="1:3">
      <c r="A1416" s="51">
        <f>'Page 233'!A1108</f>
        <v>40037</v>
      </c>
      <c r="B1416" s="52">
        <f>'Page 233'!G1108</f>
        <v>41.41</v>
      </c>
      <c r="C1416" s="22">
        <f t="shared" si="26"/>
        <v>2.0956607495068891E-2</v>
      </c>
    </row>
    <row r="1417" spans="1:3">
      <c r="A1417" s="51">
        <f>'Page 233'!A1107</f>
        <v>40038</v>
      </c>
      <c r="B1417" s="52">
        <f>'Page 233'!G1107</f>
        <v>41.66</v>
      </c>
      <c r="C1417" s="22">
        <f t="shared" si="26"/>
        <v>6.0371890847621401E-3</v>
      </c>
    </row>
    <row r="1418" spans="1:3">
      <c r="A1418" s="51">
        <f>'Page 233'!A1106</f>
        <v>40039</v>
      </c>
      <c r="B1418" s="52">
        <f>'Page 233'!G1106</f>
        <v>40.1</v>
      </c>
      <c r="C1418" s="22">
        <f t="shared" si="26"/>
        <v>-3.7445991358617259E-2</v>
      </c>
    </row>
    <row r="1419" spans="1:3">
      <c r="A1419" s="51">
        <f>'Page 233'!A1105</f>
        <v>40042</v>
      </c>
      <c r="B1419" s="52">
        <f>'Page 233'!G1105</f>
        <v>39.47</v>
      </c>
      <c r="C1419" s="22">
        <f t="shared" si="26"/>
        <v>-1.5710723192020049E-2</v>
      </c>
    </row>
    <row r="1420" spans="1:3">
      <c r="A1420" s="51">
        <f>'Page 233'!A1104</f>
        <v>40043</v>
      </c>
      <c r="B1420" s="52">
        <f>'Page 233'!G1104</f>
        <v>39.130000000000003</v>
      </c>
      <c r="C1420" s="22">
        <f t="shared" si="26"/>
        <v>-8.6141373194830173E-3</v>
      </c>
    </row>
    <row r="1421" spans="1:3">
      <c r="A1421" s="51">
        <f>'Page 233'!A1103</f>
        <v>40044</v>
      </c>
      <c r="B1421" s="52">
        <f>'Page 233'!G1103</f>
        <v>38.89</v>
      </c>
      <c r="C1421" s="22">
        <f t="shared" si="26"/>
        <v>-6.1334014822387317E-3</v>
      </c>
    </row>
    <row r="1422" spans="1:3">
      <c r="A1422" s="51">
        <f>'Page 233'!A1102</f>
        <v>40045</v>
      </c>
      <c r="B1422" s="52">
        <f>'Page 233'!G1102</f>
        <v>39.979999999999997</v>
      </c>
      <c r="C1422" s="22">
        <f t="shared" si="26"/>
        <v>2.8027770635124627E-2</v>
      </c>
    </row>
    <row r="1423" spans="1:3">
      <c r="A1423" s="51">
        <f>'Page 233'!A1101</f>
        <v>40046</v>
      </c>
      <c r="B1423" s="52">
        <f>'Page 233'!G1101</f>
        <v>40.99</v>
      </c>
      <c r="C1423" s="22">
        <f t="shared" si="26"/>
        <v>2.5262631315657869E-2</v>
      </c>
    </row>
    <row r="1424" spans="1:3">
      <c r="A1424" s="51">
        <f>'Page 233'!A1100</f>
        <v>40049</v>
      </c>
      <c r="B1424" s="52">
        <f>'Page 233'!G1100</f>
        <v>42.12</v>
      </c>
      <c r="C1424" s="22">
        <f t="shared" si="26"/>
        <v>2.7567699438887372E-2</v>
      </c>
    </row>
    <row r="1425" spans="1:3">
      <c r="A1425" s="51">
        <f>'Page 233'!A1099</f>
        <v>40050</v>
      </c>
      <c r="B1425" s="52">
        <f>'Page 233'!G1099</f>
        <v>43.12</v>
      </c>
      <c r="C1425" s="22">
        <f t="shared" si="26"/>
        <v>2.3741690408357163E-2</v>
      </c>
    </row>
    <row r="1426" spans="1:3">
      <c r="A1426" s="51">
        <f>'Page 233'!A1098</f>
        <v>40051</v>
      </c>
      <c r="B1426" s="52">
        <f>'Page 233'!G1098</f>
        <v>42.74</v>
      </c>
      <c r="C1426" s="22">
        <f t="shared" si="26"/>
        <v>-8.8126159554730021E-3</v>
      </c>
    </row>
    <row r="1427" spans="1:3">
      <c r="A1427" s="51">
        <f>'Page 233'!A1097</f>
        <v>40052</v>
      </c>
      <c r="B1427" s="52">
        <f>'Page 233'!G1097</f>
        <v>46.31</v>
      </c>
      <c r="C1427" s="22">
        <f t="shared" si="26"/>
        <v>8.352831071595701E-2</v>
      </c>
    </row>
    <row r="1428" spans="1:3">
      <c r="A1428" s="51">
        <f>'Page 233'!A1096</f>
        <v>40053</v>
      </c>
      <c r="B1428" s="52">
        <f>'Page 233'!G1096</f>
        <v>45.61</v>
      </c>
      <c r="C1428" s="22">
        <f t="shared" si="26"/>
        <v>-1.5115525804361929E-2</v>
      </c>
    </row>
    <row r="1429" spans="1:3">
      <c r="A1429" s="51">
        <f>'Page 233'!A1095</f>
        <v>40056</v>
      </c>
      <c r="B1429" s="52">
        <f>'Page 233'!G1095</f>
        <v>44.39</v>
      </c>
      <c r="C1429" s="22">
        <f t="shared" si="26"/>
        <v>-2.6748520061390058E-2</v>
      </c>
    </row>
    <row r="1430" spans="1:3">
      <c r="A1430" s="51">
        <f>'Page 233'!A1094</f>
        <v>40057</v>
      </c>
      <c r="B1430" s="52">
        <f>'Page 233'!G1094</f>
        <v>43.59</v>
      </c>
      <c r="C1430" s="22">
        <f t="shared" si="26"/>
        <v>-1.8022077044379303E-2</v>
      </c>
    </row>
    <row r="1431" spans="1:3">
      <c r="A1431" s="51">
        <f>'Page 233'!A1093</f>
        <v>40058</v>
      </c>
      <c r="B1431" s="52">
        <f>'Page 233'!G1093</f>
        <v>43.25</v>
      </c>
      <c r="C1431" s="22">
        <f t="shared" si="26"/>
        <v>-7.7999541179170073E-3</v>
      </c>
    </row>
    <row r="1432" spans="1:3">
      <c r="A1432" s="51">
        <f>'Page 233'!A1092</f>
        <v>40059</v>
      </c>
      <c r="B1432" s="52">
        <f>'Page 233'!G1092</f>
        <v>43.31</v>
      </c>
      <c r="C1432" s="22">
        <f t="shared" si="26"/>
        <v>1.38728323699433E-3</v>
      </c>
    </row>
    <row r="1433" spans="1:3">
      <c r="A1433" s="51">
        <f>'Page 233'!A1091</f>
        <v>40060</v>
      </c>
      <c r="B1433" s="52">
        <f>'Page 233'!G1091</f>
        <v>43.93</v>
      </c>
      <c r="C1433" s="22">
        <f t="shared" si="26"/>
        <v>1.4315400600323214E-2</v>
      </c>
    </row>
    <row r="1434" spans="1:3">
      <c r="A1434" s="51">
        <f>'Page 233'!A1090</f>
        <v>40064</v>
      </c>
      <c r="B1434" s="52">
        <f>'Page 233'!G1090</f>
        <v>44.24</v>
      </c>
      <c r="C1434" s="22">
        <f t="shared" si="26"/>
        <v>7.0566810835419602E-3</v>
      </c>
    </row>
    <row r="1435" spans="1:3">
      <c r="A1435" s="51">
        <f>'Page 233'!A1089</f>
        <v>40065</v>
      </c>
      <c r="B1435" s="52">
        <f>'Page 233'!G1089</f>
        <v>45.16</v>
      </c>
      <c r="C1435" s="22">
        <f t="shared" si="26"/>
        <v>2.0795660036166286E-2</v>
      </c>
    </row>
    <row r="1436" spans="1:3">
      <c r="A1436" s="51">
        <f>'Page 233'!A1088</f>
        <v>40066</v>
      </c>
      <c r="B1436" s="52">
        <f>'Page 233'!G1088</f>
        <v>45.12</v>
      </c>
      <c r="C1436" s="22">
        <f t="shared" si="26"/>
        <v>-8.8573959255977552E-4</v>
      </c>
    </row>
    <row r="1437" spans="1:3">
      <c r="A1437" s="51">
        <f>'Page 233'!A1087</f>
        <v>40067</v>
      </c>
      <c r="B1437" s="52">
        <f>'Page 233'!G1087</f>
        <v>45.89</v>
      </c>
      <c r="C1437" s="22">
        <f t="shared" si="26"/>
        <v>1.7065602836879412E-2</v>
      </c>
    </row>
    <row r="1438" spans="1:3">
      <c r="A1438" s="51">
        <f>'Page 233'!A1086</f>
        <v>40070</v>
      </c>
      <c r="B1438" s="52">
        <f>'Page 233'!G1086</f>
        <v>45.55</v>
      </c>
      <c r="C1438" s="22">
        <f t="shared" si="26"/>
        <v>-7.4090215733275677E-3</v>
      </c>
    </row>
    <row r="1439" spans="1:3">
      <c r="A1439" s="51">
        <f>'Page 233'!A1085</f>
        <v>40071</v>
      </c>
      <c r="B1439" s="52">
        <f>'Page 233'!G1085</f>
        <v>46.53</v>
      </c>
      <c r="C1439" s="22">
        <f t="shared" si="26"/>
        <v>2.1514818880351338E-2</v>
      </c>
    </row>
    <row r="1440" spans="1:3">
      <c r="A1440" s="51">
        <f>'Page 233'!A1084</f>
        <v>40072</v>
      </c>
      <c r="B1440" s="52">
        <f>'Page 233'!G1084</f>
        <v>46.79</v>
      </c>
      <c r="C1440" s="22">
        <f t="shared" si="26"/>
        <v>5.5877928218353023E-3</v>
      </c>
    </row>
    <row r="1441" spans="1:3">
      <c r="A1441" s="51">
        <f>'Page 233'!A1083</f>
        <v>40073</v>
      </c>
      <c r="B1441" s="52">
        <f>'Page 233'!G1083</f>
        <v>47.26</v>
      </c>
      <c r="C1441" s="22">
        <f t="shared" si="26"/>
        <v>1.004488138491122E-2</v>
      </c>
    </row>
    <row r="1442" spans="1:3">
      <c r="A1442" s="51">
        <f>'Page 233'!A1082</f>
        <v>40074</v>
      </c>
      <c r="B1442" s="52">
        <f>'Page 233'!G1082</f>
        <v>47.38</v>
      </c>
      <c r="C1442" s="22">
        <f t="shared" si="26"/>
        <v>2.5391451544647392E-3</v>
      </c>
    </row>
    <row r="1443" spans="1:3">
      <c r="A1443" s="51">
        <f>'Page 233'!A1081</f>
        <v>40077</v>
      </c>
      <c r="B1443" s="52">
        <f>'Page 233'!G1081</f>
        <v>47.24</v>
      </c>
      <c r="C1443" s="22">
        <f t="shared" si="26"/>
        <v>-2.9548332629801832E-3</v>
      </c>
    </row>
    <row r="1444" spans="1:3">
      <c r="A1444" s="51">
        <f>'Page 233'!A1080</f>
        <v>40078</v>
      </c>
      <c r="B1444" s="52">
        <f>'Page 233'!G1080</f>
        <v>47.49</v>
      </c>
      <c r="C1444" s="22">
        <f t="shared" si="26"/>
        <v>5.2921253175275407E-3</v>
      </c>
    </row>
    <row r="1445" spans="1:3">
      <c r="A1445" s="51">
        <f>'Page 233'!A1079</f>
        <v>40079</v>
      </c>
      <c r="B1445" s="52">
        <f>'Page 233'!G1079</f>
        <v>46.8</v>
      </c>
      <c r="C1445" s="22">
        <f t="shared" si="26"/>
        <v>-1.4529374605180112E-2</v>
      </c>
    </row>
    <row r="1446" spans="1:3">
      <c r="A1446" s="51">
        <f>'Page 233'!A1078</f>
        <v>40080</v>
      </c>
      <c r="B1446" s="52">
        <f>'Page 233'!G1078</f>
        <v>46.28</v>
      </c>
      <c r="C1446" s="22">
        <f t="shared" si="26"/>
        <v>-1.1111111111111072E-2</v>
      </c>
    </row>
    <row r="1447" spans="1:3">
      <c r="A1447" s="51">
        <f>'Page 233'!A1077</f>
        <v>40081</v>
      </c>
      <c r="B1447" s="52">
        <f>'Page 233'!G1077</f>
        <v>46.04</v>
      </c>
      <c r="C1447" s="22">
        <f t="shared" si="26"/>
        <v>-5.1858254105445756E-3</v>
      </c>
    </row>
    <row r="1448" spans="1:3">
      <c r="A1448" s="51">
        <f>'Page 233'!A1076</f>
        <v>40084</v>
      </c>
      <c r="B1448" s="52">
        <f>'Page 233'!G1076</f>
        <v>47.43</v>
      </c>
      <c r="C1448" s="22">
        <f t="shared" si="26"/>
        <v>3.0191138140747142E-2</v>
      </c>
    </row>
    <row r="1449" spans="1:3">
      <c r="A1449" s="51">
        <f>'Page 233'!A1075</f>
        <v>40085</v>
      </c>
      <c r="B1449" s="52">
        <f>'Page 233'!G1075</f>
        <v>48.81</v>
      </c>
      <c r="C1449" s="22">
        <f t="shared" si="26"/>
        <v>2.9095509171410461E-2</v>
      </c>
    </row>
    <row r="1450" spans="1:3">
      <c r="A1450" s="51">
        <f>'Page 233'!A1074</f>
        <v>40086</v>
      </c>
      <c r="B1450" s="52">
        <f>'Page 233'!G1074</f>
        <v>48.39</v>
      </c>
      <c r="C1450" s="22">
        <f t="shared" si="26"/>
        <v>-8.6047940995698236E-3</v>
      </c>
    </row>
    <row r="1451" spans="1:3">
      <c r="A1451" s="51">
        <f>'Page 233'!A1073</f>
        <v>40087</v>
      </c>
      <c r="B1451" s="52">
        <f>'Page 233'!G1073</f>
        <v>46.57</v>
      </c>
      <c r="C1451" s="22">
        <f t="shared" si="26"/>
        <v>-3.7611076668733201E-2</v>
      </c>
    </row>
    <row r="1452" spans="1:3">
      <c r="A1452" s="51">
        <f>'Page 233'!A1072</f>
        <v>40088</v>
      </c>
      <c r="B1452" s="52">
        <f>'Page 233'!G1072</f>
        <v>45.94</v>
      </c>
      <c r="C1452" s="22">
        <f t="shared" si="26"/>
        <v>-1.3528022331973477E-2</v>
      </c>
    </row>
    <row r="1453" spans="1:3">
      <c r="A1453" s="51">
        <f>'Page 233'!A1071</f>
        <v>40091</v>
      </c>
      <c r="B1453" s="52">
        <f>'Page 233'!G1071</f>
        <v>46.72</v>
      </c>
      <c r="C1453" s="22">
        <f t="shared" si="26"/>
        <v>1.6978667827601157E-2</v>
      </c>
    </row>
    <row r="1454" spans="1:3">
      <c r="A1454" s="51">
        <f>'Page 233'!A1070</f>
        <v>40092</v>
      </c>
      <c r="B1454" s="52">
        <f>'Page 233'!G1070</f>
        <v>46.73</v>
      </c>
      <c r="C1454" s="22">
        <f t="shared" si="26"/>
        <v>2.1404109589040488E-4</v>
      </c>
    </row>
    <row r="1455" spans="1:3">
      <c r="A1455" s="51">
        <f>'Page 233'!A1069</f>
        <v>40093</v>
      </c>
      <c r="B1455" s="52">
        <f>'Page 233'!G1069</f>
        <v>46.28</v>
      </c>
      <c r="C1455" s="22">
        <f t="shared" si="26"/>
        <v>-9.6297881446607558E-3</v>
      </c>
    </row>
    <row r="1456" spans="1:3">
      <c r="A1456" s="51">
        <f>'Page 233'!A1068</f>
        <v>40094</v>
      </c>
      <c r="B1456" s="52">
        <f>'Page 233'!G1068</f>
        <v>46.74</v>
      </c>
      <c r="C1456" s="22">
        <f t="shared" si="26"/>
        <v>9.9394987035437143E-3</v>
      </c>
    </row>
    <row r="1457" spans="1:3">
      <c r="A1457" s="51">
        <f>'Page 233'!A1067</f>
        <v>40095</v>
      </c>
      <c r="B1457" s="52">
        <f>'Page 233'!G1067</f>
        <v>47.09</v>
      </c>
      <c r="C1457" s="22">
        <f t="shared" si="26"/>
        <v>7.4882327770646739E-3</v>
      </c>
    </row>
    <row r="1458" spans="1:3">
      <c r="A1458" s="51">
        <f>'Page 233'!A1066</f>
        <v>40098</v>
      </c>
      <c r="B1458" s="52">
        <f>'Page 233'!G1066</f>
        <v>46.17</v>
      </c>
      <c r="C1458" s="22">
        <f t="shared" si="26"/>
        <v>-1.9537056699936328E-2</v>
      </c>
    </row>
    <row r="1459" spans="1:3">
      <c r="A1459" s="51">
        <f>'Page 233'!A1065</f>
        <v>40099</v>
      </c>
      <c r="B1459" s="52">
        <f>'Page 233'!G1065</f>
        <v>46.38</v>
      </c>
      <c r="C1459" s="22">
        <f t="shared" si="26"/>
        <v>4.5484080571800423E-3</v>
      </c>
    </row>
    <row r="1460" spans="1:3">
      <c r="A1460" s="51">
        <f>'Page 233'!A1064</f>
        <v>40100</v>
      </c>
      <c r="B1460" s="52">
        <f>'Page 233'!G1064</f>
        <v>46.93</v>
      </c>
      <c r="C1460" s="22">
        <f t="shared" si="26"/>
        <v>1.1858559724018836E-2</v>
      </c>
    </row>
    <row r="1461" spans="1:3">
      <c r="A1461" s="51">
        <f>'Page 233'!A1063</f>
        <v>40101</v>
      </c>
      <c r="B1461" s="52">
        <f>'Page 233'!G1063</f>
        <v>46.26</v>
      </c>
      <c r="C1461" s="22">
        <f t="shared" si="26"/>
        <v>-1.4276582143618155E-2</v>
      </c>
    </row>
    <row r="1462" spans="1:3">
      <c r="A1462" s="51">
        <f>'Page 233'!A1062</f>
        <v>40102</v>
      </c>
      <c r="B1462" s="52">
        <f>'Page 233'!G1062</f>
        <v>47.54</v>
      </c>
      <c r="C1462" s="22">
        <f t="shared" si="26"/>
        <v>2.7669693039342969E-2</v>
      </c>
    </row>
    <row r="1463" spans="1:3">
      <c r="A1463" s="51">
        <f>'Page 233'!A1061</f>
        <v>40105</v>
      </c>
      <c r="B1463" s="52">
        <f>'Page 233'!G1061</f>
        <v>47.77</v>
      </c>
      <c r="C1463" s="22">
        <f t="shared" si="26"/>
        <v>4.8380311316786884E-3</v>
      </c>
    </row>
    <row r="1464" spans="1:3">
      <c r="A1464" s="51">
        <f>'Page 233'!A1060</f>
        <v>40106</v>
      </c>
      <c r="B1464" s="52">
        <f>'Page 233'!G1060</f>
        <v>46.37</v>
      </c>
      <c r="C1464" s="22">
        <f t="shared" si="26"/>
        <v>-2.9307096504082142E-2</v>
      </c>
    </row>
    <row r="1465" spans="1:3">
      <c r="A1465" s="51">
        <f>'Page 233'!A1059</f>
        <v>40107</v>
      </c>
      <c r="B1465" s="52">
        <f>'Page 233'!G1059</f>
        <v>45.25</v>
      </c>
      <c r="C1465" s="22">
        <f t="shared" si="26"/>
        <v>-2.4153547552296706E-2</v>
      </c>
    </row>
    <row r="1466" spans="1:3">
      <c r="A1466" s="51">
        <f>'Page 233'!A1058</f>
        <v>40108</v>
      </c>
      <c r="B1466" s="52">
        <f>'Page 233'!G1058</f>
        <v>45.64</v>
      </c>
      <c r="C1466" s="22">
        <f t="shared" si="26"/>
        <v>8.6187845303866695E-3</v>
      </c>
    </row>
    <row r="1467" spans="1:3">
      <c r="A1467" s="51">
        <f>'Page 233'!A1057</f>
        <v>40109</v>
      </c>
      <c r="B1467" s="52">
        <f>'Page 233'!G1057</f>
        <v>44.59</v>
      </c>
      <c r="C1467" s="22">
        <f t="shared" si="26"/>
        <v>-2.3006134969325132E-2</v>
      </c>
    </row>
    <row r="1468" spans="1:3">
      <c r="A1468" s="51">
        <f>'Page 233'!A1056</f>
        <v>40112</v>
      </c>
      <c r="B1468" s="52">
        <f>'Page 233'!G1056</f>
        <v>43.16</v>
      </c>
      <c r="C1468" s="22">
        <f t="shared" si="26"/>
        <v>-3.2069970845481244E-2</v>
      </c>
    </row>
    <row r="1469" spans="1:3">
      <c r="A1469" s="51">
        <f>'Page 233'!A1055</f>
        <v>40113</v>
      </c>
      <c r="B1469" s="52">
        <f>'Page 233'!G1055</f>
        <v>42.67</v>
      </c>
      <c r="C1469" s="22">
        <f t="shared" si="26"/>
        <v>-1.1353104726598562E-2</v>
      </c>
    </row>
    <row r="1470" spans="1:3">
      <c r="A1470" s="51">
        <f>'Page 233'!A1054</f>
        <v>40114</v>
      </c>
      <c r="B1470" s="52">
        <f>'Page 233'!G1054</f>
        <v>42.2</v>
      </c>
      <c r="C1470" s="22">
        <f t="shared" si="26"/>
        <v>-1.1014764471525607E-2</v>
      </c>
    </row>
    <row r="1471" spans="1:3">
      <c r="A1471" s="51">
        <f>'Page 233'!A1053</f>
        <v>40115</v>
      </c>
      <c r="B1471" s="52">
        <f>'Page 233'!G1053</f>
        <v>43.62</v>
      </c>
      <c r="C1471" s="22">
        <f t="shared" si="26"/>
        <v>3.3649289099525914E-2</v>
      </c>
    </row>
    <row r="1472" spans="1:3">
      <c r="A1472" s="51">
        <f>'Page 233'!A1052</f>
        <v>40116</v>
      </c>
      <c r="B1472" s="52">
        <f>'Page 233'!G1052</f>
        <v>42.72</v>
      </c>
      <c r="C1472" s="22">
        <f t="shared" si="26"/>
        <v>-2.063273727647863E-2</v>
      </c>
    </row>
    <row r="1473" spans="1:3">
      <c r="A1473" s="51">
        <f>'Page 233'!A1051</f>
        <v>40119</v>
      </c>
      <c r="B1473" s="52">
        <f>'Page 233'!G1051</f>
        <v>43.14</v>
      </c>
      <c r="C1473" s="22">
        <f t="shared" si="26"/>
        <v>9.8314606741574107E-3</v>
      </c>
    </row>
    <row r="1474" spans="1:3">
      <c r="A1474" s="51">
        <f>'Page 233'!A1050</f>
        <v>40120</v>
      </c>
      <c r="B1474" s="52">
        <f>'Page 233'!G1050</f>
        <v>42.99</v>
      </c>
      <c r="C1474" s="22">
        <f t="shared" si="26"/>
        <v>-3.477051460361591E-3</v>
      </c>
    </row>
    <row r="1475" spans="1:3">
      <c r="A1475" s="51">
        <f>'Page 233'!A1049</f>
        <v>40121</v>
      </c>
      <c r="B1475" s="52">
        <f>'Page 233'!G1049</f>
        <v>43.34</v>
      </c>
      <c r="C1475" s="22">
        <f t="shared" si="26"/>
        <v>8.1414282391254478E-3</v>
      </c>
    </row>
    <row r="1476" spans="1:3">
      <c r="A1476" s="51">
        <f>'Page 233'!A1048</f>
        <v>40122</v>
      </c>
      <c r="B1476" s="52">
        <f>'Page 233'!G1048</f>
        <v>44.87</v>
      </c>
      <c r="C1476" s="22">
        <f t="shared" si="26"/>
        <v>3.5302261190585993E-2</v>
      </c>
    </row>
    <row r="1477" spans="1:3">
      <c r="A1477" s="51">
        <f>'Page 233'!A1047</f>
        <v>40123</v>
      </c>
      <c r="B1477" s="52">
        <f>'Page 233'!G1047</f>
        <v>44.79</v>
      </c>
      <c r="C1477" s="22">
        <f t="shared" ref="C1477:C1540" si="27">B1477/B1476-1</f>
        <v>-1.7829284599955031E-3</v>
      </c>
    </row>
    <row r="1478" spans="1:3">
      <c r="A1478" s="51">
        <f>'Page 233'!A1046</f>
        <v>40126</v>
      </c>
      <c r="B1478" s="52">
        <f>'Page 233'!G1046</f>
        <v>46.3</v>
      </c>
      <c r="C1478" s="22">
        <f t="shared" si="27"/>
        <v>3.3712882339807848E-2</v>
      </c>
    </row>
    <row r="1479" spans="1:3">
      <c r="A1479" s="51">
        <f>'Page 233'!A1045</f>
        <v>40127</v>
      </c>
      <c r="B1479" s="52">
        <f>'Page 233'!G1045</f>
        <v>45.37</v>
      </c>
      <c r="C1479" s="22">
        <f t="shared" si="27"/>
        <v>-2.0086393088552867E-2</v>
      </c>
    </row>
    <row r="1480" spans="1:3">
      <c r="A1480" s="51">
        <f>'Page 233'!A1044</f>
        <v>40128</v>
      </c>
      <c r="B1480" s="52">
        <f>'Page 233'!G1044</f>
        <v>45.69</v>
      </c>
      <c r="C1480" s="22">
        <f t="shared" si="27"/>
        <v>7.0531188009697043E-3</v>
      </c>
    </row>
    <row r="1481" spans="1:3">
      <c r="A1481" s="51">
        <f>'Page 233'!A1043</f>
        <v>40129</v>
      </c>
      <c r="B1481" s="52">
        <f>'Page 233'!G1043</f>
        <v>45.33</v>
      </c>
      <c r="C1481" s="22">
        <f t="shared" si="27"/>
        <v>-7.879185817465495E-3</v>
      </c>
    </row>
    <row r="1482" spans="1:3">
      <c r="A1482" s="51">
        <f>'Page 233'!A1042</f>
        <v>40130</v>
      </c>
      <c r="B1482" s="52">
        <f>'Page 233'!G1042</f>
        <v>45.69</v>
      </c>
      <c r="C1482" s="22">
        <f t="shared" si="27"/>
        <v>7.9417604235605399E-3</v>
      </c>
    </row>
    <row r="1483" spans="1:3">
      <c r="A1483" s="51">
        <f>'Page 233'!A1041</f>
        <v>40133</v>
      </c>
      <c r="B1483" s="52">
        <f>'Page 233'!G1041</f>
        <v>47.31</v>
      </c>
      <c r="C1483" s="22">
        <f t="shared" si="27"/>
        <v>3.5456336178594894E-2</v>
      </c>
    </row>
    <row r="1484" spans="1:3">
      <c r="A1484" s="51">
        <f>'Page 233'!A1040</f>
        <v>40134</v>
      </c>
      <c r="B1484" s="52">
        <f>'Page 233'!G1040</f>
        <v>47.36</v>
      </c>
      <c r="C1484" s="22">
        <f t="shared" si="27"/>
        <v>1.0568590150072943E-3</v>
      </c>
    </row>
    <row r="1485" spans="1:3">
      <c r="A1485" s="51">
        <f>'Page 233'!A1039</f>
        <v>40135</v>
      </c>
      <c r="B1485" s="52">
        <f>'Page 233'!G1039</f>
        <v>46.9</v>
      </c>
      <c r="C1485" s="22">
        <f t="shared" si="27"/>
        <v>-9.7128378378378288E-3</v>
      </c>
    </row>
    <row r="1486" spans="1:3">
      <c r="A1486" s="51">
        <f>'Page 233'!A1038</f>
        <v>40136</v>
      </c>
      <c r="B1486" s="52">
        <f>'Page 233'!G1038</f>
        <v>46.37</v>
      </c>
      <c r="C1486" s="22">
        <f t="shared" si="27"/>
        <v>-1.1300639658848644E-2</v>
      </c>
    </row>
    <row r="1487" spans="1:3">
      <c r="A1487" s="51">
        <f>'Page 233'!A1037</f>
        <v>40137</v>
      </c>
      <c r="B1487" s="52">
        <f>'Page 233'!G1037</f>
        <v>46.61</v>
      </c>
      <c r="C1487" s="22">
        <f t="shared" si="27"/>
        <v>5.1757601897779448E-3</v>
      </c>
    </row>
    <row r="1488" spans="1:3">
      <c r="A1488" s="51">
        <f>'Page 233'!A1036</f>
        <v>40140</v>
      </c>
      <c r="B1488" s="52">
        <f>'Page 233'!G1036</f>
        <v>47.45</v>
      </c>
      <c r="C1488" s="22">
        <f t="shared" si="27"/>
        <v>1.8021883715940934E-2</v>
      </c>
    </row>
    <row r="1489" spans="1:3">
      <c r="A1489" s="51">
        <f>'Page 233'!A1035</f>
        <v>40141</v>
      </c>
      <c r="B1489" s="52">
        <f>'Page 233'!G1035</f>
        <v>46.85</v>
      </c>
      <c r="C1489" s="22">
        <f t="shared" si="27"/>
        <v>-1.2644889357218192E-2</v>
      </c>
    </row>
    <row r="1490" spans="1:3">
      <c r="A1490" s="51">
        <f>'Page 233'!A1034</f>
        <v>40142</v>
      </c>
      <c r="B1490" s="52">
        <f>'Page 233'!G1034</f>
        <v>47.72</v>
      </c>
      <c r="C1490" s="22">
        <f t="shared" si="27"/>
        <v>1.8569903948772559E-2</v>
      </c>
    </row>
    <row r="1491" spans="1:3">
      <c r="A1491" s="51">
        <f>'Page 233'!A1033</f>
        <v>40144</v>
      </c>
      <c r="B1491" s="52">
        <f>'Page 233'!G1033</f>
        <v>47.29</v>
      </c>
      <c r="C1491" s="22">
        <f t="shared" si="27"/>
        <v>-9.0108968985750382E-3</v>
      </c>
    </row>
    <row r="1492" spans="1:3">
      <c r="A1492" s="51">
        <f>'Page 233'!A1032</f>
        <v>40147</v>
      </c>
      <c r="B1492" s="52">
        <f>'Page 233'!G1032</f>
        <v>47.25</v>
      </c>
      <c r="C1492" s="22">
        <f t="shared" si="27"/>
        <v>-8.4584478748150893E-4</v>
      </c>
    </row>
    <row r="1493" spans="1:3">
      <c r="A1493" s="51">
        <f>'Page 233'!A1031</f>
        <v>40148</v>
      </c>
      <c r="B1493" s="52">
        <f>'Page 233'!G1031</f>
        <v>48.43</v>
      </c>
      <c r="C1493" s="22">
        <f t="shared" si="27"/>
        <v>2.497354497354487E-2</v>
      </c>
    </row>
    <row r="1494" spans="1:3">
      <c r="A1494" s="51">
        <f>'Page 233'!A1030</f>
        <v>40149</v>
      </c>
      <c r="B1494" s="52">
        <f>'Page 233'!G1030</f>
        <v>48.49</v>
      </c>
      <c r="C1494" s="22">
        <f t="shared" si="27"/>
        <v>1.2389015073301923E-3</v>
      </c>
    </row>
    <row r="1495" spans="1:3">
      <c r="A1495" s="51">
        <f>'Page 233'!A1029</f>
        <v>40150</v>
      </c>
      <c r="B1495" s="52">
        <f>'Page 233'!G1029</f>
        <v>48.48</v>
      </c>
      <c r="C1495" s="22">
        <f t="shared" si="27"/>
        <v>-2.0622808826575856E-4</v>
      </c>
    </row>
    <row r="1496" spans="1:3">
      <c r="A1496" s="51">
        <f>'Page 233'!A1028</f>
        <v>40151</v>
      </c>
      <c r="B1496" s="52">
        <f>'Page 233'!G1028</f>
        <v>49.3</v>
      </c>
      <c r="C1496" s="22">
        <f t="shared" si="27"/>
        <v>1.6914191419141966E-2</v>
      </c>
    </row>
    <row r="1497" spans="1:3">
      <c r="A1497" s="51">
        <f>'Page 233'!A1027</f>
        <v>40154</v>
      </c>
      <c r="B1497" s="52">
        <f>'Page 233'!G1027</f>
        <v>50.33</v>
      </c>
      <c r="C1497" s="22">
        <f t="shared" si="27"/>
        <v>2.0892494929006133E-2</v>
      </c>
    </row>
    <row r="1498" spans="1:3">
      <c r="A1498" s="51">
        <f>'Page 233'!A1026</f>
        <v>40155</v>
      </c>
      <c r="B1498" s="52">
        <f>'Page 233'!G1026</f>
        <v>50.18</v>
      </c>
      <c r="C1498" s="22">
        <f t="shared" si="27"/>
        <v>-2.9803298231670938E-3</v>
      </c>
    </row>
    <row r="1499" spans="1:3">
      <c r="A1499" s="51">
        <f>'Page 233'!A1025</f>
        <v>40156</v>
      </c>
      <c r="B1499" s="52">
        <f>'Page 233'!G1025</f>
        <v>50.01</v>
      </c>
      <c r="C1499" s="22">
        <f t="shared" si="27"/>
        <v>-3.3878039059386245E-3</v>
      </c>
    </row>
    <row r="1500" spans="1:3">
      <c r="A1500" s="51">
        <f>'Page 233'!A1024</f>
        <v>40157</v>
      </c>
      <c r="B1500" s="52">
        <f>'Page 233'!G1024</f>
        <v>49.6</v>
      </c>
      <c r="C1500" s="22">
        <f t="shared" si="27"/>
        <v>-8.1983603279343065E-3</v>
      </c>
    </row>
    <row r="1501" spans="1:3">
      <c r="A1501" s="51">
        <f>'Page 233'!A1023</f>
        <v>40158</v>
      </c>
      <c r="B1501" s="52">
        <f>'Page 233'!G1023</f>
        <v>50.13</v>
      </c>
      <c r="C1501" s="22">
        <f t="shared" si="27"/>
        <v>1.0685483870967794E-2</v>
      </c>
    </row>
    <row r="1502" spans="1:3">
      <c r="A1502" s="51">
        <f>'Page 233'!A1022</f>
        <v>40161</v>
      </c>
      <c r="B1502" s="52">
        <f>'Page 233'!G1022</f>
        <v>50.53</v>
      </c>
      <c r="C1502" s="22">
        <f t="shared" si="27"/>
        <v>7.9792539397565143E-3</v>
      </c>
    </row>
    <row r="1503" spans="1:3">
      <c r="A1503" s="51">
        <f>'Page 233'!A1021</f>
        <v>40162</v>
      </c>
      <c r="B1503" s="52">
        <f>'Page 233'!G1021</f>
        <v>50.19</v>
      </c>
      <c r="C1503" s="22">
        <f t="shared" si="27"/>
        <v>-6.7286760340392604E-3</v>
      </c>
    </row>
    <row r="1504" spans="1:3">
      <c r="A1504" s="51">
        <f>'Page 233'!A1020</f>
        <v>40163</v>
      </c>
      <c r="B1504" s="52">
        <f>'Page 233'!G1020</f>
        <v>49.7</v>
      </c>
      <c r="C1504" s="22">
        <f t="shared" si="27"/>
        <v>-9.7629009762899566E-3</v>
      </c>
    </row>
    <row r="1505" spans="1:3">
      <c r="A1505" s="51">
        <f>'Page 233'!A1019</f>
        <v>40164</v>
      </c>
      <c r="B1505" s="52">
        <f>'Page 233'!G1019</f>
        <v>49.11</v>
      </c>
      <c r="C1505" s="22">
        <f t="shared" si="27"/>
        <v>-1.1871227364185222E-2</v>
      </c>
    </row>
    <row r="1506" spans="1:3">
      <c r="A1506" s="51">
        <f>'Page 233'!A1018</f>
        <v>40165</v>
      </c>
      <c r="B1506" s="52">
        <f>'Page 233'!G1018</f>
        <v>48.18</v>
      </c>
      <c r="C1506" s="22">
        <f t="shared" si="27"/>
        <v>-1.8937080024434949E-2</v>
      </c>
    </row>
    <row r="1507" spans="1:3">
      <c r="A1507" s="51">
        <f>'Page 233'!A1017</f>
        <v>40168</v>
      </c>
      <c r="B1507" s="52">
        <f>'Page 233'!G1017</f>
        <v>48.96</v>
      </c>
      <c r="C1507" s="22">
        <f t="shared" si="27"/>
        <v>1.6189290161892966E-2</v>
      </c>
    </row>
    <row r="1508" spans="1:3">
      <c r="A1508" s="51">
        <f>'Page 233'!A1016</f>
        <v>40169</v>
      </c>
      <c r="B1508" s="52">
        <f>'Page 233'!G1016</f>
        <v>49.68</v>
      </c>
      <c r="C1508" s="22">
        <f t="shared" si="27"/>
        <v>1.4705882352941124E-2</v>
      </c>
    </row>
    <row r="1509" spans="1:3">
      <c r="A1509" s="51">
        <f>'Page 233'!A1015</f>
        <v>40170</v>
      </c>
      <c r="B1509" s="52">
        <f>'Page 233'!G1015</f>
        <v>49.55</v>
      </c>
      <c r="C1509" s="22">
        <f t="shared" si="27"/>
        <v>-2.6167471819645849E-3</v>
      </c>
    </row>
    <row r="1510" spans="1:3">
      <c r="A1510" s="51">
        <f>'Page 233'!A1014</f>
        <v>40171</v>
      </c>
      <c r="B1510" s="52">
        <f>'Page 233'!G1014</f>
        <v>50.02</v>
      </c>
      <c r="C1510" s="22">
        <f t="shared" si="27"/>
        <v>9.4853683148337087E-3</v>
      </c>
    </row>
    <row r="1511" spans="1:3">
      <c r="A1511" s="51">
        <f>'Page 233'!A1013</f>
        <v>40175</v>
      </c>
      <c r="B1511" s="52">
        <f>'Page 233'!G1013</f>
        <v>49.71</v>
      </c>
      <c r="C1511" s="22">
        <f t="shared" si="27"/>
        <v>-6.1975209916034224E-3</v>
      </c>
    </row>
    <row r="1512" spans="1:3">
      <c r="A1512" s="51">
        <f>'Page 233'!A1012</f>
        <v>40176</v>
      </c>
      <c r="B1512" s="52">
        <f>'Page 233'!G1012</f>
        <v>49.78</v>
      </c>
      <c r="C1512" s="22">
        <f t="shared" si="27"/>
        <v>1.4081673707504461E-3</v>
      </c>
    </row>
    <row r="1513" spans="1:3">
      <c r="A1513" s="51">
        <f>'Page 233'!A1011</f>
        <v>40177</v>
      </c>
      <c r="B1513" s="52">
        <f>'Page 233'!G1011</f>
        <v>49.55</v>
      </c>
      <c r="C1513" s="22">
        <f t="shared" si="27"/>
        <v>-4.6203294495782421E-3</v>
      </c>
    </row>
    <row r="1514" spans="1:3">
      <c r="A1514" s="51">
        <f>'Page 233'!A1010</f>
        <v>40178</v>
      </c>
      <c r="B1514" s="52">
        <f>'Page 233'!G1010</f>
        <v>48.8</v>
      </c>
      <c r="C1514" s="22">
        <f t="shared" si="27"/>
        <v>-1.5136226034308753E-2</v>
      </c>
    </row>
    <row r="1515" spans="1:3">
      <c r="A1515" s="51">
        <f>'Page 233'!A1009</f>
        <v>40182</v>
      </c>
      <c r="B1515" s="52">
        <f>'Page 233'!G1009</f>
        <v>50.65</v>
      </c>
      <c r="C1515" s="22">
        <f t="shared" si="27"/>
        <v>3.7909836065573854E-2</v>
      </c>
    </row>
    <row r="1516" spans="1:3">
      <c r="A1516" s="51">
        <f>'Page 233'!A1008</f>
        <v>40183</v>
      </c>
      <c r="B1516" s="52">
        <f>'Page 233'!G1008</f>
        <v>52.31</v>
      </c>
      <c r="C1516" s="22">
        <f t="shared" si="27"/>
        <v>3.2773938795656488E-2</v>
      </c>
    </row>
    <row r="1517" spans="1:3">
      <c r="A1517" s="51">
        <f>'Page 233'!A1007</f>
        <v>40184</v>
      </c>
      <c r="B1517" s="52">
        <f>'Page 233'!G1007</f>
        <v>53.9</v>
      </c>
      <c r="C1517" s="22">
        <f t="shared" si="27"/>
        <v>3.039571783597772E-2</v>
      </c>
    </row>
    <row r="1518" spans="1:3">
      <c r="A1518" s="51">
        <f>'Page 233'!A1006</f>
        <v>40185</v>
      </c>
      <c r="B1518" s="52">
        <f>'Page 233'!G1006</f>
        <v>56.08</v>
      </c>
      <c r="C1518" s="22">
        <f t="shared" si="27"/>
        <v>4.0445269016697649E-2</v>
      </c>
    </row>
    <row r="1519" spans="1:3">
      <c r="A1519" s="51">
        <f>'Page 233'!A1005</f>
        <v>40186</v>
      </c>
      <c r="B1519" s="52">
        <f>'Page 233'!G1005</f>
        <v>55.54</v>
      </c>
      <c r="C1519" s="22">
        <f t="shared" si="27"/>
        <v>-9.6291012838801704E-3</v>
      </c>
    </row>
    <row r="1520" spans="1:3">
      <c r="A1520" s="51">
        <f>'Page 233'!A1004</f>
        <v>40189</v>
      </c>
      <c r="B1520" s="52">
        <f>'Page 233'!G1004</f>
        <v>54.88</v>
      </c>
      <c r="C1520" s="22">
        <f t="shared" si="27"/>
        <v>-1.188332733165276E-2</v>
      </c>
    </row>
    <row r="1521" spans="1:3">
      <c r="A1521" s="51">
        <f>'Page 233'!A1003</f>
        <v>40190</v>
      </c>
      <c r="B1521" s="52">
        <f>'Page 233'!G1003</f>
        <v>54.48</v>
      </c>
      <c r="C1521" s="22">
        <f t="shared" si="27"/>
        <v>-7.2886297376094644E-3</v>
      </c>
    </row>
    <row r="1522" spans="1:3">
      <c r="A1522" s="51">
        <f>'Page 233'!A1002</f>
        <v>40191</v>
      </c>
      <c r="B1522" s="52">
        <f>'Page 233'!G1002</f>
        <v>55.14</v>
      </c>
      <c r="C1522" s="22">
        <f t="shared" si="27"/>
        <v>1.211453744493407E-2</v>
      </c>
    </row>
    <row r="1523" spans="1:3">
      <c r="A1523" s="51">
        <f>'Page 233'!A1001</f>
        <v>40192</v>
      </c>
      <c r="B1523" s="52">
        <f>'Page 233'!G1001</f>
        <v>55.5</v>
      </c>
      <c r="C1523" s="22">
        <f t="shared" si="27"/>
        <v>6.5288356909685152E-3</v>
      </c>
    </row>
    <row r="1524" spans="1:3">
      <c r="A1524" s="51">
        <f>'Page 233'!A1000</f>
        <v>40193</v>
      </c>
      <c r="B1524" s="52">
        <f>'Page 233'!G1000</f>
        <v>54.83</v>
      </c>
      <c r="C1524" s="22">
        <f t="shared" si="27"/>
        <v>-1.207207207207206E-2</v>
      </c>
    </row>
    <row r="1525" spans="1:3">
      <c r="A1525" s="51">
        <f>'Page 233'!A999</f>
        <v>40197</v>
      </c>
      <c r="B1525" s="52">
        <f>'Page 233'!G999</f>
        <v>54.68</v>
      </c>
      <c r="C1525" s="22">
        <f t="shared" si="27"/>
        <v>-2.7357286157212446E-3</v>
      </c>
    </row>
    <row r="1526" spans="1:3">
      <c r="A1526" s="51">
        <f>'Page 233'!A998</f>
        <v>40198</v>
      </c>
      <c r="B1526" s="52">
        <f>'Page 233'!G998</f>
        <v>54.27</v>
      </c>
      <c r="C1526" s="22">
        <f t="shared" si="27"/>
        <v>-7.4981711777614146E-3</v>
      </c>
    </row>
    <row r="1527" spans="1:3">
      <c r="A1527" s="51">
        <f>'Page 233'!A997</f>
        <v>40199</v>
      </c>
      <c r="B1527" s="52">
        <f>'Page 233'!G997</f>
        <v>53.37</v>
      </c>
      <c r="C1527" s="22">
        <f t="shared" si="27"/>
        <v>-1.6583747927031656E-2</v>
      </c>
    </row>
    <row r="1528" spans="1:3">
      <c r="A1528" s="51">
        <f>'Page 233'!A996</f>
        <v>40200</v>
      </c>
      <c r="B1528" s="52">
        <f>'Page 233'!G996</f>
        <v>52.08</v>
      </c>
      <c r="C1528" s="22">
        <f t="shared" si="27"/>
        <v>-2.417088251826871E-2</v>
      </c>
    </row>
    <row r="1529" spans="1:3">
      <c r="A1529" s="51">
        <f>'Page 233'!A995</f>
        <v>40203</v>
      </c>
      <c r="B1529" s="52">
        <f>'Page 233'!G995</f>
        <v>52.09</v>
      </c>
      <c r="C1529" s="22">
        <f t="shared" si="27"/>
        <v>1.9201228878662491E-4</v>
      </c>
    </row>
    <row r="1530" spans="1:3">
      <c r="A1530" s="51">
        <f>'Page 233'!A994</f>
        <v>40204</v>
      </c>
      <c r="B1530" s="52">
        <f>'Page 233'!G994</f>
        <v>52.03</v>
      </c>
      <c r="C1530" s="22">
        <f t="shared" si="27"/>
        <v>-1.15185256287198E-3</v>
      </c>
    </row>
    <row r="1531" spans="1:3">
      <c r="A1531" s="51">
        <f>'Page 233'!A993</f>
        <v>40205</v>
      </c>
      <c r="B1531" s="52">
        <f>'Page 233'!G993</f>
        <v>55.83</v>
      </c>
      <c r="C1531" s="22">
        <f t="shared" si="27"/>
        <v>7.3034787622525466E-2</v>
      </c>
    </row>
    <row r="1532" spans="1:3">
      <c r="A1532" s="51">
        <f>'Page 233'!A992</f>
        <v>40206</v>
      </c>
      <c r="B1532" s="52">
        <f>'Page 233'!G992</f>
        <v>56.4</v>
      </c>
      <c r="C1532" s="22">
        <f t="shared" si="27"/>
        <v>1.0209564750134348E-2</v>
      </c>
    </row>
    <row r="1533" spans="1:3">
      <c r="A1533" s="51">
        <f>'Page 233'!A991</f>
        <v>40207</v>
      </c>
      <c r="B1533" s="52">
        <f>'Page 233'!G991</f>
        <v>54.63</v>
      </c>
      <c r="C1533" s="22">
        <f t="shared" si="27"/>
        <v>-3.1382978723404231E-2</v>
      </c>
    </row>
    <row r="1534" spans="1:3">
      <c r="A1534" s="51">
        <f>'Page 233'!A990</f>
        <v>40210</v>
      </c>
      <c r="B1534" s="52">
        <f>'Page 233'!G990</f>
        <v>55.63</v>
      </c>
      <c r="C1534" s="22">
        <f t="shared" si="27"/>
        <v>1.8304960644334622E-2</v>
      </c>
    </row>
    <row r="1535" spans="1:3">
      <c r="A1535" s="51">
        <f>'Page 233'!A989</f>
        <v>40211</v>
      </c>
      <c r="B1535" s="52">
        <f>'Page 233'!G989</f>
        <v>55.84</v>
      </c>
      <c r="C1535" s="22">
        <f t="shared" si="27"/>
        <v>3.7749415782850626E-3</v>
      </c>
    </row>
    <row r="1536" spans="1:3">
      <c r="A1536" s="51">
        <f>'Page 233'!A988</f>
        <v>40212</v>
      </c>
      <c r="B1536" s="52">
        <f>'Page 233'!G988</f>
        <v>55.79</v>
      </c>
      <c r="C1536" s="22">
        <f t="shared" si="27"/>
        <v>-8.9541547277949274E-4</v>
      </c>
    </row>
    <row r="1537" spans="1:3">
      <c r="A1537" s="51">
        <f>'Page 233'!A987</f>
        <v>40213</v>
      </c>
      <c r="B1537" s="52">
        <f>'Page 233'!G987</f>
        <v>53.85</v>
      </c>
      <c r="C1537" s="22">
        <f t="shared" si="27"/>
        <v>-3.4773256856067358E-2</v>
      </c>
    </row>
    <row r="1538" spans="1:3">
      <c r="A1538" s="51">
        <f>'Page 233'!A986</f>
        <v>40214</v>
      </c>
      <c r="B1538" s="52">
        <f>'Page 233'!G986</f>
        <v>53.01</v>
      </c>
      <c r="C1538" s="22">
        <f t="shared" si="27"/>
        <v>-1.5598885793871919E-2</v>
      </c>
    </row>
    <row r="1539" spans="1:3">
      <c r="A1539" s="51">
        <f>'Page 233'!A985</f>
        <v>40217</v>
      </c>
      <c r="B1539" s="52">
        <f>'Page 233'!G985</f>
        <v>52.55</v>
      </c>
      <c r="C1539" s="22">
        <f t="shared" si="27"/>
        <v>-8.6776079984908217E-3</v>
      </c>
    </row>
    <row r="1540" spans="1:3">
      <c r="A1540" s="51">
        <f>'Page 233'!A984</f>
        <v>40218</v>
      </c>
      <c r="B1540" s="52">
        <f>'Page 233'!G984</f>
        <v>54.23</v>
      </c>
      <c r="C1540" s="22">
        <f t="shared" si="27"/>
        <v>3.1969552806850654E-2</v>
      </c>
    </row>
    <row r="1541" spans="1:3">
      <c r="A1541" s="51">
        <f>'Page 233'!A983</f>
        <v>40219</v>
      </c>
      <c r="B1541" s="52">
        <f>'Page 233'!G983</f>
        <v>54.05</v>
      </c>
      <c r="C1541" s="22">
        <f t="shared" ref="C1541:C1604" si="28">B1541/B1540-1</f>
        <v>-3.3191960169647317E-3</v>
      </c>
    </row>
    <row r="1542" spans="1:3">
      <c r="A1542" s="51">
        <f>'Page 233'!A982</f>
        <v>40220</v>
      </c>
      <c r="B1542" s="52">
        <f>'Page 233'!G982</f>
        <v>55</v>
      </c>
      <c r="C1542" s="22">
        <f t="shared" si="28"/>
        <v>1.7576318223866849E-2</v>
      </c>
    </row>
    <row r="1543" spans="1:3">
      <c r="A1543" s="51">
        <f>'Page 233'!A981</f>
        <v>40221</v>
      </c>
      <c r="B1543" s="52">
        <f>'Page 233'!G981</f>
        <v>54.15</v>
      </c>
      <c r="C1543" s="22">
        <f t="shared" si="28"/>
        <v>-1.5454545454545499E-2</v>
      </c>
    </row>
    <row r="1544" spans="1:3">
      <c r="A1544" s="51">
        <f>'Page 233'!A980</f>
        <v>40225</v>
      </c>
      <c r="B1544" s="52">
        <f>'Page 233'!G980</f>
        <v>55.61</v>
      </c>
      <c r="C1544" s="22">
        <f t="shared" si="28"/>
        <v>2.6962142197599182E-2</v>
      </c>
    </row>
    <row r="1545" spans="1:3">
      <c r="A1545" s="51">
        <f>'Page 233'!A979</f>
        <v>40226</v>
      </c>
      <c r="B1545" s="52">
        <f>'Page 233'!G979</f>
        <v>56.12</v>
      </c>
      <c r="C1545" s="22">
        <f t="shared" si="28"/>
        <v>9.171012407840351E-3</v>
      </c>
    </row>
    <row r="1546" spans="1:3">
      <c r="A1546" s="51">
        <f>'Page 233'!A978</f>
        <v>40227</v>
      </c>
      <c r="B1546" s="52">
        <f>'Page 233'!G978</f>
        <v>57.09</v>
      </c>
      <c r="C1546" s="22">
        <f t="shared" si="28"/>
        <v>1.7284390591589593E-2</v>
      </c>
    </row>
    <row r="1547" spans="1:3">
      <c r="A1547" s="51">
        <f>'Page 233'!A977</f>
        <v>40228</v>
      </c>
      <c r="B1547" s="52">
        <f>'Page 233'!G977</f>
        <v>57.72</v>
      </c>
      <c r="C1547" s="22">
        <f t="shared" si="28"/>
        <v>1.1035207566999494E-2</v>
      </c>
    </row>
    <row r="1548" spans="1:3">
      <c r="A1548" s="51">
        <f>'Page 233'!A976</f>
        <v>40231</v>
      </c>
      <c r="B1548" s="52">
        <f>'Page 233'!G976</f>
        <v>58.07</v>
      </c>
      <c r="C1548" s="22">
        <f t="shared" si="28"/>
        <v>6.0637560637561982E-3</v>
      </c>
    </row>
    <row r="1549" spans="1:3">
      <c r="A1549" s="51">
        <f>'Page 233'!A975</f>
        <v>40232</v>
      </c>
      <c r="B1549" s="52">
        <f>'Page 233'!G975</f>
        <v>56.98</v>
      </c>
      <c r="C1549" s="22">
        <f t="shared" si="28"/>
        <v>-1.8770449457551242E-2</v>
      </c>
    </row>
    <row r="1550" spans="1:3">
      <c r="A1550" s="51">
        <f>'Page 233'!A974</f>
        <v>40233</v>
      </c>
      <c r="B1550" s="52">
        <f>'Page 233'!G974</f>
        <v>57.62</v>
      </c>
      <c r="C1550" s="22">
        <f t="shared" si="28"/>
        <v>1.123201123201123E-2</v>
      </c>
    </row>
    <row r="1551" spans="1:3">
      <c r="A1551" s="51">
        <f>'Page 233'!A973</f>
        <v>40234</v>
      </c>
      <c r="B1551" s="52">
        <f>'Page 233'!G973</f>
        <v>57.07</v>
      </c>
      <c r="C1551" s="22">
        <f t="shared" si="28"/>
        <v>-9.5452967719541482E-3</v>
      </c>
    </row>
    <row r="1552" spans="1:3">
      <c r="A1552" s="51">
        <f>'Page 233'!A972</f>
        <v>40235</v>
      </c>
      <c r="B1552" s="52">
        <f>'Page 233'!G972</f>
        <v>57.33</v>
      </c>
      <c r="C1552" s="22">
        <f t="shared" si="28"/>
        <v>4.5558086560364419E-3</v>
      </c>
    </row>
    <row r="1553" spans="1:3">
      <c r="A1553" s="51">
        <f>'Page 233'!A971</f>
        <v>40238</v>
      </c>
      <c r="B1553" s="52">
        <f>'Page 233'!G971</f>
        <v>58.09</v>
      </c>
      <c r="C1553" s="22">
        <f t="shared" si="28"/>
        <v>1.3256584685156225E-2</v>
      </c>
    </row>
    <row r="1554" spans="1:3">
      <c r="A1554" s="51">
        <f>'Page 233'!A970</f>
        <v>40239</v>
      </c>
      <c r="B1554" s="52">
        <f>'Page 233'!G970</f>
        <v>58.49</v>
      </c>
      <c r="C1554" s="22">
        <f t="shared" si="28"/>
        <v>6.8858667584781319E-3</v>
      </c>
    </row>
    <row r="1555" spans="1:3">
      <c r="A1555" s="51">
        <f>'Page 233'!A969</f>
        <v>40240</v>
      </c>
      <c r="B1555" s="52">
        <f>'Page 233'!G969</f>
        <v>58.5</v>
      </c>
      <c r="C1555" s="22">
        <f t="shared" si="28"/>
        <v>1.7096939647798237E-4</v>
      </c>
    </row>
    <row r="1556" spans="1:3">
      <c r="A1556" s="51">
        <f>'Page 233'!A968</f>
        <v>40241</v>
      </c>
      <c r="B1556" s="52">
        <f>'Page 233'!G968</f>
        <v>59.5</v>
      </c>
      <c r="C1556" s="22">
        <f t="shared" si="28"/>
        <v>1.7094017094017033E-2</v>
      </c>
    </row>
    <row r="1557" spans="1:3">
      <c r="A1557" s="51">
        <f>'Page 233'!A967</f>
        <v>40242</v>
      </c>
      <c r="B1557" s="52">
        <f>'Page 233'!G967</f>
        <v>61.66</v>
      </c>
      <c r="C1557" s="22">
        <f t="shared" si="28"/>
        <v>3.6302521008403366E-2</v>
      </c>
    </row>
    <row r="1558" spans="1:3">
      <c r="A1558" s="51">
        <f>'Page 233'!A966</f>
        <v>40245</v>
      </c>
      <c r="B1558" s="52">
        <f>'Page 233'!G966</f>
        <v>61.04</v>
      </c>
      <c r="C1558" s="22">
        <f t="shared" si="28"/>
        <v>-1.0055141096334652E-2</v>
      </c>
    </row>
    <row r="1559" spans="1:3">
      <c r="A1559" s="51">
        <f>'Page 233'!A965</f>
        <v>40246</v>
      </c>
      <c r="B1559" s="52">
        <f>'Page 233'!G965</f>
        <v>61.53</v>
      </c>
      <c r="C1559" s="22">
        <f t="shared" si="28"/>
        <v>8.0275229357797961E-3</v>
      </c>
    </row>
    <row r="1560" spans="1:3">
      <c r="A1560" s="51">
        <f>'Page 233'!A964</f>
        <v>40247</v>
      </c>
      <c r="B1560" s="52">
        <f>'Page 233'!G964</f>
        <v>63.55</v>
      </c>
      <c r="C1560" s="22">
        <f t="shared" si="28"/>
        <v>3.2829514058182907E-2</v>
      </c>
    </row>
    <row r="1561" spans="1:3">
      <c r="A1561" s="51">
        <f>'Page 233'!A963</f>
        <v>40248</v>
      </c>
      <c r="B1561" s="52">
        <f>'Page 233'!G963</f>
        <v>63.6</v>
      </c>
      <c r="C1561" s="22">
        <f t="shared" si="28"/>
        <v>7.8678206136917339E-4</v>
      </c>
    </row>
    <row r="1562" spans="1:3">
      <c r="A1562" s="51">
        <f>'Page 233'!A962</f>
        <v>40249</v>
      </c>
      <c r="B1562" s="52">
        <f>'Page 233'!G962</f>
        <v>63.39</v>
      </c>
      <c r="C1562" s="22">
        <f t="shared" si="28"/>
        <v>-3.3018867924528017E-3</v>
      </c>
    </row>
    <row r="1563" spans="1:3">
      <c r="A1563" s="51">
        <f>'Page 233'!A961</f>
        <v>40252</v>
      </c>
      <c r="B1563" s="52">
        <f>'Page 233'!G961</f>
        <v>63</v>
      </c>
      <c r="C1563" s="22">
        <f t="shared" si="28"/>
        <v>-6.1523899668717297E-3</v>
      </c>
    </row>
    <row r="1564" spans="1:3">
      <c r="A1564" s="51">
        <f>'Page 233'!A960</f>
        <v>40253</v>
      </c>
      <c r="B1564" s="52">
        <f>'Page 233'!G960</f>
        <v>62.38</v>
      </c>
      <c r="C1564" s="22">
        <f t="shared" si="28"/>
        <v>-9.8412698412697619E-3</v>
      </c>
    </row>
    <row r="1565" spans="1:3">
      <c r="A1565" s="51">
        <f>'Page 233'!A959</f>
        <v>40254</v>
      </c>
      <c r="B1565" s="52">
        <f>'Page 233'!G959</f>
        <v>62.98</v>
      </c>
      <c r="C1565" s="22">
        <f t="shared" si="28"/>
        <v>9.618467457518376E-3</v>
      </c>
    </row>
    <row r="1566" spans="1:3">
      <c r="A1566" s="51">
        <f>'Page 233'!A958</f>
        <v>40255</v>
      </c>
      <c r="B1566" s="52">
        <f>'Page 233'!G958</f>
        <v>64.33</v>
      </c>
      <c r="C1566" s="22">
        <f t="shared" si="28"/>
        <v>2.1435376309939747E-2</v>
      </c>
    </row>
    <row r="1567" spans="1:3">
      <c r="A1567" s="51">
        <f>'Page 233'!A957</f>
        <v>40256</v>
      </c>
      <c r="B1567" s="52">
        <f>'Page 233'!G957</f>
        <v>64.19</v>
      </c>
      <c r="C1567" s="22">
        <f t="shared" si="28"/>
        <v>-2.1762785636562088E-3</v>
      </c>
    </row>
    <row r="1568" spans="1:3">
      <c r="A1568" s="51">
        <f>'Page 233'!A956</f>
        <v>40259</v>
      </c>
      <c r="B1568" s="52">
        <f>'Page 233'!G956</f>
        <v>65.27</v>
      </c>
      <c r="C1568" s="22">
        <f t="shared" si="28"/>
        <v>1.6825050630939309E-2</v>
      </c>
    </row>
    <row r="1569" spans="1:3">
      <c r="A1569" s="51">
        <f>'Page 233'!A955</f>
        <v>40260</v>
      </c>
      <c r="B1569" s="52">
        <f>'Page 233'!G955</f>
        <v>65.52</v>
      </c>
      <c r="C1569" s="22">
        <f t="shared" si="28"/>
        <v>3.8302436034931553E-3</v>
      </c>
    </row>
    <row r="1570" spans="1:3">
      <c r="A1570" s="51">
        <f>'Page 233'!A954</f>
        <v>40261</v>
      </c>
      <c r="B1570" s="52">
        <f>'Page 233'!G954</f>
        <v>65.650000000000006</v>
      </c>
      <c r="C1570" s="22">
        <f t="shared" si="28"/>
        <v>1.9841269841271991E-3</v>
      </c>
    </row>
    <row r="1571" spans="1:3">
      <c r="A1571" s="51">
        <f>'Page 233'!A953</f>
        <v>40262</v>
      </c>
      <c r="B1571" s="52">
        <f>'Page 233'!G953</f>
        <v>65.8</v>
      </c>
      <c r="C1571" s="22">
        <f t="shared" si="28"/>
        <v>2.2848438690021844E-3</v>
      </c>
    </row>
    <row r="1572" spans="1:3">
      <c r="A1572" s="51">
        <f>'Page 233'!A952</f>
        <v>40263</v>
      </c>
      <c r="B1572" s="52">
        <f>'Page 233'!G952</f>
        <v>65.89</v>
      </c>
      <c r="C1572" s="22">
        <f t="shared" si="28"/>
        <v>1.3677811550152352E-3</v>
      </c>
    </row>
    <row r="1573" spans="1:3">
      <c r="A1573" s="51">
        <f>'Page 233'!A951</f>
        <v>40266</v>
      </c>
      <c r="B1573" s="52">
        <f>'Page 233'!G951</f>
        <v>67.27</v>
      </c>
      <c r="C1573" s="22">
        <f t="shared" si="28"/>
        <v>2.0943997571710282E-2</v>
      </c>
    </row>
    <row r="1574" spans="1:3">
      <c r="A1574" s="51">
        <f>'Page 233'!A950</f>
        <v>40267</v>
      </c>
      <c r="B1574" s="52">
        <f>'Page 233'!G950</f>
        <v>66.739999999999995</v>
      </c>
      <c r="C1574" s="22">
        <f t="shared" si="28"/>
        <v>-7.8786977850453521E-3</v>
      </c>
    </row>
    <row r="1575" spans="1:3">
      <c r="A1575" s="51">
        <f>'Page 233'!A949</f>
        <v>40268</v>
      </c>
      <c r="B1575" s="52">
        <f>'Page 233'!G949</f>
        <v>65.91</v>
      </c>
      <c r="C1575" s="22">
        <f t="shared" si="28"/>
        <v>-1.2436320047947258E-2</v>
      </c>
    </row>
    <row r="1576" spans="1:3">
      <c r="A1576" s="51">
        <f>'Page 233'!A948</f>
        <v>40269</v>
      </c>
      <c r="B1576" s="52">
        <f>'Page 233'!G948</f>
        <v>66.25</v>
      </c>
      <c r="C1576" s="22">
        <f t="shared" si="28"/>
        <v>5.1585495372479251E-3</v>
      </c>
    </row>
    <row r="1577" spans="1:3">
      <c r="A1577" s="51">
        <f>'Page 233'!A947</f>
        <v>40273</v>
      </c>
      <c r="B1577" s="52">
        <f>'Page 233'!G947</f>
        <v>65.39</v>
      </c>
      <c r="C1577" s="22">
        <f t="shared" si="28"/>
        <v>-1.2981132075471691E-2</v>
      </c>
    </row>
    <row r="1578" spans="1:3">
      <c r="A1578" s="51">
        <f>'Page 233'!A946</f>
        <v>40274</v>
      </c>
      <c r="B1578" s="52">
        <f>'Page 233'!G946</f>
        <v>65.680000000000007</v>
      </c>
      <c r="C1578" s="22">
        <f t="shared" si="28"/>
        <v>4.4349288882092885E-3</v>
      </c>
    </row>
    <row r="1579" spans="1:3">
      <c r="A1579" s="51">
        <f>'Page 233'!A945</f>
        <v>40275</v>
      </c>
      <c r="B1579" s="52">
        <f>'Page 233'!G945</f>
        <v>65.45</v>
      </c>
      <c r="C1579" s="22">
        <f t="shared" si="28"/>
        <v>-3.5018270401949714E-3</v>
      </c>
    </row>
    <row r="1580" spans="1:3">
      <c r="A1580" s="51">
        <f>'Page 233'!A944</f>
        <v>40276</v>
      </c>
      <c r="B1580" s="52">
        <f>'Page 233'!G944</f>
        <v>65.61</v>
      </c>
      <c r="C1580" s="22">
        <f t="shared" si="28"/>
        <v>2.4446142093199619E-3</v>
      </c>
    </row>
    <row r="1581" spans="1:3">
      <c r="A1581" s="51">
        <f>'Page 233'!A943</f>
        <v>40277</v>
      </c>
      <c r="B1581" s="52">
        <f>'Page 233'!G943</f>
        <v>65.739999999999995</v>
      </c>
      <c r="C1581" s="22">
        <f t="shared" si="28"/>
        <v>1.9814052735862564E-3</v>
      </c>
    </row>
    <row r="1582" spans="1:3">
      <c r="A1582" s="51">
        <f>'Page 233'!A942</f>
        <v>40280</v>
      </c>
      <c r="B1582" s="52">
        <f>'Page 233'!G942</f>
        <v>65.28</v>
      </c>
      <c r="C1582" s="22">
        <f t="shared" si="28"/>
        <v>-6.9972619409794934E-3</v>
      </c>
    </row>
    <row r="1583" spans="1:3">
      <c r="A1583" s="51">
        <f>'Page 233'!A941</f>
        <v>40281</v>
      </c>
      <c r="B1583" s="52">
        <f>'Page 233'!G941</f>
        <v>64.62</v>
      </c>
      <c r="C1583" s="22">
        <f t="shared" si="28"/>
        <v>-1.0110294117646967E-2</v>
      </c>
    </row>
    <row r="1584" spans="1:3">
      <c r="A1584" s="51">
        <f>'Page 233'!A940</f>
        <v>40282</v>
      </c>
      <c r="B1584" s="52">
        <f>'Page 233'!G940</f>
        <v>65.08</v>
      </c>
      <c r="C1584" s="22">
        <f t="shared" si="28"/>
        <v>7.118539151965253E-3</v>
      </c>
    </row>
    <row r="1585" spans="1:3">
      <c r="A1585" s="51">
        <f>'Page 233'!A939</f>
        <v>40283</v>
      </c>
      <c r="B1585" s="52">
        <f>'Page 233'!G939</f>
        <v>65.44</v>
      </c>
      <c r="C1585" s="22">
        <f t="shared" si="28"/>
        <v>5.5316533497233866E-3</v>
      </c>
    </row>
    <row r="1586" spans="1:3">
      <c r="A1586" s="51">
        <f>'Page 233'!A938</f>
        <v>40284</v>
      </c>
      <c r="B1586" s="52">
        <f>'Page 233'!G938</f>
        <v>64.260000000000005</v>
      </c>
      <c r="C1586" s="22">
        <f t="shared" si="28"/>
        <v>-1.8031784841075704E-2</v>
      </c>
    </row>
    <row r="1587" spans="1:3">
      <c r="A1587" s="51">
        <f>'Page 233'!A937</f>
        <v>40287</v>
      </c>
      <c r="B1587" s="52">
        <f>'Page 233'!G937</f>
        <v>64.41</v>
      </c>
      <c r="C1587" s="22">
        <f t="shared" si="28"/>
        <v>2.3342670401491628E-3</v>
      </c>
    </row>
    <row r="1588" spans="1:3">
      <c r="A1588" s="51">
        <f>'Page 233'!A936</f>
        <v>40288</v>
      </c>
      <c r="B1588" s="52">
        <f>'Page 233'!G936</f>
        <v>64.819999999999993</v>
      </c>
      <c r="C1588" s="22">
        <f t="shared" si="28"/>
        <v>6.3654712001242064E-3</v>
      </c>
    </row>
    <row r="1589" spans="1:3">
      <c r="A1589" s="51">
        <f>'Page 233'!A935</f>
        <v>40289</v>
      </c>
      <c r="B1589" s="52">
        <f>'Page 233'!G935</f>
        <v>67.319999999999993</v>
      </c>
      <c r="C1589" s="22">
        <f t="shared" si="28"/>
        <v>3.8568343103980274E-2</v>
      </c>
    </row>
    <row r="1590" spans="1:3">
      <c r="A1590" s="51">
        <f>'Page 233'!A934</f>
        <v>40290</v>
      </c>
      <c r="B1590" s="52">
        <f>'Page 233'!G934</f>
        <v>68.61</v>
      </c>
      <c r="C1590" s="22">
        <f t="shared" si="28"/>
        <v>1.9162210338681041E-2</v>
      </c>
    </row>
    <row r="1591" spans="1:3">
      <c r="A1591" s="51">
        <f>'Page 233'!A933</f>
        <v>40291</v>
      </c>
      <c r="B1591" s="52">
        <f>'Page 233'!G933</f>
        <v>68.2</v>
      </c>
      <c r="C1591" s="22">
        <f t="shared" si="28"/>
        <v>-5.9758052761987868E-3</v>
      </c>
    </row>
    <row r="1592" spans="1:3">
      <c r="A1592" s="51">
        <f>'Page 233'!A932</f>
        <v>40294</v>
      </c>
      <c r="B1592" s="52">
        <f>'Page 233'!G932</f>
        <v>67.48</v>
      </c>
      <c r="C1592" s="22">
        <f t="shared" si="28"/>
        <v>-1.0557184750733084E-2</v>
      </c>
    </row>
    <row r="1593" spans="1:3">
      <c r="A1593" s="51">
        <f>'Page 233'!A931</f>
        <v>40295</v>
      </c>
      <c r="B1593" s="52">
        <f>'Page 233'!G931</f>
        <v>65.790000000000006</v>
      </c>
      <c r="C1593" s="22">
        <f t="shared" si="28"/>
        <v>-2.5044457617071636E-2</v>
      </c>
    </row>
    <row r="1594" spans="1:3">
      <c r="A1594" s="51">
        <f>'Page 233'!A930</f>
        <v>40296</v>
      </c>
      <c r="B1594" s="52">
        <f>'Page 233'!G930</f>
        <v>65.69</v>
      </c>
      <c r="C1594" s="22">
        <f t="shared" si="28"/>
        <v>-1.5199878400974365E-3</v>
      </c>
    </row>
    <row r="1595" spans="1:3">
      <c r="A1595" s="51">
        <f>'Page 233'!A929</f>
        <v>40297</v>
      </c>
      <c r="B1595" s="52">
        <f>'Page 233'!G929</f>
        <v>66.98</v>
      </c>
      <c r="C1595" s="22">
        <f t="shared" si="28"/>
        <v>1.9637692190592304E-2</v>
      </c>
    </row>
    <row r="1596" spans="1:3">
      <c r="A1596" s="51">
        <f>'Page 233'!A928</f>
        <v>40298</v>
      </c>
      <c r="B1596" s="52">
        <f>'Page 233'!G928</f>
        <v>65.75</v>
      </c>
      <c r="C1596" s="22">
        <f t="shared" si="28"/>
        <v>-1.8363690653926623E-2</v>
      </c>
    </row>
    <row r="1597" spans="1:3">
      <c r="A1597" s="51">
        <f>'Page 233'!A927</f>
        <v>40301</v>
      </c>
      <c r="B1597" s="52">
        <f>'Page 233'!G927</f>
        <v>67.53</v>
      </c>
      <c r="C1597" s="22">
        <f t="shared" si="28"/>
        <v>2.7072243346007552E-2</v>
      </c>
    </row>
    <row r="1598" spans="1:3">
      <c r="A1598" s="51">
        <f>'Page 233'!A926</f>
        <v>40302</v>
      </c>
      <c r="B1598" s="52">
        <f>'Page 233'!G926</f>
        <v>66.069999999999993</v>
      </c>
      <c r="C1598" s="22">
        <f t="shared" si="28"/>
        <v>-2.1620020731526801E-2</v>
      </c>
    </row>
    <row r="1599" spans="1:3">
      <c r="A1599" s="51">
        <f>'Page 233'!A925</f>
        <v>40303</v>
      </c>
      <c r="B1599" s="52">
        <f>'Page 233'!G925</f>
        <v>64.819999999999993</v>
      </c>
      <c r="C1599" s="22">
        <f t="shared" si="28"/>
        <v>-1.8919327985469914E-2</v>
      </c>
    </row>
    <row r="1600" spans="1:3">
      <c r="A1600" s="51">
        <f>'Page 233'!A924</f>
        <v>40304</v>
      </c>
      <c r="B1600" s="52">
        <f>'Page 233'!G924</f>
        <v>62.06</v>
      </c>
      <c r="C1600" s="22">
        <f t="shared" si="28"/>
        <v>-4.2579450786794037E-2</v>
      </c>
    </row>
    <row r="1601" spans="1:3">
      <c r="A1601" s="51">
        <f>'Page 233'!A923</f>
        <v>40305</v>
      </c>
      <c r="B1601" s="52">
        <f>'Page 233'!G923</f>
        <v>60.91</v>
      </c>
      <c r="C1601" s="22">
        <f t="shared" si="28"/>
        <v>-1.8530454398968832E-2</v>
      </c>
    </row>
    <row r="1602" spans="1:3">
      <c r="A1602" s="51">
        <f>'Page 233'!A922</f>
        <v>40308</v>
      </c>
      <c r="B1602" s="52">
        <f>'Page 233'!G922</f>
        <v>64.819999999999993</v>
      </c>
      <c r="C1602" s="22">
        <f t="shared" si="28"/>
        <v>6.4193071745197727E-2</v>
      </c>
    </row>
    <row r="1603" spans="1:3">
      <c r="A1603" s="51">
        <f>'Page 233'!A921</f>
        <v>40309</v>
      </c>
      <c r="B1603" s="52">
        <f>'Page 233'!G921</f>
        <v>65.209999999999994</v>
      </c>
      <c r="C1603" s="22">
        <f t="shared" si="28"/>
        <v>6.0166615242209787E-3</v>
      </c>
    </row>
    <row r="1604" spans="1:3">
      <c r="A1604" s="51">
        <f>'Page 233'!A920</f>
        <v>40310</v>
      </c>
      <c r="B1604" s="52">
        <f>'Page 233'!G920</f>
        <v>66.53</v>
      </c>
      <c r="C1604" s="22">
        <f t="shared" si="28"/>
        <v>2.0242294126667781E-2</v>
      </c>
    </row>
    <row r="1605" spans="1:3">
      <c r="A1605" s="51">
        <f>'Page 233'!A919</f>
        <v>40311</v>
      </c>
      <c r="B1605" s="52">
        <f>'Page 233'!G919</f>
        <v>65.52</v>
      </c>
      <c r="C1605" s="22">
        <f t="shared" ref="C1605:C1668" si="29">B1605/B1604-1</f>
        <v>-1.5181121298662337E-2</v>
      </c>
    </row>
    <row r="1606" spans="1:3">
      <c r="A1606" s="51">
        <f>'Page 233'!A918</f>
        <v>40312</v>
      </c>
      <c r="B1606" s="52">
        <f>'Page 233'!G918</f>
        <v>63.74</v>
      </c>
      <c r="C1606" s="22">
        <f t="shared" si="29"/>
        <v>-2.7167277167277071E-2</v>
      </c>
    </row>
    <row r="1607" spans="1:3">
      <c r="A1607" s="51">
        <f>'Page 233'!A917</f>
        <v>40315</v>
      </c>
      <c r="B1607" s="52">
        <f>'Page 233'!G917</f>
        <v>63.62</v>
      </c>
      <c r="C1607" s="22">
        <f t="shared" si="29"/>
        <v>-1.8826482585504456E-3</v>
      </c>
    </row>
    <row r="1608" spans="1:3">
      <c r="A1608" s="51">
        <f>'Page 233'!A916</f>
        <v>40316</v>
      </c>
      <c r="B1608" s="52">
        <f>'Page 233'!G916</f>
        <v>61.83</v>
      </c>
      <c r="C1608" s="22">
        <f t="shared" si="29"/>
        <v>-2.8135806350204295E-2</v>
      </c>
    </row>
    <row r="1609" spans="1:3">
      <c r="A1609" s="51">
        <f>'Page 233'!A915</f>
        <v>40317</v>
      </c>
      <c r="B1609" s="52">
        <f>'Page 233'!G915</f>
        <v>60.45</v>
      </c>
      <c r="C1609" s="22">
        <f t="shared" si="29"/>
        <v>-2.2319262493934899E-2</v>
      </c>
    </row>
    <row r="1610" spans="1:3">
      <c r="A1610" s="51">
        <f>'Page 233'!A914</f>
        <v>40318</v>
      </c>
      <c r="B1610" s="52">
        <f>'Page 233'!G914</f>
        <v>57.52</v>
      </c>
      <c r="C1610" s="22">
        <f t="shared" si="29"/>
        <v>-4.8469809760132376E-2</v>
      </c>
    </row>
    <row r="1611" spans="1:3">
      <c r="A1611" s="51">
        <f>'Page 233'!A913</f>
        <v>40319</v>
      </c>
      <c r="B1611" s="52">
        <f>'Page 233'!G913</f>
        <v>58.94</v>
      </c>
      <c r="C1611" s="22">
        <f t="shared" si="29"/>
        <v>2.4687065368567351E-2</v>
      </c>
    </row>
    <row r="1612" spans="1:3">
      <c r="A1612" s="51">
        <f>'Page 233'!A912</f>
        <v>40322</v>
      </c>
      <c r="B1612" s="52">
        <f>'Page 233'!G912</f>
        <v>57.66</v>
      </c>
      <c r="C1612" s="22">
        <f t="shared" si="29"/>
        <v>-2.1717000339328107E-2</v>
      </c>
    </row>
    <row r="1613" spans="1:3">
      <c r="A1613" s="51">
        <f>'Page 233'!A911</f>
        <v>40323</v>
      </c>
      <c r="B1613" s="52">
        <f>'Page 233'!G911</f>
        <v>57.32</v>
      </c>
      <c r="C1613" s="22">
        <f t="shared" si="29"/>
        <v>-5.8966354491848394E-3</v>
      </c>
    </row>
    <row r="1614" spans="1:3">
      <c r="A1614" s="51">
        <f>'Page 233'!A910</f>
        <v>40324</v>
      </c>
      <c r="B1614" s="52">
        <f>'Page 233'!G910</f>
        <v>57.76</v>
      </c>
      <c r="C1614" s="22">
        <f t="shared" si="29"/>
        <v>7.6762037683182349E-3</v>
      </c>
    </row>
    <row r="1615" spans="1:3">
      <c r="A1615" s="51">
        <f>'Page 233'!A909</f>
        <v>40325</v>
      </c>
      <c r="B1615" s="52">
        <f>'Page 233'!G909</f>
        <v>59.46</v>
      </c>
      <c r="C1615" s="22">
        <f t="shared" si="29"/>
        <v>2.9432132963989055E-2</v>
      </c>
    </row>
    <row r="1616" spans="1:3">
      <c r="A1616" s="51">
        <f>'Page 233'!A908</f>
        <v>40326</v>
      </c>
      <c r="B1616" s="52">
        <f>'Page 233'!G908</f>
        <v>58.6</v>
      </c>
      <c r="C1616" s="22">
        <f t="shared" si="29"/>
        <v>-1.4463504877228361E-2</v>
      </c>
    </row>
    <row r="1617" spans="1:3">
      <c r="A1617" s="51">
        <f>'Page 233'!A907</f>
        <v>40330</v>
      </c>
      <c r="B1617" s="52">
        <f>'Page 233'!G907</f>
        <v>57.47</v>
      </c>
      <c r="C1617" s="22">
        <f t="shared" si="29"/>
        <v>-1.9283276450511977E-2</v>
      </c>
    </row>
    <row r="1618" spans="1:3">
      <c r="A1618" s="51">
        <f>'Page 233'!A906</f>
        <v>40331</v>
      </c>
      <c r="B1618" s="52">
        <f>'Page 233'!G906</f>
        <v>58.74</v>
      </c>
      <c r="C1618" s="22">
        <f t="shared" si="29"/>
        <v>2.2098486166695741E-2</v>
      </c>
    </row>
    <row r="1619" spans="1:3">
      <c r="A1619" s="51">
        <f>'Page 233'!A905</f>
        <v>40332</v>
      </c>
      <c r="B1619" s="52">
        <f>'Page 233'!G905</f>
        <v>58.71</v>
      </c>
      <c r="C1619" s="22">
        <f t="shared" si="29"/>
        <v>-5.1072522982642532E-4</v>
      </c>
    </row>
    <row r="1620" spans="1:3">
      <c r="A1620" s="51">
        <f>'Page 233'!A904</f>
        <v>40333</v>
      </c>
      <c r="B1620" s="52">
        <f>'Page 233'!G904</f>
        <v>55.83</v>
      </c>
      <c r="C1620" s="22">
        <f t="shared" si="29"/>
        <v>-4.905467552376086E-2</v>
      </c>
    </row>
    <row r="1621" spans="1:3">
      <c r="A1621" s="51">
        <f>'Page 233'!A903</f>
        <v>40336</v>
      </c>
      <c r="B1621" s="52">
        <f>'Page 233'!G903</f>
        <v>54.88</v>
      </c>
      <c r="C1621" s="22">
        <f t="shared" si="29"/>
        <v>-1.7015941250223765E-2</v>
      </c>
    </row>
    <row r="1622" spans="1:3">
      <c r="A1622" s="51">
        <f>'Page 233'!A902</f>
        <v>40337</v>
      </c>
      <c r="B1622" s="52">
        <f>'Page 233'!G902</f>
        <v>55.71</v>
      </c>
      <c r="C1622" s="22">
        <f t="shared" si="29"/>
        <v>1.5123906705539314E-2</v>
      </c>
    </row>
    <row r="1623" spans="1:3">
      <c r="A1623" s="51">
        <f>'Page 233'!A901</f>
        <v>40338</v>
      </c>
      <c r="B1623" s="52">
        <f>'Page 233'!G901</f>
        <v>56.34</v>
      </c>
      <c r="C1623" s="22">
        <f t="shared" si="29"/>
        <v>1.1308562197092087E-2</v>
      </c>
    </row>
    <row r="1624" spans="1:3">
      <c r="A1624" s="51">
        <f>'Page 233'!A900</f>
        <v>40339</v>
      </c>
      <c r="B1624" s="52">
        <f>'Page 233'!G900</f>
        <v>58.33</v>
      </c>
      <c r="C1624" s="22">
        <f t="shared" si="29"/>
        <v>3.5321263755768495E-2</v>
      </c>
    </row>
    <row r="1625" spans="1:3">
      <c r="A1625" s="51">
        <f>'Page 233'!A899</f>
        <v>40340</v>
      </c>
      <c r="B1625" s="52">
        <f>'Page 233'!G899</f>
        <v>59.69</v>
      </c>
      <c r="C1625" s="22">
        <f t="shared" si="29"/>
        <v>2.3315618035316232E-2</v>
      </c>
    </row>
    <row r="1626" spans="1:3">
      <c r="A1626" s="51">
        <f>'Page 233'!A898</f>
        <v>40343</v>
      </c>
      <c r="B1626" s="52">
        <f>'Page 233'!G898</f>
        <v>59.18</v>
      </c>
      <c r="C1626" s="22">
        <f t="shared" si="29"/>
        <v>-8.5441447478639132E-3</v>
      </c>
    </row>
    <row r="1627" spans="1:3">
      <c r="A1627" s="51">
        <f>'Page 233'!A897</f>
        <v>40344</v>
      </c>
      <c r="B1627" s="52">
        <f>'Page 233'!G897</f>
        <v>61.61</v>
      </c>
      <c r="C1627" s="22">
        <f t="shared" si="29"/>
        <v>4.1061169313957313E-2</v>
      </c>
    </row>
    <row r="1628" spans="1:3">
      <c r="A1628" s="51">
        <f>'Page 233'!A896</f>
        <v>40345</v>
      </c>
      <c r="B1628" s="52">
        <f>'Page 233'!G896</f>
        <v>61.2</v>
      </c>
      <c r="C1628" s="22">
        <f t="shared" si="29"/>
        <v>-6.6547638370393347E-3</v>
      </c>
    </row>
    <row r="1629" spans="1:3">
      <c r="A1629" s="51">
        <f>'Page 233'!A895</f>
        <v>40346</v>
      </c>
      <c r="B1629" s="52">
        <f>'Page 233'!G895</f>
        <v>61.41</v>
      </c>
      <c r="C1629" s="22">
        <f t="shared" si="29"/>
        <v>3.4313725490195957E-3</v>
      </c>
    </row>
    <row r="1630" spans="1:3">
      <c r="A1630" s="51">
        <f>'Page 233'!A894</f>
        <v>40347</v>
      </c>
      <c r="B1630" s="52">
        <f>'Page 233'!G894</f>
        <v>62.05</v>
      </c>
      <c r="C1630" s="22">
        <f t="shared" si="29"/>
        <v>1.0421755414427691E-2</v>
      </c>
    </row>
    <row r="1631" spans="1:3">
      <c r="A1631" s="51">
        <f>'Page 233'!A893</f>
        <v>40350</v>
      </c>
      <c r="B1631" s="52">
        <f>'Page 233'!G893</f>
        <v>62.06</v>
      </c>
      <c r="C1631" s="22">
        <f t="shared" si="29"/>
        <v>1.6116035455282507E-4</v>
      </c>
    </row>
    <row r="1632" spans="1:3">
      <c r="A1632" s="51">
        <f>'Page 233'!A892</f>
        <v>40351</v>
      </c>
      <c r="B1632" s="52">
        <f>'Page 233'!G892</f>
        <v>60.51</v>
      </c>
      <c r="C1632" s="22">
        <f t="shared" si="29"/>
        <v>-2.4975829842088348E-2</v>
      </c>
    </row>
    <row r="1633" spans="1:3">
      <c r="A1633" s="51">
        <f>'Page 233'!A891</f>
        <v>40352</v>
      </c>
      <c r="B1633" s="52">
        <f>'Page 233'!G891</f>
        <v>61.58</v>
      </c>
      <c r="C1633" s="22">
        <f t="shared" si="29"/>
        <v>1.7683027598744072E-2</v>
      </c>
    </row>
    <row r="1634" spans="1:3">
      <c r="A1634" s="51">
        <f>'Page 233'!A890</f>
        <v>40353</v>
      </c>
      <c r="B1634" s="52">
        <f>'Page 233'!G890</f>
        <v>61.56</v>
      </c>
      <c r="C1634" s="22">
        <f t="shared" si="29"/>
        <v>-3.2478077297815044E-4</v>
      </c>
    </row>
    <row r="1635" spans="1:3">
      <c r="A1635" s="51">
        <f>'Page 233'!A889</f>
        <v>40354</v>
      </c>
      <c r="B1635" s="52">
        <f>'Page 233'!G889</f>
        <v>62.79</v>
      </c>
      <c r="C1635" s="22">
        <f t="shared" si="29"/>
        <v>1.9980506822611988E-2</v>
      </c>
    </row>
    <row r="1636" spans="1:3">
      <c r="A1636" s="51">
        <f>'Page 233'!A888</f>
        <v>40357</v>
      </c>
      <c r="B1636" s="52">
        <f>'Page 233'!G888</f>
        <v>61.44</v>
      </c>
      <c r="C1636" s="22">
        <f t="shared" si="29"/>
        <v>-2.1500238891543288E-2</v>
      </c>
    </row>
    <row r="1637" spans="1:3">
      <c r="A1637" s="51">
        <f>'Page 233'!A887</f>
        <v>40358</v>
      </c>
      <c r="B1637" s="52">
        <f>'Page 233'!G887</f>
        <v>57.55</v>
      </c>
      <c r="C1637" s="22">
        <f t="shared" si="29"/>
        <v>-6.331380208333337E-2</v>
      </c>
    </row>
    <row r="1638" spans="1:3">
      <c r="A1638" s="51">
        <f>'Page 233'!A886</f>
        <v>40359</v>
      </c>
      <c r="B1638" s="52">
        <f>'Page 233'!G886</f>
        <v>57.29</v>
      </c>
      <c r="C1638" s="22">
        <f t="shared" si="29"/>
        <v>-4.5178105994786444E-3</v>
      </c>
    </row>
    <row r="1639" spans="1:3">
      <c r="A1639" s="51">
        <f>'Page 233'!A885</f>
        <v>40360</v>
      </c>
      <c r="B1639" s="52">
        <f>'Page 233'!G885</f>
        <v>56.84</v>
      </c>
      <c r="C1639" s="22">
        <f t="shared" si="29"/>
        <v>-7.854773957060468E-3</v>
      </c>
    </row>
    <row r="1640" spans="1:3">
      <c r="A1640" s="51">
        <f>'Page 233'!A884</f>
        <v>40361</v>
      </c>
      <c r="B1640" s="52">
        <f>'Page 233'!G884</f>
        <v>56.55</v>
      </c>
      <c r="C1640" s="22">
        <f t="shared" si="29"/>
        <v>-5.1020408163265918E-3</v>
      </c>
    </row>
    <row r="1641" spans="1:3">
      <c r="A1641" s="51">
        <f>'Page 233'!A883</f>
        <v>40365</v>
      </c>
      <c r="B1641" s="52">
        <f>'Page 233'!G883</f>
        <v>56.02</v>
      </c>
      <c r="C1641" s="22">
        <f t="shared" si="29"/>
        <v>-9.3722369584438026E-3</v>
      </c>
    </row>
    <row r="1642" spans="1:3">
      <c r="A1642" s="51">
        <f>'Page 233'!A882</f>
        <v>40366</v>
      </c>
      <c r="B1642" s="52">
        <f>'Page 233'!G882</f>
        <v>57.79</v>
      </c>
      <c r="C1642" s="22">
        <f t="shared" si="29"/>
        <v>3.1595858621920714E-2</v>
      </c>
    </row>
    <row r="1643" spans="1:3">
      <c r="A1643" s="51">
        <f>'Page 233'!A881</f>
        <v>40367</v>
      </c>
      <c r="B1643" s="52">
        <f>'Page 233'!G881</f>
        <v>59.1</v>
      </c>
      <c r="C1643" s="22">
        <f t="shared" si="29"/>
        <v>2.2668281709638416E-2</v>
      </c>
    </row>
    <row r="1644" spans="1:3">
      <c r="A1644" s="51">
        <f>'Page 233'!A880</f>
        <v>40368</v>
      </c>
      <c r="B1644" s="52">
        <f>'Page 233'!G880</f>
        <v>59.03</v>
      </c>
      <c r="C1644" s="22">
        <f t="shared" si="29"/>
        <v>-1.1844331641286399E-3</v>
      </c>
    </row>
    <row r="1645" spans="1:3">
      <c r="A1645" s="51">
        <f>'Page 233'!A879</f>
        <v>40371</v>
      </c>
      <c r="B1645" s="52">
        <f>'Page 233'!G879</f>
        <v>58.74</v>
      </c>
      <c r="C1645" s="22">
        <f t="shared" si="29"/>
        <v>-4.9127562256479074E-3</v>
      </c>
    </row>
    <row r="1646" spans="1:3">
      <c r="A1646" s="51">
        <f>'Page 233'!A878</f>
        <v>40372</v>
      </c>
      <c r="B1646" s="52">
        <f>'Page 233'!G878</f>
        <v>58.82</v>
      </c>
      <c r="C1646" s="22">
        <f t="shared" si="29"/>
        <v>1.3619339462036528E-3</v>
      </c>
    </row>
    <row r="1647" spans="1:3">
      <c r="A1647" s="51">
        <f>'Page 233'!A877</f>
        <v>40373</v>
      </c>
      <c r="B1647" s="52">
        <f>'Page 233'!G877</f>
        <v>59.12</v>
      </c>
      <c r="C1647" s="22">
        <f t="shared" si="29"/>
        <v>5.1003060183609783E-3</v>
      </c>
    </row>
    <row r="1648" spans="1:3">
      <c r="A1648" s="51">
        <f>'Page 233'!A876</f>
        <v>40374</v>
      </c>
      <c r="B1648" s="52">
        <f>'Page 233'!G876</f>
        <v>58.77</v>
      </c>
      <c r="C1648" s="22">
        <f t="shared" si="29"/>
        <v>-5.9201623815966498E-3</v>
      </c>
    </row>
    <row r="1649" spans="1:3">
      <c r="A1649" s="51">
        <f>'Page 233'!A875</f>
        <v>40375</v>
      </c>
      <c r="B1649" s="52">
        <f>'Page 233'!G875</f>
        <v>56.51</v>
      </c>
      <c r="C1649" s="22">
        <f t="shared" si="29"/>
        <v>-3.8454994044580637E-2</v>
      </c>
    </row>
    <row r="1650" spans="1:3">
      <c r="A1650" s="51">
        <f>'Page 233'!A874</f>
        <v>40378</v>
      </c>
      <c r="B1650" s="52">
        <f>'Page 233'!G874</f>
        <v>57.68</v>
      </c>
      <c r="C1650" s="22">
        <f t="shared" si="29"/>
        <v>2.0704300123871811E-2</v>
      </c>
    </row>
    <row r="1651" spans="1:3">
      <c r="A1651" s="51">
        <f>'Page 233'!A873</f>
        <v>40379</v>
      </c>
      <c r="B1651" s="52">
        <f>'Page 233'!G873</f>
        <v>58.32</v>
      </c>
      <c r="C1651" s="22">
        <f t="shared" si="29"/>
        <v>1.1095700416088761E-2</v>
      </c>
    </row>
    <row r="1652" spans="1:3">
      <c r="A1652" s="51">
        <f>'Page 233'!A872</f>
        <v>40380</v>
      </c>
      <c r="B1652" s="52">
        <f>'Page 233'!G872</f>
        <v>57.68</v>
      </c>
      <c r="C1652" s="22">
        <f t="shared" si="29"/>
        <v>-1.0973936899862813E-2</v>
      </c>
    </row>
    <row r="1653" spans="1:3">
      <c r="A1653" s="51">
        <f>'Page 233'!A871</f>
        <v>40381</v>
      </c>
      <c r="B1653" s="52">
        <f>'Page 233'!G871</f>
        <v>60.81</v>
      </c>
      <c r="C1653" s="22">
        <f t="shared" si="29"/>
        <v>5.4264909847434151E-2</v>
      </c>
    </row>
    <row r="1654" spans="1:3">
      <c r="A1654" s="51">
        <f>'Page 233'!A870</f>
        <v>40382</v>
      </c>
      <c r="B1654" s="52">
        <f>'Page 233'!G870</f>
        <v>62.02</v>
      </c>
      <c r="C1654" s="22">
        <f t="shared" si="29"/>
        <v>1.9898043085018857E-2</v>
      </c>
    </row>
    <row r="1655" spans="1:3">
      <c r="A1655" s="51">
        <f>'Page 233'!A869</f>
        <v>40385</v>
      </c>
      <c r="B1655" s="52">
        <f>'Page 233'!G869</f>
        <v>62.86</v>
      </c>
      <c r="C1655" s="22">
        <f t="shared" si="29"/>
        <v>1.3544018058690765E-2</v>
      </c>
    </row>
    <row r="1656" spans="1:3">
      <c r="A1656" s="51">
        <f>'Page 233'!A868</f>
        <v>40386</v>
      </c>
      <c r="B1656" s="52">
        <f>'Page 233'!G868</f>
        <v>62.65</v>
      </c>
      <c r="C1656" s="22">
        <f t="shared" si="29"/>
        <v>-3.3407572383074013E-3</v>
      </c>
    </row>
    <row r="1657" spans="1:3">
      <c r="A1657" s="51">
        <f>'Page 233'!A867</f>
        <v>40387</v>
      </c>
      <c r="B1657" s="52">
        <f>'Page 233'!G867</f>
        <v>61.46</v>
      </c>
      <c r="C1657" s="22">
        <f t="shared" si="29"/>
        <v>-1.8994413407821154E-2</v>
      </c>
    </row>
    <row r="1658" spans="1:3">
      <c r="A1658" s="51">
        <f>'Page 233'!A866</f>
        <v>40388</v>
      </c>
      <c r="B1658" s="52">
        <f>'Page 233'!G866</f>
        <v>61.37</v>
      </c>
      <c r="C1658" s="22">
        <f t="shared" si="29"/>
        <v>-1.4643670680117848E-3</v>
      </c>
    </row>
    <row r="1659" spans="1:3">
      <c r="A1659" s="51">
        <f>'Page 233'!A865</f>
        <v>40389</v>
      </c>
      <c r="B1659" s="52">
        <f>'Page 233'!G865</f>
        <v>62.21</v>
      </c>
      <c r="C1659" s="22">
        <f t="shared" si="29"/>
        <v>1.3687469447612788E-2</v>
      </c>
    </row>
    <row r="1660" spans="1:3">
      <c r="A1660" s="51">
        <f>'Page 233'!A864</f>
        <v>40392</v>
      </c>
      <c r="B1660" s="52">
        <f>'Page 233'!G864</f>
        <v>63.63</v>
      </c>
      <c r="C1660" s="22">
        <f t="shared" si="29"/>
        <v>2.2825912232760093E-2</v>
      </c>
    </row>
    <row r="1661" spans="1:3">
      <c r="A1661" s="51">
        <f>'Page 233'!A863</f>
        <v>40393</v>
      </c>
      <c r="B1661" s="52">
        <f>'Page 233'!G863</f>
        <v>63.49</v>
      </c>
      <c r="C1661" s="22">
        <f t="shared" si="29"/>
        <v>-2.2002200220022639E-3</v>
      </c>
    </row>
    <row r="1662" spans="1:3">
      <c r="A1662" s="51">
        <f>'Page 233'!A862</f>
        <v>40394</v>
      </c>
      <c r="B1662" s="52">
        <f>'Page 233'!G862</f>
        <v>63.61</v>
      </c>
      <c r="C1662" s="22">
        <f t="shared" si="29"/>
        <v>1.8900614269963256E-3</v>
      </c>
    </row>
    <row r="1663" spans="1:3">
      <c r="A1663" s="51">
        <f>'Page 233'!A861</f>
        <v>40395</v>
      </c>
      <c r="B1663" s="52">
        <f>'Page 233'!G861</f>
        <v>63.11</v>
      </c>
      <c r="C1663" s="22">
        <f t="shared" si="29"/>
        <v>-7.86039930828486E-3</v>
      </c>
    </row>
    <row r="1664" spans="1:3">
      <c r="A1664" s="51">
        <f>'Page 233'!A860</f>
        <v>40396</v>
      </c>
      <c r="B1664" s="52">
        <f>'Page 233'!G860</f>
        <v>63.1</v>
      </c>
      <c r="C1664" s="22">
        <f t="shared" si="29"/>
        <v>-1.5845349389953522E-4</v>
      </c>
    </row>
    <row r="1665" spans="1:3">
      <c r="A1665" s="51">
        <f>'Page 233'!A859</f>
        <v>40399</v>
      </c>
      <c r="B1665" s="52">
        <f>'Page 233'!G859</f>
        <v>63.37</v>
      </c>
      <c r="C1665" s="22">
        <f t="shared" si="29"/>
        <v>4.2789223454833269E-3</v>
      </c>
    </row>
    <row r="1666" spans="1:3">
      <c r="A1666" s="51">
        <f>'Page 233'!A858</f>
        <v>40400</v>
      </c>
      <c r="B1666" s="52">
        <f>'Page 233'!G858</f>
        <v>63.03</v>
      </c>
      <c r="C1666" s="22">
        <f t="shared" si="29"/>
        <v>-5.3653148177370547E-3</v>
      </c>
    </row>
    <row r="1667" spans="1:3">
      <c r="A1667" s="51">
        <f>'Page 233'!A857</f>
        <v>40401</v>
      </c>
      <c r="B1667" s="52">
        <f>'Page 233'!G857</f>
        <v>60.26</v>
      </c>
      <c r="C1667" s="22">
        <f t="shared" si="29"/>
        <v>-4.3947326669839804E-2</v>
      </c>
    </row>
    <row r="1668" spans="1:3">
      <c r="A1668" s="51">
        <f>'Page 233'!A856</f>
        <v>40402</v>
      </c>
      <c r="B1668" s="52">
        <f>'Page 233'!G856</f>
        <v>59.43</v>
      </c>
      <c r="C1668" s="22">
        <f t="shared" si="29"/>
        <v>-1.3773647527381305E-2</v>
      </c>
    </row>
    <row r="1669" spans="1:3">
      <c r="A1669" s="51">
        <f>'Page 233'!A855</f>
        <v>40403</v>
      </c>
      <c r="B1669" s="52">
        <f>'Page 233'!G855</f>
        <v>59.56</v>
      </c>
      <c r="C1669" s="22">
        <f t="shared" ref="C1669:C1732" si="30">B1669/B1668-1</f>
        <v>2.1874474171295066E-3</v>
      </c>
    </row>
    <row r="1670" spans="1:3">
      <c r="A1670" s="51">
        <f>'Page 233'!A854</f>
        <v>40406</v>
      </c>
      <c r="B1670" s="52">
        <f>'Page 233'!G854</f>
        <v>59.15</v>
      </c>
      <c r="C1670" s="22">
        <f t="shared" si="30"/>
        <v>-6.8838146406985379E-3</v>
      </c>
    </row>
    <row r="1671" spans="1:3">
      <c r="A1671" s="51">
        <f>'Page 233'!A853</f>
        <v>40407</v>
      </c>
      <c r="B1671" s="52">
        <f>'Page 233'!G853</f>
        <v>60.61</v>
      </c>
      <c r="C1671" s="22">
        <f t="shared" si="30"/>
        <v>2.4683009298393843E-2</v>
      </c>
    </row>
    <row r="1672" spans="1:3">
      <c r="A1672" s="51">
        <f>'Page 233'!A852</f>
        <v>40408</v>
      </c>
      <c r="B1672" s="52">
        <f>'Page 233'!G852</f>
        <v>60.62</v>
      </c>
      <c r="C1672" s="22">
        <f t="shared" si="30"/>
        <v>1.6498927569696953E-4</v>
      </c>
    </row>
    <row r="1673" spans="1:3">
      <c r="A1673" s="51">
        <f>'Page 233'!A851</f>
        <v>40409</v>
      </c>
      <c r="B1673" s="52">
        <f>'Page 233'!G851</f>
        <v>59.36</v>
      </c>
      <c r="C1673" s="22">
        <f t="shared" si="30"/>
        <v>-2.0785219399538035E-2</v>
      </c>
    </row>
    <row r="1674" spans="1:3">
      <c r="A1674" s="51">
        <f>'Page 233'!A850</f>
        <v>40410</v>
      </c>
      <c r="B1674" s="52">
        <f>'Page 233'!G850</f>
        <v>59.34</v>
      </c>
      <c r="C1674" s="22">
        <f t="shared" si="30"/>
        <v>-3.3692722371958528E-4</v>
      </c>
    </row>
    <row r="1675" spans="1:3">
      <c r="A1675" s="51">
        <f>'Page 233'!A849</f>
        <v>40413</v>
      </c>
      <c r="B1675" s="52">
        <f>'Page 233'!G849</f>
        <v>58.14</v>
      </c>
      <c r="C1675" s="22">
        <f t="shared" si="30"/>
        <v>-2.0222446916076886E-2</v>
      </c>
    </row>
    <row r="1676" spans="1:3">
      <c r="A1676" s="51">
        <f>'Page 233'!A848</f>
        <v>40414</v>
      </c>
      <c r="B1676" s="52">
        <f>'Page 233'!G848</f>
        <v>55.97</v>
      </c>
      <c r="C1676" s="22">
        <f t="shared" si="30"/>
        <v>-3.7323701410388765E-2</v>
      </c>
    </row>
    <row r="1677" spans="1:3">
      <c r="A1677" s="51">
        <f>'Page 233'!A847</f>
        <v>40415</v>
      </c>
      <c r="B1677" s="52">
        <f>'Page 233'!G847</f>
        <v>55.81</v>
      </c>
      <c r="C1677" s="22">
        <f t="shared" si="30"/>
        <v>-2.8586742897980244E-3</v>
      </c>
    </row>
    <row r="1678" spans="1:3">
      <c r="A1678" s="51">
        <f>'Page 233'!A846</f>
        <v>40416</v>
      </c>
      <c r="B1678" s="52">
        <f>'Page 233'!G846</f>
        <v>56.32</v>
      </c>
      <c r="C1678" s="22">
        <f t="shared" si="30"/>
        <v>9.1381472854326073E-3</v>
      </c>
    </row>
    <row r="1679" spans="1:3">
      <c r="A1679" s="51">
        <f>'Page 233'!A845</f>
        <v>40417</v>
      </c>
      <c r="B1679" s="52">
        <f>'Page 233'!G845</f>
        <v>58.01</v>
      </c>
      <c r="C1679" s="22">
        <f t="shared" si="30"/>
        <v>3.0007102272727293E-2</v>
      </c>
    </row>
    <row r="1680" spans="1:3">
      <c r="A1680" s="51">
        <f>'Page 233'!A844</f>
        <v>40420</v>
      </c>
      <c r="B1680" s="52">
        <f>'Page 233'!G844</f>
        <v>57.04</v>
      </c>
      <c r="C1680" s="22">
        <f t="shared" si="30"/>
        <v>-1.6721254956042042E-2</v>
      </c>
    </row>
    <row r="1681" spans="1:3">
      <c r="A1681" s="51">
        <f>'Page 233'!A843</f>
        <v>40421</v>
      </c>
      <c r="B1681" s="52">
        <f>'Page 233'!G843</f>
        <v>56.15</v>
      </c>
      <c r="C1681" s="22">
        <f t="shared" si="30"/>
        <v>-1.5603085553997253E-2</v>
      </c>
    </row>
    <row r="1682" spans="1:3">
      <c r="A1682" s="51">
        <f>'Page 233'!A842</f>
        <v>40422</v>
      </c>
      <c r="B1682" s="52">
        <f>'Page 233'!G842</f>
        <v>57.22</v>
      </c>
      <c r="C1682" s="22">
        <f t="shared" si="30"/>
        <v>1.9056099732858378E-2</v>
      </c>
    </row>
    <row r="1683" spans="1:3">
      <c r="A1683" s="51">
        <f>'Page 233'!A841</f>
        <v>40423</v>
      </c>
      <c r="B1683" s="52">
        <f>'Page 233'!G841</f>
        <v>58.23</v>
      </c>
      <c r="C1683" s="22">
        <f t="shared" si="30"/>
        <v>1.7651170919259052E-2</v>
      </c>
    </row>
    <row r="1684" spans="1:3">
      <c r="A1684" s="51">
        <f>'Page 233'!A840</f>
        <v>40424</v>
      </c>
      <c r="B1684" s="52">
        <f>'Page 233'!G840</f>
        <v>59.37</v>
      </c>
      <c r="C1684" s="22">
        <f t="shared" si="30"/>
        <v>1.9577537351880503E-2</v>
      </c>
    </row>
    <row r="1685" spans="1:3">
      <c r="A1685" s="51">
        <f>'Page 233'!A839</f>
        <v>40428</v>
      </c>
      <c r="B1685" s="52">
        <f>'Page 233'!G839</f>
        <v>58.25</v>
      </c>
      <c r="C1685" s="22">
        <f t="shared" si="30"/>
        <v>-1.8864746504968832E-2</v>
      </c>
    </row>
    <row r="1686" spans="1:3">
      <c r="A1686" s="51">
        <f>'Page 233'!A838</f>
        <v>40429</v>
      </c>
      <c r="B1686" s="52">
        <f>'Page 233'!G838</f>
        <v>59.25</v>
      </c>
      <c r="C1686" s="22">
        <f t="shared" si="30"/>
        <v>1.716738197424883E-2</v>
      </c>
    </row>
    <row r="1687" spans="1:3">
      <c r="A1687" s="51">
        <f>'Page 233'!A837</f>
        <v>40430</v>
      </c>
      <c r="B1687" s="52">
        <f>'Page 233'!G837</f>
        <v>58.27</v>
      </c>
      <c r="C1687" s="22">
        <f t="shared" si="30"/>
        <v>-1.654008438818555E-2</v>
      </c>
    </row>
    <row r="1688" spans="1:3">
      <c r="A1688" s="51">
        <f>'Page 233'!A836</f>
        <v>40431</v>
      </c>
      <c r="B1688" s="52">
        <f>'Page 233'!G836</f>
        <v>58.64</v>
      </c>
      <c r="C1688" s="22">
        <f t="shared" si="30"/>
        <v>6.3497511584005295E-3</v>
      </c>
    </row>
    <row r="1689" spans="1:3">
      <c r="A1689" s="51">
        <f>'Page 233'!A835</f>
        <v>40434</v>
      </c>
      <c r="B1689" s="52">
        <f>'Page 233'!G835</f>
        <v>58.96</v>
      </c>
      <c r="C1689" s="22">
        <f t="shared" si="30"/>
        <v>5.4570259208730487E-3</v>
      </c>
    </row>
    <row r="1690" spans="1:3">
      <c r="A1690" s="51">
        <f>'Page 233'!A834</f>
        <v>40435</v>
      </c>
      <c r="B1690" s="52">
        <f>'Page 233'!G834</f>
        <v>57.65</v>
      </c>
      <c r="C1690" s="22">
        <f t="shared" si="30"/>
        <v>-2.2218453188602494E-2</v>
      </c>
    </row>
    <row r="1691" spans="1:3">
      <c r="A1691" s="51">
        <f>'Page 233'!A833</f>
        <v>40436</v>
      </c>
      <c r="B1691" s="52">
        <f>'Page 233'!G833</f>
        <v>57.62</v>
      </c>
      <c r="C1691" s="22">
        <f t="shared" si="30"/>
        <v>-5.2038161318301857E-4</v>
      </c>
    </row>
    <row r="1692" spans="1:3">
      <c r="A1692" s="51">
        <f>'Page 233'!A832</f>
        <v>40437</v>
      </c>
      <c r="B1692" s="52">
        <f>'Page 233'!G832</f>
        <v>57.48</v>
      </c>
      <c r="C1692" s="22">
        <f t="shared" si="30"/>
        <v>-2.4297119055883831E-3</v>
      </c>
    </row>
    <row r="1693" spans="1:3">
      <c r="A1693" s="51">
        <f>'Page 233'!A831</f>
        <v>40438</v>
      </c>
      <c r="B1693" s="52">
        <f>'Page 233'!G831</f>
        <v>57.82</v>
      </c>
      <c r="C1693" s="22">
        <f t="shared" si="30"/>
        <v>5.915100904662518E-3</v>
      </c>
    </row>
    <row r="1694" spans="1:3">
      <c r="A1694" s="51">
        <f>'Page 233'!A830</f>
        <v>40441</v>
      </c>
      <c r="B1694" s="52">
        <f>'Page 233'!G830</f>
        <v>58.53</v>
      </c>
      <c r="C1694" s="22">
        <f t="shared" si="30"/>
        <v>1.2279488066412991E-2</v>
      </c>
    </row>
    <row r="1695" spans="1:3">
      <c r="A1695" s="51">
        <f>'Page 233'!A829</f>
        <v>40442</v>
      </c>
      <c r="B1695" s="52">
        <f>'Page 233'!G829</f>
        <v>59</v>
      </c>
      <c r="C1695" s="22">
        <f t="shared" si="30"/>
        <v>8.0300700495472555E-3</v>
      </c>
    </row>
    <row r="1696" spans="1:3">
      <c r="A1696" s="51">
        <f>'Page 233'!A828</f>
        <v>40443</v>
      </c>
      <c r="B1696" s="52">
        <f>'Page 233'!G828</f>
        <v>58.69</v>
      </c>
      <c r="C1696" s="22">
        <f t="shared" si="30"/>
        <v>-5.2542372881356769E-3</v>
      </c>
    </row>
    <row r="1697" spans="1:3">
      <c r="A1697" s="51">
        <f>'Page 233'!A827</f>
        <v>40444</v>
      </c>
      <c r="B1697" s="52">
        <f>'Page 233'!G827</f>
        <v>57.55</v>
      </c>
      <c r="C1697" s="22">
        <f t="shared" si="30"/>
        <v>-1.9424092690407235E-2</v>
      </c>
    </row>
    <row r="1698" spans="1:3">
      <c r="A1698" s="51">
        <f>'Page 233'!A826</f>
        <v>40445</v>
      </c>
      <c r="B1698" s="52">
        <f>'Page 233'!G826</f>
        <v>59.34</v>
      </c>
      <c r="C1698" s="22">
        <f t="shared" si="30"/>
        <v>3.1103388357949679E-2</v>
      </c>
    </row>
    <row r="1699" spans="1:3">
      <c r="A1699" s="51">
        <f>'Page 233'!A825</f>
        <v>40448</v>
      </c>
      <c r="B1699" s="52">
        <f>'Page 233'!G825</f>
        <v>58.69</v>
      </c>
      <c r="C1699" s="22">
        <f t="shared" si="30"/>
        <v>-1.095382541287504E-2</v>
      </c>
    </row>
    <row r="1700" spans="1:3">
      <c r="A1700" s="51">
        <f>'Page 233'!A824</f>
        <v>40449</v>
      </c>
      <c r="B1700" s="52">
        <f>'Page 233'!G824</f>
        <v>59.26</v>
      </c>
      <c r="C1700" s="22">
        <f t="shared" si="30"/>
        <v>9.7120463452036176E-3</v>
      </c>
    </row>
    <row r="1701" spans="1:3">
      <c r="A1701" s="51">
        <f>'Page 233'!A823</f>
        <v>40450</v>
      </c>
      <c r="B1701" s="52">
        <f>'Page 233'!G823</f>
        <v>60.6</v>
      </c>
      <c r="C1701" s="22">
        <f t="shared" si="30"/>
        <v>2.2612217347283137E-2</v>
      </c>
    </row>
    <row r="1702" spans="1:3">
      <c r="A1702" s="51">
        <f>'Page 233'!A822</f>
        <v>40451</v>
      </c>
      <c r="B1702" s="52">
        <f>'Page 233'!G822</f>
        <v>61.12</v>
      </c>
      <c r="C1702" s="22">
        <f t="shared" si="30"/>
        <v>8.5808580858084404E-3</v>
      </c>
    </row>
    <row r="1703" spans="1:3">
      <c r="A1703" s="51">
        <f>'Page 233'!A821</f>
        <v>40452</v>
      </c>
      <c r="B1703" s="52">
        <f>'Page 233'!G821</f>
        <v>61.39</v>
      </c>
      <c r="C1703" s="22">
        <f t="shared" si="30"/>
        <v>4.4175392670158242E-3</v>
      </c>
    </row>
    <row r="1704" spans="1:3">
      <c r="A1704" s="51">
        <f>'Page 233'!A820</f>
        <v>40455</v>
      </c>
      <c r="B1704" s="52">
        <f>'Page 233'!G820</f>
        <v>60.93</v>
      </c>
      <c r="C1704" s="22">
        <f t="shared" si="30"/>
        <v>-7.4930770483792042E-3</v>
      </c>
    </row>
    <row r="1705" spans="1:3">
      <c r="A1705" s="51">
        <f>'Page 233'!A819</f>
        <v>40456</v>
      </c>
      <c r="B1705" s="52">
        <f>'Page 233'!G819</f>
        <v>63.01</v>
      </c>
      <c r="C1705" s="22">
        <f t="shared" si="30"/>
        <v>3.4137534876087283E-2</v>
      </c>
    </row>
    <row r="1706" spans="1:3">
      <c r="A1706" s="51">
        <f>'Page 233'!A818</f>
        <v>40457</v>
      </c>
      <c r="B1706" s="52">
        <f>'Page 233'!G818</f>
        <v>62.99</v>
      </c>
      <c r="C1706" s="22">
        <f t="shared" si="30"/>
        <v>-3.1740993493090119E-4</v>
      </c>
    </row>
    <row r="1707" spans="1:3">
      <c r="A1707" s="51">
        <f>'Page 233'!A817</f>
        <v>40458</v>
      </c>
      <c r="B1707" s="52">
        <f>'Page 233'!G817</f>
        <v>62.88</v>
      </c>
      <c r="C1707" s="22">
        <f t="shared" si="30"/>
        <v>-1.7463089379265995E-3</v>
      </c>
    </row>
    <row r="1708" spans="1:3">
      <c r="A1708" s="51">
        <f>'Page 233'!A816</f>
        <v>40459</v>
      </c>
      <c r="B1708" s="52">
        <f>'Page 233'!G816</f>
        <v>63.59</v>
      </c>
      <c r="C1708" s="22">
        <f t="shared" si="30"/>
        <v>1.1291348600508844E-2</v>
      </c>
    </row>
    <row r="1709" spans="1:3">
      <c r="A1709" s="51">
        <f>'Page 233'!A815</f>
        <v>40462</v>
      </c>
      <c r="B1709" s="52">
        <f>'Page 233'!G815</f>
        <v>64.290000000000006</v>
      </c>
      <c r="C1709" s="22">
        <f t="shared" si="30"/>
        <v>1.1008020128951079E-2</v>
      </c>
    </row>
    <row r="1710" spans="1:3">
      <c r="A1710" s="51">
        <f>'Page 233'!A814</f>
        <v>40463</v>
      </c>
      <c r="B1710" s="52">
        <f>'Page 233'!G814</f>
        <v>64.5</v>
      </c>
      <c r="C1710" s="22">
        <f t="shared" si="30"/>
        <v>3.2664489034064381E-3</v>
      </c>
    </row>
    <row r="1711" spans="1:3">
      <c r="A1711" s="51">
        <f>'Page 233'!A813</f>
        <v>40464</v>
      </c>
      <c r="B1711" s="52">
        <f>'Page 233'!G813</f>
        <v>65.650000000000006</v>
      </c>
      <c r="C1711" s="22">
        <f t="shared" si="30"/>
        <v>1.7829457364341161E-2</v>
      </c>
    </row>
    <row r="1712" spans="1:3">
      <c r="A1712" s="51">
        <f>'Page 233'!A812</f>
        <v>40465</v>
      </c>
      <c r="B1712" s="52">
        <f>'Page 233'!G812</f>
        <v>65.55</v>
      </c>
      <c r="C1712" s="22">
        <f t="shared" si="30"/>
        <v>-1.5232292460016783E-3</v>
      </c>
    </row>
    <row r="1713" spans="1:3">
      <c r="A1713" s="51">
        <f>'Page 233'!A811</f>
        <v>40466</v>
      </c>
      <c r="B1713" s="52">
        <f>'Page 233'!G811</f>
        <v>64.400000000000006</v>
      </c>
      <c r="C1713" s="22">
        <f t="shared" si="30"/>
        <v>-1.754385964912264E-2</v>
      </c>
    </row>
    <row r="1714" spans="1:3">
      <c r="A1714" s="51">
        <f>'Page 233'!A810</f>
        <v>40469</v>
      </c>
      <c r="B1714" s="52">
        <f>'Page 233'!G810</f>
        <v>64.510000000000005</v>
      </c>
      <c r="C1714" s="22">
        <f t="shared" si="30"/>
        <v>1.7080745341615522E-3</v>
      </c>
    </row>
    <row r="1715" spans="1:3">
      <c r="A1715" s="51">
        <f>'Page 233'!A809</f>
        <v>40470</v>
      </c>
      <c r="B1715" s="52">
        <f>'Page 233'!G809</f>
        <v>63.43</v>
      </c>
      <c r="C1715" s="22">
        <f t="shared" si="30"/>
        <v>-1.6741590451092914E-2</v>
      </c>
    </row>
    <row r="1716" spans="1:3">
      <c r="A1716" s="51">
        <f>'Page 233'!A808</f>
        <v>40471</v>
      </c>
      <c r="B1716" s="52">
        <f>'Page 233'!G808</f>
        <v>65.55</v>
      </c>
      <c r="C1716" s="22">
        <f t="shared" si="30"/>
        <v>3.3422670660570697E-2</v>
      </c>
    </row>
    <row r="1717" spans="1:3">
      <c r="A1717" s="51">
        <f>'Page 233'!A807</f>
        <v>40472</v>
      </c>
      <c r="B1717" s="52">
        <f>'Page 233'!G807</f>
        <v>65.680000000000007</v>
      </c>
      <c r="C1717" s="22">
        <f t="shared" si="30"/>
        <v>1.9832189168575987E-3</v>
      </c>
    </row>
    <row r="1718" spans="1:3">
      <c r="A1718" s="51">
        <f>'Page 233'!A806</f>
        <v>40473</v>
      </c>
      <c r="B1718" s="52">
        <f>'Page 233'!G806</f>
        <v>65.45</v>
      </c>
      <c r="C1718" s="22">
        <f t="shared" si="30"/>
        <v>-3.5018270401949714E-3</v>
      </c>
    </row>
    <row r="1719" spans="1:3">
      <c r="A1719" s="51">
        <f>'Page 233'!A805</f>
        <v>40476</v>
      </c>
      <c r="B1719" s="52">
        <f>'Page 233'!G805</f>
        <v>65.819999999999993</v>
      </c>
      <c r="C1719" s="22">
        <f t="shared" si="30"/>
        <v>5.6531703590525506E-3</v>
      </c>
    </row>
    <row r="1720" spans="1:3">
      <c r="A1720" s="51">
        <f>'Page 233'!A804</f>
        <v>40477</v>
      </c>
      <c r="B1720" s="52">
        <f>'Page 233'!G804</f>
        <v>65.489999999999995</v>
      </c>
      <c r="C1720" s="22">
        <f t="shared" si="30"/>
        <v>-5.0136736554238226E-3</v>
      </c>
    </row>
    <row r="1721" spans="1:3">
      <c r="A1721" s="51">
        <f>'Page 233'!A803</f>
        <v>40478</v>
      </c>
      <c r="B1721" s="52">
        <f>'Page 233'!G803</f>
        <v>65.09</v>
      </c>
      <c r="C1721" s="22">
        <f t="shared" si="30"/>
        <v>-6.1078027179720662E-3</v>
      </c>
    </row>
    <row r="1722" spans="1:3">
      <c r="A1722" s="51">
        <f>'Page 233'!A802</f>
        <v>40479</v>
      </c>
      <c r="B1722" s="52">
        <f>'Page 233'!G802</f>
        <v>65.459999999999994</v>
      </c>
      <c r="C1722" s="22">
        <f t="shared" si="30"/>
        <v>5.6844369334765332E-3</v>
      </c>
    </row>
    <row r="1723" spans="1:3">
      <c r="A1723" s="51">
        <f>'Page 233'!A801</f>
        <v>40480</v>
      </c>
      <c r="B1723" s="52">
        <f>'Page 233'!G801</f>
        <v>64.89</v>
      </c>
      <c r="C1723" s="22">
        <f t="shared" si="30"/>
        <v>-8.7076076993582996E-3</v>
      </c>
    </row>
    <row r="1724" spans="1:3">
      <c r="A1724" s="51">
        <f>'Page 233'!A800</f>
        <v>40483</v>
      </c>
      <c r="B1724" s="52">
        <f>'Page 233'!G800</f>
        <v>64.739999999999995</v>
      </c>
      <c r="C1724" s="22">
        <f t="shared" si="30"/>
        <v>-2.3116042533518621E-3</v>
      </c>
    </row>
    <row r="1725" spans="1:3">
      <c r="A1725" s="51">
        <f>'Page 233'!A799</f>
        <v>40484</v>
      </c>
      <c r="B1725" s="52">
        <f>'Page 233'!G799</f>
        <v>64.099999999999994</v>
      </c>
      <c r="C1725" s="22">
        <f t="shared" si="30"/>
        <v>-9.8856966326845708E-3</v>
      </c>
    </row>
    <row r="1726" spans="1:3">
      <c r="A1726" s="51">
        <f>'Page 233'!A798</f>
        <v>40485</v>
      </c>
      <c r="B1726" s="52">
        <f>'Page 233'!G798</f>
        <v>63.71</v>
      </c>
      <c r="C1726" s="22">
        <f t="shared" si="30"/>
        <v>-6.0842433697346765E-3</v>
      </c>
    </row>
    <row r="1727" spans="1:3">
      <c r="A1727" s="51">
        <f>'Page 233'!A797</f>
        <v>40486</v>
      </c>
      <c r="B1727" s="52">
        <f>'Page 233'!G797</f>
        <v>65.47</v>
      </c>
      <c r="C1727" s="22">
        <f t="shared" si="30"/>
        <v>2.7625176581384414E-2</v>
      </c>
    </row>
    <row r="1728" spans="1:3">
      <c r="A1728" s="51">
        <f>'Page 233'!A796</f>
        <v>40487</v>
      </c>
      <c r="B1728" s="52">
        <f>'Page 233'!G796</f>
        <v>65.86</v>
      </c>
      <c r="C1728" s="22">
        <f t="shared" si="30"/>
        <v>5.956926836719223E-3</v>
      </c>
    </row>
    <row r="1729" spans="1:3">
      <c r="A1729" s="51">
        <f>'Page 233'!A795</f>
        <v>40490</v>
      </c>
      <c r="B1729" s="52">
        <f>'Page 233'!G795</f>
        <v>64.88</v>
      </c>
      <c r="C1729" s="22">
        <f t="shared" si="30"/>
        <v>-1.4880048587913808E-2</v>
      </c>
    </row>
    <row r="1730" spans="1:3">
      <c r="A1730" s="51">
        <f>'Page 233'!A794</f>
        <v>40491</v>
      </c>
      <c r="B1730" s="52">
        <f>'Page 233'!G794</f>
        <v>63.99</v>
      </c>
      <c r="C1730" s="22">
        <f t="shared" si="30"/>
        <v>-1.3717632552404324E-2</v>
      </c>
    </row>
    <row r="1731" spans="1:3">
      <c r="A1731" s="51">
        <f>'Page 233'!A793</f>
        <v>40492</v>
      </c>
      <c r="B1731" s="52">
        <f>'Page 233'!G793</f>
        <v>61.98</v>
      </c>
      <c r="C1731" s="22">
        <f t="shared" si="30"/>
        <v>-3.1411157993436523E-2</v>
      </c>
    </row>
    <row r="1732" spans="1:3">
      <c r="A1732" s="51">
        <f>'Page 233'!A792</f>
        <v>40493</v>
      </c>
      <c r="B1732" s="52">
        <f>'Page 233'!G792</f>
        <v>60.41</v>
      </c>
      <c r="C1732" s="22">
        <f t="shared" si="30"/>
        <v>-2.5330751855437206E-2</v>
      </c>
    </row>
    <row r="1733" spans="1:3">
      <c r="A1733" s="51">
        <f>'Page 233'!A791</f>
        <v>40494</v>
      </c>
      <c r="B1733" s="52">
        <f>'Page 233'!G791</f>
        <v>58.3</v>
      </c>
      <c r="C1733" s="22">
        <f t="shared" ref="C1733:C1796" si="31">B1733/B1732-1</f>
        <v>-3.4927992054295642E-2</v>
      </c>
    </row>
    <row r="1734" spans="1:3">
      <c r="A1734" s="51">
        <f>'Page 233'!A790</f>
        <v>40497</v>
      </c>
      <c r="B1734" s="52">
        <f>'Page 233'!G790</f>
        <v>58.78</v>
      </c>
      <c r="C1734" s="22">
        <f t="shared" si="31"/>
        <v>8.2332761578045588E-3</v>
      </c>
    </row>
    <row r="1735" spans="1:3">
      <c r="A1735" s="51">
        <f>'Page 233'!A789</f>
        <v>40498</v>
      </c>
      <c r="B1735" s="52">
        <f>'Page 233'!G789</f>
        <v>58.01</v>
      </c>
      <c r="C1735" s="22">
        <f t="shared" si="31"/>
        <v>-1.3099693773392374E-2</v>
      </c>
    </row>
    <row r="1736" spans="1:3">
      <c r="A1736" s="51">
        <f>'Page 233'!A788</f>
        <v>40499</v>
      </c>
      <c r="B1736" s="52">
        <f>'Page 233'!G788</f>
        <v>57.76</v>
      </c>
      <c r="C1736" s="22">
        <f t="shared" si="31"/>
        <v>-4.3096017927943819E-3</v>
      </c>
    </row>
    <row r="1737" spans="1:3">
      <c r="A1737" s="51">
        <f>'Page 233'!A787</f>
        <v>40500</v>
      </c>
      <c r="B1737" s="52">
        <f>'Page 233'!G787</f>
        <v>59.71</v>
      </c>
      <c r="C1737" s="22">
        <f t="shared" si="31"/>
        <v>3.3760387811634374E-2</v>
      </c>
    </row>
    <row r="1738" spans="1:3">
      <c r="A1738" s="51">
        <f>'Page 233'!A786</f>
        <v>40501</v>
      </c>
      <c r="B1738" s="52">
        <f>'Page 233'!G786</f>
        <v>58.76</v>
      </c>
      <c r="C1738" s="22">
        <f t="shared" si="31"/>
        <v>-1.5910232791827239E-2</v>
      </c>
    </row>
    <row r="1739" spans="1:3">
      <c r="A1739" s="51">
        <f>'Page 233'!A785</f>
        <v>40504</v>
      </c>
      <c r="B1739" s="52">
        <f>'Page 233'!G785</f>
        <v>59.17</v>
      </c>
      <c r="C1739" s="22">
        <f t="shared" si="31"/>
        <v>6.9775357385977177E-3</v>
      </c>
    </row>
    <row r="1740" spans="1:3">
      <c r="A1740" s="51">
        <f>'Page 233'!A784</f>
        <v>40505</v>
      </c>
      <c r="B1740" s="52">
        <f>'Page 233'!G784</f>
        <v>58.77</v>
      </c>
      <c r="C1740" s="22">
        <f t="shared" si="31"/>
        <v>-6.76018252492816E-3</v>
      </c>
    </row>
    <row r="1741" spans="1:3">
      <c r="A1741" s="51">
        <f>'Page 233'!A783</f>
        <v>40506</v>
      </c>
      <c r="B1741" s="52">
        <f>'Page 233'!G783</f>
        <v>60.45</v>
      </c>
      <c r="C1741" s="22">
        <f t="shared" si="31"/>
        <v>2.8586013272077659E-2</v>
      </c>
    </row>
    <row r="1742" spans="1:3">
      <c r="A1742" s="51">
        <f>'Page 233'!A782</f>
        <v>40508</v>
      </c>
      <c r="B1742" s="52">
        <f>'Page 233'!G782</f>
        <v>59.88</v>
      </c>
      <c r="C1742" s="22">
        <f t="shared" si="31"/>
        <v>-9.4292803970222883E-3</v>
      </c>
    </row>
    <row r="1743" spans="1:3">
      <c r="A1743" s="51">
        <f>'Page 233'!A781</f>
        <v>40511</v>
      </c>
      <c r="B1743" s="52">
        <f>'Page 233'!G781</f>
        <v>59.48</v>
      </c>
      <c r="C1743" s="22">
        <f t="shared" si="31"/>
        <v>-6.6800267201069241E-3</v>
      </c>
    </row>
    <row r="1744" spans="1:3">
      <c r="A1744" s="51">
        <f>'Page 233'!A780</f>
        <v>40512</v>
      </c>
      <c r="B1744" s="52">
        <f>'Page 233'!G780</f>
        <v>58.93</v>
      </c>
      <c r="C1744" s="22">
        <f t="shared" si="31"/>
        <v>-9.2468056489576345E-3</v>
      </c>
    </row>
    <row r="1745" spans="1:3">
      <c r="A1745" s="51">
        <f>'Page 233'!A779</f>
        <v>40513</v>
      </c>
      <c r="B1745" s="52">
        <f>'Page 233'!G779</f>
        <v>60.73</v>
      </c>
      <c r="C1745" s="22">
        <f t="shared" si="31"/>
        <v>3.054471406753767E-2</v>
      </c>
    </row>
    <row r="1746" spans="1:3">
      <c r="A1746" s="51">
        <f>'Page 233'!A778</f>
        <v>40514</v>
      </c>
      <c r="B1746" s="52">
        <f>'Page 233'!G778</f>
        <v>61.54</v>
      </c>
      <c r="C1746" s="22">
        <f t="shared" si="31"/>
        <v>1.3337724353696734E-2</v>
      </c>
    </row>
    <row r="1747" spans="1:3">
      <c r="A1747" s="51">
        <f>'Page 233'!A777</f>
        <v>40515</v>
      </c>
      <c r="B1747" s="52">
        <f>'Page 233'!G777</f>
        <v>61.49</v>
      </c>
      <c r="C1747" s="22">
        <f t="shared" si="31"/>
        <v>-8.1247968800779446E-4</v>
      </c>
    </row>
    <row r="1748" spans="1:3">
      <c r="A1748" s="51">
        <f>'Page 233'!A776</f>
        <v>40518</v>
      </c>
      <c r="B1748" s="52">
        <f>'Page 233'!G776</f>
        <v>61.54</v>
      </c>
      <c r="C1748" s="22">
        <f t="shared" si="31"/>
        <v>8.13140348024044E-4</v>
      </c>
    </row>
    <row r="1749" spans="1:3">
      <c r="A1749" s="51">
        <f>'Page 233'!A775</f>
        <v>40519</v>
      </c>
      <c r="B1749" s="52">
        <f>'Page 233'!G775</f>
        <v>61.2</v>
      </c>
      <c r="C1749" s="22">
        <f t="shared" si="31"/>
        <v>-5.5248618784530246E-3</v>
      </c>
    </row>
    <row r="1750" spans="1:3">
      <c r="A1750" s="51">
        <f>'Page 233'!A774</f>
        <v>40520</v>
      </c>
      <c r="B1750" s="52">
        <f>'Page 233'!G774</f>
        <v>60.23</v>
      </c>
      <c r="C1750" s="22">
        <f t="shared" si="31"/>
        <v>-1.5849673202614434E-2</v>
      </c>
    </row>
    <row r="1751" spans="1:3">
      <c r="A1751" s="51">
        <f>'Page 233'!A773</f>
        <v>40521</v>
      </c>
      <c r="B1751" s="52">
        <f>'Page 233'!G773</f>
        <v>59.71</v>
      </c>
      <c r="C1751" s="22">
        <f t="shared" si="31"/>
        <v>-8.6335713099783273E-3</v>
      </c>
    </row>
    <row r="1752" spans="1:3">
      <c r="A1752" s="51">
        <f>'Page 233'!A772</f>
        <v>40522</v>
      </c>
      <c r="B1752" s="52">
        <f>'Page 233'!G772</f>
        <v>59.29</v>
      </c>
      <c r="C1752" s="22">
        <f t="shared" si="31"/>
        <v>-7.0339976553341899E-3</v>
      </c>
    </row>
    <row r="1753" spans="1:3">
      <c r="A1753" s="51">
        <f>'Page 233'!A771</f>
        <v>40525</v>
      </c>
      <c r="B1753" s="52">
        <f>'Page 233'!G771</f>
        <v>58.95</v>
      </c>
      <c r="C1753" s="22">
        <f t="shared" si="31"/>
        <v>-5.7345252150445836E-3</v>
      </c>
    </row>
    <row r="1754" spans="1:3">
      <c r="A1754" s="51">
        <f>'Page 233'!A770</f>
        <v>40526</v>
      </c>
      <c r="B1754" s="52">
        <f>'Page 233'!G770</f>
        <v>59.6</v>
      </c>
      <c r="C1754" s="22">
        <f t="shared" si="31"/>
        <v>1.1026293469041493E-2</v>
      </c>
    </row>
    <row r="1755" spans="1:3">
      <c r="A1755" s="51">
        <f>'Page 233'!A769</f>
        <v>40527</v>
      </c>
      <c r="B1755" s="52">
        <f>'Page 233'!G769</f>
        <v>59.36</v>
      </c>
      <c r="C1755" s="22">
        <f t="shared" si="31"/>
        <v>-4.0268456375839312E-3</v>
      </c>
    </row>
    <row r="1756" spans="1:3">
      <c r="A1756" s="51">
        <f>'Page 233'!A768</f>
        <v>40528</v>
      </c>
      <c r="B1756" s="52">
        <f>'Page 233'!G768</f>
        <v>59.51</v>
      </c>
      <c r="C1756" s="22">
        <f t="shared" si="31"/>
        <v>2.5269541778976112E-3</v>
      </c>
    </row>
    <row r="1757" spans="1:3">
      <c r="A1757" s="51">
        <f>'Page 233'!A767</f>
        <v>40529</v>
      </c>
      <c r="B1757" s="52">
        <f>'Page 233'!G767</f>
        <v>60.09</v>
      </c>
      <c r="C1757" s="22">
        <f t="shared" si="31"/>
        <v>9.7462611325829229E-3</v>
      </c>
    </row>
    <row r="1758" spans="1:3">
      <c r="A1758" s="51">
        <f>'Page 233'!A766</f>
        <v>40532</v>
      </c>
      <c r="B1758" s="52">
        <f>'Page 233'!G766</f>
        <v>58.47</v>
      </c>
      <c r="C1758" s="22">
        <f t="shared" si="31"/>
        <v>-2.6959560659011506E-2</v>
      </c>
    </row>
    <row r="1759" spans="1:3">
      <c r="A1759" s="51">
        <f>'Page 233'!A765</f>
        <v>40533</v>
      </c>
      <c r="B1759" s="52">
        <f>'Page 233'!G765</f>
        <v>59.32</v>
      </c>
      <c r="C1759" s="22">
        <f t="shared" si="31"/>
        <v>1.453736959124341E-2</v>
      </c>
    </row>
    <row r="1760" spans="1:3">
      <c r="A1760" s="51">
        <f>'Page 233'!A764</f>
        <v>40534</v>
      </c>
      <c r="B1760" s="52">
        <f>'Page 233'!G764</f>
        <v>59.71</v>
      </c>
      <c r="C1760" s="22">
        <f t="shared" si="31"/>
        <v>6.5745111260957501E-3</v>
      </c>
    </row>
    <row r="1761" spans="1:3">
      <c r="A1761" s="51">
        <f>'Page 233'!A763</f>
        <v>40535</v>
      </c>
      <c r="B1761" s="52">
        <f>'Page 233'!G763</f>
        <v>60.12</v>
      </c>
      <c r="C1761" s="22">
        <f t="shared" si="31"/>
        <v>6.8665215206833441E-3</v>
      </c>
    </row>
    <row r="1762" spans="1:3">
      <c r="A1762" s="51">
        <f>'Page 233'!A762</f>
        <v>40539</v>
      </c>
      <c r="B1762" s="52">
        <f>'Page 233'!G762</f>
        <v>59.84</v>
      </c>
      <c r="C1762" s="22">
        <f t="shared" si="31"/>
        <v>-4.6573519627410853E-3</v>
      </c>
    </row>
    <row r="1763" spans="1:3">
      <c r="A1763" s="51">
        <f>'Page 233'!A761</f>
        <v>40540</v>
      </c>
      <c r="B1763" s="52">
        <f>'Page 233'!G761</f>
        <v>59.94</v>
      </c>
      <c r="C1763" s="22">
        <f t="shared" si="31"/>
        <v>1.6711229946522188E-3</v>
      </c>
    </row>
    <row r="1764" spans="1:3">
      <c r="A1764" s="51">
        <f>'Page 233'!A760</f>
        <v>40541</v>
      </c>
      <c r="B1764" s="52">
        <f>'Page 233'!G760</f>
        <v>60.11</v>
      </c>
      <c r="C1764" s="22">
        <f t="shared" si="31"/>
        <v>2.8361695028362721E-3</v>
      </c>
    </row>
    <row r="1765" spans="1:3">
      <c r="A1765" s="51">
        <f>'Page 233'!A759</f>
        <v>40542</v>
      </c>
      <c r="B1765" s="52">
        <f>'Page 233'!G759</f>
        <v>60.08</v>
      </c>
      <c r="C1765" s="22">
        <f t="shared" si="31"/>
        <v>-4.9908501081352696E-4</v>
      </c>
    </row>
    <row r="1766" spans="1:3">
      <c r="A1766" s="51">
        <f>'Page 233'!A758</f>
        <v>40543</v>
      </c>
      <c r="B1766" s="52">
        <f>'Page 233'!G758</f>
        <v>60.31</v>
      </c>
      <c r="C1766" s="22">
        <f t="shared" si="31"/>
        <v>3.8282290279627595E-3</v>
      </c>
    </row>
    <row r="1767" spans="1:3">
      <c r="A1767" s="51">
        <f>'Page 233'!A757</f>
        <v>40546</v>
      </c>
      <c r="B1767" s="52">
        <f>'Page 233'!G757</f>
        <v>61.36</v>
      </c>
      <c r="C1767" s="22">
        <f t="shared" si="31"/>
        <v>1.7410048084894658E-2</v>
      </c>
    </row>
    <row r="1768" spans="1:3">
      <c r="A1768" s="51">
        <f>'Page 233'!A756</f>
        <v>40547</v>
      </c>
      <c r="B1768" s="52">
        <f>'Page 233'!G756</f>
        <v>61.86</v>
      </c>
      <c r="C1768" s="22">
        <f t="shared" si="31"/>
        <v>8.1486310299869746E-3</v>
      </c>
    </row>
    <row r="1769" spans="1:3">
      <c r="A1769" s="51">
        <f>'Page 233'!A755</f>
        <v>40548</v>
      </c>
      <c r="B1769" s="52">
        <f>'Page 233'!G755</f>
        <v>62.36</v>
      </c>
      <c r="C1769" s="22">
        <f t="shared" si="31"/>
        <v>8.0827675396055731E-3</v>
      </c>
    </row>
    <row r="1770" spans="1:3">
      <c r="A1770" s="51">
        <f>'Page 233'!A754</f>
        <v>40549</v>
      </c>
      <c r="B1770" s="52">
        <f>'Page 233'!G754</f>
        <v>63.58</v>
      </c>
      <c r="C1770" s="22">
        <f t="shared" si="31"/>
        <v>1.956382296343806E-2</v>
      </c>
    </row>
    <row r="1771" spans="1:3">
      <c r="A1771" s="51">
        <f>'Page 233'!A753</f>
        <v>40550</v>
      </c>
      <c r="B1771" s="52">
        <f>'Page 233'!G753</f>
        <v>64.11</v>
      </c>
      <c r="C1771" s="22">
        <f t="shared" si="31"/>
        <v>8.3359547027366254E-3</v>
      </c>
    </row>
    <row r="1772" spans="1:3">
      <c r="A1772" s="51">
        <f>'Page 233'!A752</f>
        <v>40553</v>
      </c>
      <c r="B1772" s="52">
        <f>'Page 233'!G752</f>
        <v>63.85</v>
      </c>
      <c r="C1772" s="22">
        <f t="shared" si="31"/>
        <v>-4.055529558571136E-3</v>
      </c>
    </row>
    <row r="1773" spans="1:3">
      <c r="A1773" s="51">
        <f>'Page 233'!A751</f>
        <v>40554</v>
      </c>
      <c r="B1773" s="52">
        <f>'Page 233'!G751</f>
        <v>63.73</v>
      </c>
      <c r="C1773" s="22">
        <f t="shared" si="31"/>
        <v>-1.8794048551292741E-3</v>
      </c>
    </row>
    <row r="1774" spans="1:3">
      <c r="A1774" s="51">
        <f>'Page 233'!A750</f>
        <v>40555</v>
      </c>
      <c r="B1774" s="52">
        <f>'Page 233'!G750</f>
        <v>64.83</v>
      </c>
      <c r="C1774" s="22">
        <f t="shared" si="31"/>
        <v>1.726031696218433E-2</v>
      </c>
    </row>
    <row r="1775" spans="1:3">
      <c r="A1775" s="51">
        <f>'Page 233'!A749</f>
        <v>40556</v>
      </c>
      <c r="B1775" s="52">
        <f>'Page 233'!G749</f>
        <v>64.53</v>
      </c>
      <c r="C1775" s="22">
        <f t="shared" si="31"/>
        <v>-4.6274872744099804E-3</v>
      </c>
    </row>
    <row r="1776" spans="1:3">
      <c r="A1776" s="51">
        <f>'Page 233'!A748</f>
        <v>40557</v>
      </c>
      <c r="B1776" s="52">
        <f>'Page 233'!G748</f>
        <v>64.75</v>
      </c>
      <c r="C1776" s="22">
        <f t="shared" si="31"/>
        <v>3.409267007593364E-3</v>
      </c>
    </row>
    <row r="1777" spans="1:3">
      <c r="A1777" s="51">
        <f>'Page 233'!A747</f>
        <v>40561</v>
      </c>
      <c r="B1777" s="52">
        <f>'Page 233'!G747</f>
        <v>66.97</v>
      </c>
      <c r="C1777" s="22">
        <f t="shared" si="31"/>
        <v>3.4285714285714253E-2</v>
      </c>
    </row>
    <row r="1778" spans="1:3">
      <c r="A1778" s="51">
        <f>'Page 233'!A746</f>
        <v>40562</v>
      </c>
      <c r="B1778" s="52">
        <f>'Page 233'!G746</f>
        <v>66.290000000000006</v>
      </c>
      <c r="C1778" s="22">
        <f t="shared" si="31"/>
        <v>-1.0153800209048769E-2</v>
      </c>
    </row>
    <row r="1779" spans="1:3">
      <c r="A1779" s="51">
        <f>'Page 233'!A745</f>
        <v>40563</v>
      </c>
      <c r="B1779" s="52">
        <f>'Page 233'!G745</f>
        <v>65.72</v>
      </c>
      <c r="C1779" s="22">
        <f t="shared" si="31"/>
        <v>-8.5985819882336001E-3</v>
      </c>
    </row>
    <row r="1780" spans="1:3">
      <c r="A1780" s="51">
        <f>'Page 233'!A744</f>
        <v>40564</v>
      </c>
      <c r="B1780" s="52">
        <f>'Page 233'!G744</f>
        <v>66.239999999999995</v>
      </c>
      <c r="C1780" s="22">
        <f t="shared" si="31"/>
        <v>7.9123554473523594E-3</v>
      </c>
    </row>
    <row r="1781" spans="1:3">
      <c r="A1781" s="51">
        <f>'Page 233'!A743</f>
        <v>40567</v>
      </c>
      <c r="B1781" s="52">
        <f>'Page 233'!G743</f>
        <v>67.209999999999994</v>
      </c>
      <c r="C1781" s="22">
        <f t="shared" si="31"/>
        <v>1.4643719806763267E-2</v>
      </c>
    </row>
    <row r="1782" spans="1:3">
      <c r="A1782" s="51">
        <f>'Page 233'!A742</f>
        <v>40568</v>
      </c>
      <c r="B1782" s="52">
        <f>'Page 233'!G742</f>
        <v>66.760000000000005</v>
      </c>
      <c r="C1782" s="22">
        <f t="shared" si="31"/>
        <v>-6.6954322273469202E-3</v>
      </c>
    </row>
    <row r="1783" spans="1:3">
      <c r="A1783" s="51">
        <f>'Page 233'!A741</f>
        <v>40569</v>
      </c>
      <c r="B1783" s="52">
        <f>'Page 233'!G741</f>
        <v>64.709999999999994</v>
      </c>
      <c r="C1783" s="22">
        <f t="shared" si="31"/>
        <v>-3.070701018574018E-2</v>
      </c>
    </row>
    <row r="1784" spans="1:3">
      <c r="A1784" s="51">
        <f>'Page 233'!A740</f>
        <v>40570</v>
      </c>
      <c r="B1784" s="52">
        <f>'Page 233'!G740</f>
        <v>65.2</v>
      </c>
      <c r="C1784" s="22">
        <f t="shared" si="31"/>
        <v>7.5722454025655139E-3</v>
      </c>
    </row>
    <row r="1785" spans="1:3">
      <c r="A1785" s="51">
        <f>'Page 233'!A739</f>
        <v>40571</v>
      </c>
      <c r="B1785" s="52">
        <f>'Page 233'!G739</f>
        <v>63.98</v>
      </c>
      <c r="C1785" s="22">
        <f t="shared" si="31"/>
        <v>-1.8711656441717905E-2</v>
      </c>
    </row>
    <row r="1786" spans="1:3">
      <c r="A1786" s="51">
        <f>'Page 233'!A738</f>
        <v>40574</v>
      </c>
      <c r="B1786" s="52">
        <f>'Page 233'!G738</f>
        <v>64.209999999999994</v>
      </c>
      <c r="C1786" s="22">
        <f t="shared" si="31"/>
        <v>3.5948733979367375E-3</v>
      </c>
    </row>
    <row r="1787" spans="1:3">
      <c r="A1787" s="51">
        <f>'Page 233'!A737</f>
        <v>40575</v>
      </c>
      <c r="B1787" s="52">
        <f>'Page 233'!G737</f>
        <v>64.95</v>
      </c>
      <c r="C1787" s="22">
        <f t="shared" si="31"/>
        <v>1.1524684628562598E-2</v>
      </c>
    </row>
    <row r="1788" spans="1:3">
      <c r="A1788" s="51">
        <f>'Page 233'!A736</f>
        <v>40576</v>
      </c>
      <c r="B1788" s="52">
        <f>'Page 233'!G736</f>
        <v>65.61</v>
      </c>
      <c r="C1788" s="22">
        <f t="shared" si="31"/>
        <v>1.016166281755182E-2</v>
      </c>
    </row>
    <row r="1789" spans="1:3">
      <c r="A1789" s="51">
        <f>'Page 233'!A735</f>
        <v>40577</v>
      </c>
      <c r="B1789" s="52">
        <f>'Page 233'!G735</f>
        <v>65.59</v>
      </c>
      <c r="C1789" s="22">
        <f t="shared" si="31"/>
        <v>-3.0483158055172321E-4</v>
      </c>
    </row>
    <row r="1790" spans="1:3">
      <c r="A1790" s="51">
        <f>'Page 233'!A734</f>
        <v>40578</v>
      </c>
      <c r="B1790" s="52">
        <f>'Page 233'!G734</f>
        <v>65.959999999999994</v>
      </c>
      <c r="C1790" s="22">
        <f t="shared" si="31"/>
        <v>5.641103826802718E-3</v>
      </c>
    </row>
    <row r="1791" spans="1:3">
      <c r="A1791" s="51">
        <f>'Page 233'!A733</f>
        <v>40581</v>
      </c>
      <c r="B1791" s="52">
        <f>'Page 233'!G733</f>
        <v>66.47</v>
      </c>
      <c r="C1791" s="22">
        <f t="shared" si="31"/>
        <v>7.7319587628865705E-3</v>
      </c>
    </row>
    <row r="1792" spans="1:3">
      <c r="A1792" s="51">
        <f>'Page 233'!A732</f>
        <v>40582</v>
      </c>
      <c r="B1792" s="52">
        <f>'Page 233'!G732</f>
        <v>67.19</v>
      </c>
      <c r="C1792" s="22">
        <f t="shared" si="31"/>
        <v>1.0831954265081878E-2</v>
      </c>
    </row>
    <row r="1793" spans="1:3">
      <c r="A1793" s="51">
        <f>'Page 233'!A731</f>
        <v>40583</v>
      </c>
      <c r="B1793" s="52">
        <f>'Page 233'!G731</f>
        <v>67.510000000000005</v>
      </c>
      <c r="C1793" s="22">
        <f t="shared" si="31"/>
        <v>4.7626134841496359E-3</v>
      </c>
    </row>
    <row r="1794" spans="1:3">
      <c r="A1794" s="51">
        <f>'Page 233'!A730</f>
        <v>40584</v>
      </c>
      <c r="B1794" s="52">
        <f>'Page 233'!G730</f>
        <v>67.540000000000006</v>
      </c>
      <c r="C1794" s="22">
        <f t="shared" si="31"/>
        <v>4.4437861057633476E-4</v>
      </c>
    </row>
    <row r="1795" spans="1:3">
      <c r="A1795" s="51">
        <f>'Page 233'!A729</f>
        <v>40585</v>
      </c>
      <c r="B1795" s="52">
        <f>'Page 233'!G729</f>
        <v>67.05</v>
      </c>
      <c r="C1795" s="22">
        <f t="shared" si="31"/>
        <v>-7.2549600236897493E-3</v>
      </c>
    </row>
    <row r="1796" spans="1:3">
      <c r="A1796" s="51">
        <f>'Page 233'!A728</f>
        <v>40588</v>
      </c>
      <c r="B1796" s="52">
        <f>'Page 233'!G728</f>
        <v>67.16</v>
      </c>
      <c r="C1796" s="22">
        <f t="shared" si="31"/>
        <v>1.6405667412378033E-3</v>
      </c>
    </row>
    <row r="1797" spans="1:3">
      <c r="A1797" s="51">
        <f>'Page 233'!A727</f>
        <v>40589</v>
      </c>
      <c r="B1797" s="52">
        <f>'Page 233'!G727</f>
        <v>66.36</v>
      </c>
      <c r="C1797" s="22">
        <f t="shared" ref="C1797:C1860" si="32">B1797/B1796-1</f>
        <v>-1.1911852293031489E-2</v>
      </c>
    </row>
    <row r="1798" spans="1:3">
      <c r="A1798" s="51">
        <f>'Page 233'!A726</f>
        <v>40590</v>
      </c>
      <c r="B1798" s="52">
        <f>'Page 233'!G726</f>
        <v>67.37</v>
      </c>
      <c r="C1798" s="22">
        <f t="shared" si="32"/>
        <v>1.522001205545509E-2</v>
      </c>
    </row>
    <row r="1799" spans="1:3">
      <c r="A1799" s="51">
        <f>'Page 233'!A725</f>
        <v>40591</v>
      </c>
      <c r="B1799" s="52">
        <f>'Page 233'!G725</f>
        <v>67.14</v>
      </c>
      <c r="C1799" s="22">
        <f t="shared" si="32"/>
        <v>-3.4139824847855271E-3</v>
      </c>
    </row>
    <row r="1800" spans="1:3">
      <c r="A1800" s="51">
        <f>'Page 233'!A724</f>
        <v>40592</v>
      </c>
      <c r="B1800" s="52">
        <f>'Page 233'!G724</f>
        <v>67.89</v>
      </c>
      <c r="C1800" s="22">
        <f t="shared" si="32"/>
        <v>1.1170688114387817E-2</v>
      </c>
    </row>
    <row r="1801" spans="1:3">
      <c r="A1801" s="51">
        <f>'Page 233'!A723</f>
        <v>40596</v>
      </c>
      <c r="B1801" s="52">
        <f>'Page 233'!G723</f>
        <v>65.930000000000007</v>
      </c>
      <c r="C1801" s="22">
        <f t="shared" si="32"/>
        <v>-2.8870231256444168E-2</v>
      </c>
    </row>
    <row r="1802" spans="1:3">
      <c r="A1802" s="51">
        <f>'Page 233'!A722</f>
        <v>40597</v>
      </c>
      <c r="B1802" s="52">
        <f>'Page 233'!G722</f>
        <v>65.28</v>
      </c>
      <c r="C1802" s="22">
        <f t="shared" si="32"/>
        <v>-9.8589413013803195E-3</v>
      </c>
    </row>
    <row r="1803" spans="1:3">
      <c r="A1803" s="51">
        <f>'Page 233'!A721</f>
        <v>40598</v>
      </c>
      <c r="B1803" s="52">
        <f>'Page 233'!G721</f>
        <v>65.77</v>
      </c>
      <c r="C1803" s="22">
        <f t="shared" si="32"/>
        <v>7.5061274509802267E-3</v>
      </c>
    </row>
    <row r="1804" spans="1:3">
      <c r="A1804" s="51">
        <f>'Page 233'!A720</f>
        <v>40599</v>
      </c>
      <c r="B1804" s="52">
        <f>'Page 233'!G720</f>
        <v>67.2</v>
      </c>
      <c r="C1804" s="22">
        <f t="shared" si="32"/>
        <v>2.1742435760985446E-2</v>
      </c>
    </row>
    <row r="1805" spans="1:3">
      <c r="A1805" s="51">
        <f>'Page 233'!A719</f>
        <v>40602</v>
      </c>
      <c r="B1805" s="52">
        <f>'Page 233'!G719</f>
        <v>66.930000000000007</v>
      </c>
      <c r="C1805" s="22">
        <f t="shared" si="32"/>
        <v>-4.0178571428570731E-3</v>
      </c>
    </row>
    <row r="1806" spans="1:3">
      <c r="A1806" s="51">
        <f>'Page 233'!A718</f>
        <v>40603</v>
      </c>
      <c r="B1806" s="52">
        <f>'Page 233'!G718</f>
        <v>65.17</v>
      </c>
      <c r="C1806" s="22">
        <f t="shared" si="32"/>
        <v>-2.629613028537281E-2</v>
      </c>
    </row>
    <row r="1807" spans="1:3">
      <c r="A1807" s="51">
        <f>'Page 233'!A717</f>
        <v>40604</v>
      </c>
      <c r="B1807" s="52">
        <f>'Page 233'!G717</f>
        <v>64.66</v>
      </c>
      <c r="C1807" s="22">
        <f t="shared" si="32"/>
        <v>-7.8256866656437607E-3</v>
      </c>
    </row>
    <row r="1808" spans="1:3">
      <c r="A1808" s="51">
        <f>'Page 233'!A716</f>
        <v>40605</v>
      </c>
      <c r="B1808" s="52">
        <f>'Page 233'!G716</f>
        <v>66.650000000000006</v>
      </c>
      <c r="C1808" s="22">
        <f t="shared" si="32"/>
        <v>3.077636869780398E-2</v>
      </c>
    </row>
    <row r="1809" spans="1:3">
      <c r="A1809" s="51">
        <f>'Page 233'!A715</f>
        <v>40606</v>
      </c>
      <c r="B1809" s="52">
        <f>'Page 233'!G715</f>
        <v>66.739999999999995</v>
      </c>
      <c r="C1809" s="22">
        <f t="shared" si="32"/>
        <v>1.3503375843959553E-3</v>
      </c>
    </row>
    <row r="1810" spans="1:3">
      <c r="A1810" s="51">
        <f>'Page 233'!A714</f>
        <v>40609</v>
      </c>
      <c r="B1810" s="52">
        <f>'Page 233'!G714</f>
        <v>65.88</v>
      </c>
      <c r="C1810" s="22">
        <f t="shared" si="32"/>
        <v>-1.2885825591848921E-2</v>
      </c>
    </row>
    <row r="1811" spans="1:3">
      <c r="A1811" s="51">
        <f>'Page 233'!A713</f>
        <v>40610</v>
      </c>
      <c r="B1811" s="52">
        <f>'Page 233'!G713</f>
        <v>66.959999999999994</v>
      </c>
      <c r="C1811" s="22">
        <f t="shared" si="32"/>
        <v>1.6393442622950838E-2</v>
      </c>
    </row>
    <row r="1812" spans="1:3">
      <c r="A1812" s="51">
        <f>'Page 233'!A712</f>
        <v>40611</v>
      </c>
      <c r="B1812" s="52">
        <f>'Page 233'!G712</f>
        <v>67.010000000000005</v>
      </c>
      <c r="C1812" s="22">
        <f t="shared" si="32"/>
        <v>7.4671445639196143E-4</v>
      </c>
    </row>
    <row r="1813" spans="1:3">
      <c r="A1813" s="51">
        <f>'Page 233'!A711</f>
        <v>40612</v>
      </c>
      <c r="B1813" s="52">
        <f>'Page 233'!G711</f>
        <v>66.260000000000005</v>
      </c>
      <c r="C1813" s="22">
        <f t="shared" si="32"/>
        <v>-1.1192359349350811E-2</v>
      </c>
    </row>
    <row r="1814" spans="1:3">
      <c r="A1814" s="51">
        <f>'Page 233'!A710</f>
        <v>40613</v>
      </c>
      <c r="B1814" s="52">
        <f>'Page 233'!G710</f>
        <v>66.59</v>
      </c>
      <c r="C1814" s="22">
        <f t="shared" si="32"/>
        <v>4.9803803199517382E-3</v>
      </c>
    </row>
    <row r="1815" spans="1:3">
      <c r="A1815" s="51">
        <f>'Page 233'!A709</f>
        <v>40616</v>
      </c>
      <c r="B1815" s="52">
        <f>'Page 233'!G709</f>
        <v>65.75</v>
      </c>
      <c r="C1815" s="22">
        <f t="shared" si="32"/>
        <v>-1.2614506682685156E-2</v>
      </c>
    </row>
    <row r="1816" spans="1:3">
      <c r="A1816" s="51">
        <f>'Page 233'!A708</f>
        <v>40617</v>
      </c>
      <c r="B1816" s="52">
        <f>'Page 233'!G708</f>
        <v>64.77</v>
      </c>
      <c r="C1816" s="22">
        <f t="shared" si="32"/>
        <v>-1.4904942965779489E-2</v>
      </c>
    </row>
    <row r="1817" spans="1:3">
      <c r="A1817" s="51">
        <f>'Page 233'!A707</f>
        <v>40618</v>
      </c>
      <c r="B1817" s="52">
        <f>'Page 233'!G707</f>
        <v>62.92</v>
      </c>
      <c r="C1817" s="22">
        <f t="shared" si="32"/>
        <v>-2.8562606144820091E-2</v>
      </c>
    </row>
    <row r="1818" spans="1:3">
      <c r="A1818" s="51">
        <f>'Page 233'!A706</f>
        <v>40619</v>
      </c>
      <c r="B1818" s="52">
        <f>'Page 233'!G706</f>
        <v>63.48</v>
      </c>
      <c r="C1818" s="22">
        <f t="shared" si="32"/>
        <v>8.9001907183725582E-3</v>
      </c>
    </row>
    <row r="1819" spans="1:3">
      <c r="A1819" s="51">
        <f>'Page 233'!A705</f>
        <v>40620</v>
      </c>
      <c r="B1819" s="52">
        <f>'Page 233'!G705</f>
        <v>64.23</v>
      </c>
      <c r="C1819" s="22">
        <f t="shared" si="32"/>
        <v>1.1814744801512456E-2</v>
      </c>
    </row>
    <row r="1820" spans="1:3">
      <c r="A1820" s="51">
        <f>'Page 233'!A704</f>
        <v>40623</v>
      </c>
      <c r="B1820" s="52">
        <f>'Page 233'!G704</f>
        <v>66.180000000000007</v>
      </c>
      <c r="C1820" s="22">
        <f t="shared" si="32"/>
        <v>3.0359645025688886E-2</v>
      </c>
    </row>
    <row r="1821" spans="1:3">
      <c r="A1821" s="51">
        <f>'Page 233'!A703</f>
        <v>40624</v>
      </c>
      <c r="B1821" s="52">
        <f>'Page 233'!G703</f>
        <v>66.78</v>
      </c>
      <c r="C1821" s="22">
        <f t="shared" si="32"/>
        <v>9.0661831368992196E-3</v>
      </c>
    </row>
    <row r="1822" spans="1:3">
      <c r="A1822" s="51">
        <f>'Page 233'!A702</f>
        <v>40625</v>
      </c>
      <c r="B1822" s="52">
        <f>'Page 233'!G702</f>
        <v>67.59</v>
      </c>
      <c r="C1822" s="22">
        <f t="shared" si="32"/>
        <v>1.2129380053908401E-2</v>
      </c>
    </row>
    <row r="1823" spans="1:3">
      <c r="A1823" s="51">
        <f>'Page 233'!A701</f>
        <v>40626</v>
      </c>
      <c r="B1823" s="52">
        <f>'Page 233'!G701</f>
        <v>67.63</v>
      </c>
      <c r="C1823" s="22">
        <f t="shared" si="32"/>
        <v>5.9180352123089364E-4</v>
      </c>
    </row>
    <row r="1824" spans="1:3">
      <c r="A1824" s="51">
        <f>'Page 233'!A700</f>
        <v>40627</v>
      </c>
      <c r="B1824" s="52">
        <f>'Page 233'!G700</f>
        <v>68.17</v>
      </c>
      <c r="C1824" s="22">
        <f t="shared" si="32"/>
        <v>7.9846222090789176E-3</v>
      </c>
    </row>
    <row r="1825" spans="1:3">
      <c r="A1825" s="51">
        <f>'Page 233'!A699</f>
        <v>40630</v>
      </c>
      <c r="B1825" s="52">
        <f>'Page 233'!G699</f>
        <v>68.13</v>
      </c>
      <c r="C1825" s="22">
        <f t="shared" si="32"/>
        <v>-5.8676837318483166E-4</v>
      </c>
    </row>
    <row r="1826" spans="1:3">
      <c r="A1826" s="51">
        <f>'Page 233'!A698</f>
        <v>40631</v>
      </c>
      <c r="B1826" s="52">
        <f>'Page 233'!G698</f>
        <v>68.430000000000007</v>
      </c>
      <c r="C1826" s="22">
        <f t="shared" si="32"/>
        <v>4.4033465433730434E-3</v>
      </c>
    </row>
    <row r="1827" spans="1:3">
      <c r="A1827" s="51">
        <f>'Page 233'!A697</f>
        <v>40632</v>
      </c>
      <c r="B1827" s="52">
        <f>'Page 233'!G697</f>
        <v>68.59</v>
      </c>
      <c r="C1827" s="22">
        <f t="shared" si="32"/>
        <v>2.3381557796287034E-3</v>
      </c>
    </row>
    <row r="1828" spans="1:3">
      <c r="A1828" s="51">
        <f>'Page 233'!A696</f>
        <v>40633</v>
      </c>
      <c r="B1828" s="52">
        <f>'Page 233'!G696</f>
        <v>68.72</v>
      </c>
      <c r="C1828" s="22">
        <f t="shared" si="32"/>
        <v>1.8953200174951501E-3</v>
      </c>
    </row>
    <row r="1829" spans="1:3">
      <c r="A1829" s="51">
        <f>'Page 233'!A695</f>
        <v>40634</v>
      </c>
      <c r="B1829" s="52">
        <f>'Page 233'!G695</f>
        <v>68.790000000000006</v>
      </c>
      <c r="C1829" s="22">
        <f t="shared" si="32"/>
        <v>1.0186263096625403E-3</v>
      </c>
    </row>
    <row r="1830" spans="1:3">
      <c r="A1830" s="51">
        <f>'Page 233'!A694</f>
        <v>40637</v>
      </c>
      <c r="B1830" s="52">
        <f>'Page 233'!G694</f>
        <v>68.73</v>
      </c>
      <c r="C1830" s="22">
        <f t="shared" si="32"/>
        <v>-8.7221979938945093E-4</v>
      </c>
    </row>
    <row r="1831" spans="1:3">
      <c r="A1831" s="51">
        <f>'Page 233'!A693</f>
        <v>40638</v>
      </c>
      <c r="B1831" s="52">
        <f>'Page 233'!G693</f>
        <v>68.06</v>
      </c>
      <c r="C1831" s="22">
        <f t="shared" si="32"/>
        <v>-9.7482904117561775E-3</v>
      </c>
    </row>
    <row r="1832" spans="1:3">
      <c r="A1832" s="51">
        <f>'Page 233'!A692</f>
        <v>40639</v>
      </c>
      <c r="B1832" s="52">
        <f>'Page 233'!G692</f>
        <v>68.52</v>
      </c>
      <c r="C1832" s="22">
        <f t="shared" si="32"/>
        <v>6.758742286217867E-3</v>
      </c>
    </row>
    <row r="1833" spans="1:3">
      <c r="A1833" s="51">
        <f>'Page 233'!A691</f>
        <v>40640</v>
      </c>
      <c r="B1833" s="52">
        <f>'Page 233'!G691</f>
        <v>69.05</v>
      </c>
      <c r="C1833" s="22">
        <f t="shared" si="32"/>
        <v>7.7349678925862086E-3</v>
      </c>
    </row>
    <row r="1834" spans="1:3">
      <c r="A1834" s="51">
        <f>'Page 233'!A690</f>
        <v>40641</v>
      </c>
      <c r="B1834" s="52">
        <f>'Page 233'!G690</f>
        <v>68.290000000000006</v>
      </c>
      <c r="C1834" s="22">
        <f t="shared" si="32"/>
        <v>-1.1006517016654449E-2</v>
      </c>
    </row>
    <row r="1835" spans="1:3">
      <c r="A1835" s="51">
        <f>'Page 233'!A689</f>
        <v>40644</v>
      </c>
      <c r="B1835" s="52">
        <f>'Page 233'!G689</f>
        <v>68.56</v>
      </c>
      <c r="C1835" s="22">
        <f t="shared" si="32"/>
        <v>3.9537267535509901E-3</v>
      </c>
    </row>
    <row r="1836" spans="1:3">
      <c r="A1836" s="51">
        <f>'Page 233'!A688</f>
        <v>40645</v>
      </c>
      <c r="B1836" s="52">
        <f>'Page 233'!G688</f>
        <v>67.930000000000007</v>
      </c>
      <c r="C1836" s="22">
        <f t="shared" si="32"/>
        <v>-9.1890315052508553E-3</v>
      </c>
    </row>
    <row r="1837" spans="1:3">
      <c r="A1837" s="51">
        <f>'Page 233'!A687</f>
        <v>40646</v>
      </c>
      <c r="B1837" s="52">
        <f>'Page 233'!G687</f>
        <v>67.040000000000006</v>
      </c>
      <c r="C1837" s="22">
        <f t="shared" si="32"/>
        <v>-1.3101722361254287E-2</v>
      </c>
    </row>
    <row r="1838" spans="1:3">
      <c r="A1838" s="51">
        <f>'Page 233'!A686</f>
        <v>40647</v>
      </c>
      <c r="B1838" s="52">
        <f>'Page 233'!G686</f>
        <v>67.2</v>
      </c>
      <c r="C1838" s="22">
        <f t="shared" si="32"/>
        <v>2.3866348448686736E-3</v>
      </c>
    </row>
    <row r="1839" spans="1:3">
      <c r="A1839" s="51">
        <f>'Page 233'!A685</f>
        <v>40648</v>
      </c>
      <c r="B1839" s="52">
        <f>'Page 233'!G685</f>
        <v>67.48</v>
      </c>
      <c r="C1839" s="22">
        <f t="shared" si="32"/>
        <v>4.1666666666666519E-3</v>
      </c>
    </row>
    <row r="1840" spans="1:3">
      <c r="A1840" s="51">
        <f>'Page 233'!A684</f>
        <v>40651</v>
      </c>
      <c r="B1840" s="52">
        <f>'Page 233'!G684</f>
        <v>67.66</v>
      </c>
      <c r="C1840" s="22">
        <f t="shared" si="32"/>
        <v>2.6674570243034879E-3</v>
      </c>
    </row>
    <row r="1841" spans="1:3">
      <c r="A1841" s="51">
        <f>'Page 233'!A683</f>
        <v>40652</v>
      </c>
      <c r="B1841" s="52">
        <f>'Page 233'!G683</f>
        <v>67.989999999999995</v>
      </c>
      <c r="C1841" s="22">
        <f t="shared" si="32"/>
        <v>4.8773278155482824E-3</v>
      </c>
    </row>
    <row r="1842" spans="1:3">
      <c r="A1842" s="51">
        <f>'Page 233'!A682</f>
        <v>40653</v>
      </c>
      <c r="B1842" s="52">
        <f>'Page 233'!G682</f>
        <v>69.78</v>
      </c>
      <c r="C1842" s="22">
        <f t="shared" si="32"/>
        <v>2.6327401088395375E-2</v>
      </c>
    </row>
    <row r="1843" spans="1:3">
      <c r="A1843" s="51">
        <f>'Page 233'!A681</f>
        <v>40654</v>
      </c>
      <c r="B1843" s="52">
        <f>'Page 233'!G681</f>
        <v>70.12</v>
      </c>
      <c r="C1843" s="22">
        <f t="shared" si="32"/>
        <v>4.8724562912010327E-3</v>
      </c>
    </row>
    <row r="1844" spans="1:3">
      <c r="A1844" s="51">
        <f>'Page 233'!A680</f>
        <v>40658</v>
      </c>
      <c r="B1844" s="52">
        <f>'Page 233'!G680</f>
        <v>69.62</v>
      </c>
      <c r="C1844" s="22">
        <f t="shared" si="32"/>
        <v>-7.1306332002282202E-3</v>
      </c>
    </row>
    <row r="1845" spans="1:3">
      <c r="A1845" s="51">
        <f>'Page 233'!A679</f>
        <v>40659</v>
      </c>
      <c r="B1845" s="52">
        <f>'Page 233'!G679</f>
        <v>70.22</v>
      </c>
      <c r="C1845" s="22">
        <f t="shared" si="32"/>
        <v>8.6182131571386211E-3</v>
      </c>
    </row>
    <row r="1846" spans="1:3">
      <c r="A1846" s="51">
        <f>'Page 233'!A678</f>
        <v>40660</v>
      </c>
      <c r="B1846" s="52">
        <f>'Page 233'!G678</f>
        <v>70.75</v>
      </c>
      <c r="C1846" s="22">
        <f t="shared" si="32"/>
        <v>7.5477072059242367E-3</v>
      </c>
    </row>
    <row r="1847" spans="1:3">
      <c r="A1847" s="51">
        <f>'Page 233'!A677</f>
        <v>40661</v>
      </c>
      <c r="B1847" s="52">
        <f>'Page 233'!G677</f>
        <v>73.010000000000005</v>
      </c>
      <c r="C1847" s="22">
        <f t="shared" si="32"/>
        <v>3.1943462897526587E-2</v>
      </c>
    </row>
    <row r="1848" spans="1:3">
      <c r="A1848" s="51">
        <f>'Page 233'!A676</f>
        <v>40662</v>
      </c>
      <c r="B1848" s="52">
        <f>'Page 233'!G676</f>
        <v>74.150000000000006</v>
      </c>
      <c r="C1848" s="22">
        <f t="shared" si="32"/>
        <v>1.5614299411039534E-2</v>
      </c>
    </row>
    <row r="1849" spans="1:3">
      <c r="A1849" s="51">
        <f>'Page 233'!A675</f>
        <v>40665</v>
      </c>
      <c r="B1849" s="52">
        <f>'Page 233'!G675</f>
        <v>73.92</v>
      </c>
      <c r="C1849" s="22">
        <f t="shared" si="32"/>
        <v>-3.1018206338503385E-3</v>
      </c>
    </row>
    <row r="1850" spans="1:3">
      <c r="A1850" s="51">
        <f>'Page 233'!A674</f>
        <v>40666</v>
      </c>
      <c r="B1850" s="52">
        <f>'Page 233'!G674</f>
        <v>73.900000000000006</v>
      </c>
      <c r="C1850" s="22">
        <f t="shared" si="32"/>
        <v>-2.7056277056269895E-4</v>
      </c>
    </row>
    <row r="1851" spans="1:3">
      <c r="A1851" s="51">
        <f>'Page 233'!A673</f>
        <v>40667</v>
      </c>
      <c r="B1851" s="52">
        <f>'Page 233'!G673</f>
        <v>73.28</v>
      </c>
      <c r="C1851" s="22">
        <f t="shared" si="32"/>
        <v>-8.389715832205713E-3</v>
      </c>
    </row>
    <row r="1852" spans="1:3">
      <c r="A1852" s="51">
        <f>'Page 233'!A672</f>
        <v>40668</v>
      </c>
      <c r="B1852" s="52">
        <f>'Page 233'!G672</f>
        <v>72.92</v>
      </c>
      <c r="C1852" s="22">
        <f t="shared" si="32"/>
        <v>-4.9126637554585129E-3</v>
      </c>
    </row>
    <row r="1853" spans="1:3">
      <c r="A1853" s="51">
        <f>'Page 233'!A671</f>
        <v>40669</v>
      </c>
      <c r="B1853" s="52">
        <f>'Page 233'!G671</f>
        <v>73.72</v>
      </c>
      <c r="C1853" s="22">
        <f t="shared" si="32"/>
        <v>1.0970927043335132E-2</v>
      </c>
    </row>
    <row r="1854" spans="1:3">
      <c r="A1854" s="51">
        <f>'Page 233'!A670</f>
        <v>40672</v>
      </c>
      <c r="B1854" s="52">
        <f>'Page 233'!G670</f>
        <v>74.02</v>
      </c>
      <c r="C1854" s="22">
        <f t="shared" si="32"/>
        <v>4.0694519804664875E-3</v>
      </c>
    </row>
    <row r="1855" spans="1:3">
      <c r="A1855" s="51">
        <f>'Page 233'!A669</f>
        <v>40673</v>
      </c>
      <c r="B1855" s="52">
        <f>'Page 233'!G669</f>
        <v>74.31</v>
      </c>
      <c r="C1855" s="22">
        <f t="shared" si="32"/>
        <v>3.9178600378277917E-3</v>
      </c>
    </row>
    <row r="1856" spans="1:3">
      <c r="A1856" s="51">
        <f>'Page 233'!A668</f>
        <v>40674</v>
      </c>
      <c r="B1856" s="52">
        <f>'Page 233'!G668</f>
        <v>73.89</v>
      </c>
      <c r="C1856" s="22">
        <f t="shared" si="32"/>
        <v>-5.6519983851432976E-3</v>
      </c>
    </row>
    <row r="1857" spans="1:3">
      <c r="A1857" s="51">
        <f>'Page 233'!A667</f>
        <v>40675</v>
      </c>
      <c r="B1857" s="52">
        <f>'Page 233'!G667</f>
        <v>74.2</v>
      </c>
      <c r="C1857" s="22">
        <f t="shared" si="32"/>
        <v>4.1954256326972583E-3</v>
      </c>
    </row>
    <row r="1858" spans="1:3">
      <c r="A1858" s="51">
        <f>'Page 233'!A666</f>
        <v>40676</v>
      </c>
      <c r="B1858" s="52">
        <f>'Page 233'!G666</f>
        <v>73.84</v>
      </c>
      <c r="C1858" s="22">
        <f t="shared" si="32"/>
        <v>-4.8517520215632937E-3</v>
      </c>
    </row>
    <row r="1859" spans="1:3">
      <c r="A1859" s="51">
        <f>'Page 233'!A665</f>
        <v>40679</v>
      </c>
      <c r="B1859" s="52">
        <f>'Page 233'!G665</f>
        <v>72.67</v>
      </c>
      <c r="C1859" s="22">
        <f t="shared" si="32"/>
        <v>-1.5845070422535246E-2</v>
      </c>
    </row>
    <row r="1860" spans="1:3">
      <c r="A1860" s="51">
        <f>'Page 233'!A664</f>
        <v>40680</v>
      </c>
      <c r="B1860" s="52">
        <f>'Page 233'!G664</f>
        <v>71.650000000000006</v>
      </c>
      <c r="C1860" s="22">
        <f t="shared" si="32"/>
        <v>-1.4036053392046166E-2</v>
      </c>
    </row>
    <row r="1861" spans="1:3">
      <c r="A1861" s="51">
        <f>'Page 233'!A663</f>
        <v>40681</v>
      </c>
      <c r="B1861" s="52">
        <f>'Page 233'!G663</f>
        <v>72.08</v>
      </c>
      <c r="C1861" s="22">
        <f t="shared" ref="C1861:C1924" si="33">B1861/B1860-1</f>
        <v>6.0013956734124019E-3</v>
      </c>
    </row>
    <row r="1862" spans="1:3">
      <c r="A1862" s="51">
        <f>'Page 233'!A662</f>
        <v>40682</v>
      </c>
      <c r="B1862" s="52">
        <f>'Page 233'!G662</f>
        <v>72.900000000000006</v>
      </c>
      <c r="C1862" s="22">
        <f t="shared" si="33"/>
        <v>1.137624861265274E-2</v>
      </c>
    </row>
    <row r="1863" spans="1:3">
      <c r="A1863" s="51">
        <f>'Page 233'!A661</f>
        <v>40683</v>
      </c>
      <c r="B1863" s="52">
        <f>'Page 233'!G661</f>
        <v>72.430000000000007</v>
      </c>
      <c r="C1863" s="22">
        <f t="shared" si="33"/>
        <v>-6.4471879286693845E-3</v>
      </c>
    </row>
    <row r="1864" spans="1:3">
      <c r="A1864" s="51">
        <f>'Page 233'!A660</f>
        <v>40686</v>
      </c>
      <c r="B1864" s="52">
        <f>'Page 233'!G660</f>
        <v>71.27</v>
      </c>
      <c r="C1864" s="22">
        <f t="shared" si="33"/>
        <v>-1.6015463205854119E-2</v>
      </c>
    </row>
    <row r="1865" spans="1:3">
      <c r="A1865" s="51">
        <f>'Page 233'!A659</f>
        <v>40687</v>
      </c>
      <c r="B1865" s="52">
        <f>'Page 233'!G659</f>
        <v>70.61</v>
      </c>
      <c r="C1865" s="22">
        <f t="shared" si="33"/>
        <v>-9.2605584397361662E-3</v>
      </c>
    </row>
    <row r="1866" spans="1:3">
      <c r="A1866" s="51">
        <f>'Page 233'!A658</f>
        <v>40688</v>
      </c>
      <c r="B1866" s="52">
        <f>'Page 233'!G658</f>
        <v>71.31</v>
      </c>
      <c r="C1866" s="22">
        <f t="shared" si="33"/>
        <v>9.9136099702592517E-3</v>
      </c>
    </row>
    <row r="1867" spans="1:3">
      <c r="A1867" s="51">
        <f>'Page 233'!A657</f>
        <v>40689</v>
      </c>
      <c r="B1867" s="52">
        <f>'Page 233'!G657</f>
        <v>71.63</v>
      </c>
      <c r="C1867" s="22">
        <f t="shared" si="33"/>
        <v>4.4874491656148319E-3</v>
      </c>
    </row>
    <row r="1868" spans="1:3">
      <c r="A1868" s="51">
        <f>'Page 233'!A656</f>
        <v>40690</v>
      </c>
      <c r="B1868" s="52">
        <f>'Page 233'!G656</f>
        <v>71.94</v>
      </c>
      <c r="C1868" s="22">
        <f t="shared" si="33"/>
        <v>4.3277956163618736E-3</v>
      </c>
    </row>
    <row r="1869" spans="1:3">
      <c r="A1869" s="51">
        <f>'Page 233'!A655</f>
        <v>40694</v>
      </c>
      <c r="B1869" s="52">
        <f>'Page 233'!G655</f>
        <v>72.91</v>
      </c>
      <c r="C1869" s="22">
        <f t="shared" si="33"/>
        <v>1.3483458437586915E-2</v>
      </c>
    </row>
    <row r="1870" spans="1:3">
      <c r="A1870" s="51">
        <f>'Page 233'!A654</f>
        <v>40695</v>
      </c>
      <c r="B1870" s="52">
        <f>'Page 233'!G654</f>
        <v>70.41</v>
      </c>
      <c r="C1870" s="22">
        <f t="shared" si="33"/>
        <v>-3.4288849266218668E-2</v>
      </c>
    </row>
    <row r="1871" spans="1:3">
      <c r="A1871" s="51">
        <f>'Page 233'!A653</f>
        <v>40696</v>
      </c>
      <c r="B1871" s="52">
        <f>'Page 233'!G653</f>
        <v>70.72</v>
      </c>
      <c r="C1871" s="22">
        <f t="shared" si="33"/>
        <v>4.4027836954978472E-3</v>
      </c>
    </row>
    <row r="1872" spans="1:3">
      <c r="A1872" s="51">
        <f>'Page 233'!A652</f>
        <v>40697</v>
      </c>
      <c r="B1872" s="52">
        <f>'Page 233'!G652</f>
        <v>69.930000000000007</v>
      </c>
      <c r="C1872" s="22">
        <f t="shared" si="33"/>
        <v>-1.1170814479637858E-2</v>
      </c>
    </row>
    <row r="1873" spans="1:3">
      <c r="A1873" s="51">
        <f>'Page 233'!A651</f>
        <v>40700</v>
      </c>
      <c r="B1873" s="52">
        <f>'Page 233'!G651</f>
        <v>69.69</v>
      </c>
      <c r="C1873" s="22">
        <f t="shared" si="33"/>
        <v>-3.4320034320035608E-3</v>
      </c>
    </row>
    <row r="1874" spans="1:3">
      <c r="A1874" s="51">
        <f>'Page 233'!A650</f>
        <v>40701</v>
      </c>
      <c r="B1874" s="52">
        <f>'Page 233'!G650</f>
        <v>69.31</v>
      </c>
      <c r="C1874" s="22">
        <f t="shared" si="33"/>
        <v>-5.4527191849619294E-3</v>
      </c>
    </row>
    <row r="1875" spans="1:3">
      <c r="A1875" s="51">
        <f>'Page 233'!A649</f>
        <v>40702</v>
      </c>
      <c r="B1875" s="52">
        <f>'Page 233'!G649</f>
        <v>69</v>
      </c>
      <c r="C1875" s="22">
        <f t="shared" si="33"/>
        <v>-4.4726590679555756E-3</v>
      </c>
    </row>
    <row r="1876" spans="1:3">
      <c r="A1876" s="51">
        <f>'Page 233'!A648</f>
        <v>40703</v>
      </c>
      <c r="B1876" s="52">
        <f>'Page 233'!G648</f>
        <v>69.31</v>
      </c>
      <c r="C1876" s="22">
        <f t="shared" si="33"/>
        <v>4.4927536231884613E-3</v>
      </c>
    </row>
    <row r="1877" spans="1:3">
      <c r="A1877" s="51">
        <f>'Page 233'!A647</f>
        <v>40704</v>
      </c>
      <c r="B1877" s="52">
        <f>'Page 233'!G647</f>
        <v>67.92</v>
      </c>
      <c r="C1877" s="22">
        <f t="shared" si="33"/>
        <v>-2.0054826143413695E-2</v>
      </c>
    </row>
    <row r="1878" spans="1:3">
      <c r="A1878" s="51">
        <f>'Page 233'!A646</f>
        <v>40707</v>
      </c>
      <c r="B1878" s="52">
        <f>'Page 233'!G646</f>
        <v>68.150000000000006</v>
      </c>
      <c r="C1878" s="22">
        <f t="shared" si="33"/>
        <v>3.386336866902262E-3</v>
      </c>
    </row>
    <row r="1879" spans="1:3">
      <c r="A1879" s="51">
        <f>'Page 233'!A645</f>
        <v>40708</v>
      </c>
      <c r="B1879" s="52">
        <f>'Page 233'!G645</f>
        <v>69.739999999999995</v>
      </c>
      <c r="C1879" s="22">
        <f t="shared" si="33"/>
        <v>2.3330887747615492E-2</v>
      </c>
    </row>
    <row r="1880" spans="1:3">
      <c r="A1880" s="51">
        <f>'Page 233'!A644</f>
        <v>40709</v>
      </c>
      <c r="B1880" s="52">
        <f>'Page 233'!G644</f>
        <v>69</v>
      </c>
      <c r="C1880" s="22">
        <f t="shared" si="33"/>
        <v>-1.0610840263837074E-2</v>
      </c>
    </row>
    <row r="1881" spans="1:3">
      <c r="A1881" s="51">
        <f>'Page 233'!A643</f>
        <v>40710</v>
      </c>
      <c r="B1881" s="52">
        <f>'Page 233'!G643</f>
        <v>69.150000000000006</v>
      </c>
      <c r="C1881" s="22">
        <f t="shared" si="33"/>
        <v>2.1739130434783593E-3</v>
      </c>
    </row>
    <row r="1882" spans="1:3">
      <c r="A1882" s="51">
        <f>'Page 233'!A642</f>
        <v>40711</v>
      </c>
      <c r="B1882" s="52">
        <f>'Page 233'!G642</f>
        <v>69.290000000000006</v>
      </c>
      <c r="C1882" s="22">
        <f t="shared" si="33"/>
        <v>2.0245842371655609E-3</v>
      </c>
    </row>
    <row r="1883" spans="1:3">
      <c r="A1883" s="51">
        <f>'Page 233'!A641</f>
        <v>40714</v>
      </c>
      <c r="B1883" s="52">
        <f>'Page 233'!G641</f>
        <v>69.63</v>
      </c>
      <c r="C1883" s="22">
        <f t="shared" si="33"/>
        <v>4.9069129744550022E-3</v>
      </c>
    </row>
    <row r="1884" spans="1:3">
      <c r="A1884" s="51">
        <f>'Page 233'!A640</f>
        <v>40715</v>
      </c>
      <c r="B1884" s="52">
        <f>'Page 233'!G640</f>
        <v>69.13</v>
      </c>
      <c r="C1884" s="22">
        <f t="shared" si="33"/>
        <v>-7.1808128680166394E-3</v>
      </c>
    </row>
    <row r="1885" spans="1:3">
      <c r="A1885" s="51">
        <f>'Page 233'!A639</f>
        <v>40716</v>
      </c>
      <c r="B1885" s="52">
        <f>'Page 233'!G639</f>
        <v>67.39</v>
      </c>
      <c r="C1885" s="22">
        <f t="shared" si="33"/>
        <v>-2.5169969622450439E-2</v>
      </c>
    </row>
    <row r="1886" spans="1:3">
      <c r="A1886" s="51">
        <f>'Page 233'!A638</f>
        <v>40717</v>
      </c>
      <c r="B1886" s="52">
        <f>'Page 233'!G638</f>
        <v>66.569999999999993</v>
      </c>
      <c r="C1886" s="22">
        <f t="shared" si="33"/>
        <v>-1.2167977444724865E-2</v>
      </c>
    </row>
    <row r="1887" spans="1:3">
      <c r="A1887" s="51">
        <f>'Page 233'!A637</f>
        <v>40718</v>
      </c>
      <c r="B1887" s="52">
        <f>'Page 233'!G637</f>
        <v>66.58</v>
      </c>
      <c r="C1887" s="22">
        <f t="shared" si="33"/>
        <v>1.502178158330203E-4</v>
      </c>
    </row>
    <row r="1888" spans="1:3">
      <c r="A1888" s="51">
        <f>'Page 233'!A636</f>
        <v>40721</v>
      </c>
      <c r="B1888" s="52">
        <f>'Page 233'!G636</f>
        <v>66.92</v>
      </c>
      <c r="C1888" s="22">
        <f t="shared" si="33"/>
        <v>5.1066386302194289E-3</v>
      </c>
    </row>
    <row r="1889" spans="1:3">
      <c r="A1889" s="51">
        <f>'Page 233'!A635</f>
        <v>40722</v>
      </c>
      <c r="B1889" s="52">
        <f>'Page 233'!G635</f>
        <v>67.36</v>
      </c>
      <c r="C1889" s="22">
        <f t="shared" si="33"/>
        <v>6.5750149432157734E-3</v>
      </c>
    </row>
    <row r="1890" spans="1:3">
      <c r="A1890" s="51">
        <f>'Page 233'!A634</f>
        <v>40723</v>
      </c>
      <c r="B1890" s="52">
        <f>'Page 233'!G634</f>
        <v>67.95</v>
      </c>
      <c r="C1890" s="22">
        <f t="shared" si="33"/>
        <v>8.7589073634204428E-3</v>
      </c>
    </row>
    <row r="1891" spans="1:3">
      <c r="A1891" s="51">
        <f>'Page 233'!A633</f>
        <v>40724</v>
      </c>
      <c r="B1891" s="52">
        <f>'Page 233'!G633</f>
        <v>69.08</v>
      </c>
      <c r="C1891" s="22">
        <f t="shared" si="33"/>
        <v>1.6629874908020481E-2</v>
      </c>
    </row>
    <row r="1892" spans="1:3">
      <c r="A1892" s="51">
        <f>'Page 233'!A632</f>
        <v>40725</v>
      </c>
      <c r="B1892" s="52">
        <f>'Page 233'!G632</f>
        <v>69.400000000000006</v>
      </c>
      <c r="C1892" s="22">
        <f t="shared" si="33"/>
        <v>4.6323103647945008E-3</v>
      </c>
    </row>
    <row r="1893" spans="1:3">
      <c r="A1893" s="51">
        <f>'Page 233'!A631</f>
        <v>40729</v>
      </c>
      <c r="B1893" s="52">
        <f>'Page 233'!G631</f>
        <v>69.28</v>
      </c>
      <c r="C1893" s="22">
        <f t="shared" si="33"/>
        <v>-1.7291066282421053E-3</v>
      </c>
    </row>
    <row r="1894" spans="1:3">
      <c r="A1894" s="51">
        <f>'Page 233'!A630</f>
        <v>40730</v>
      </c>
      <c r="B1894" s="52">
        <f>'Page 233'!G630</f>
        <v>69.84</v>
      </c>
      <c r="C1894" s="22">
        <f t="shared" si="33"/>
        <v>8.083140877598094E-3</v>
      </c>
    </row>
    <row r="1895" spans="1:3">
      <c r="A1895" s="51">
        <f>'Page 233'!A629</f>
        <v>40731</v>
      </c>
      <c r="B1895" s="52">
        <f>'Page 233'!G629</f>
        <v>71</v>
      </c>
      <c r="C1895" s="22">
        <f t="shared" si="33"/>
        <v>1.6609392898052633E-2</v>
      </c>
    </row>
    <row r="1896" spans="1:3">
      <c r="A1896" s="51">
        <f>'Page 233'!A628</f>
        <v>40732</v>
      </c>
      <c r="B1896" s="52">
        <f>'Page 233'!G628</f>
        <v>70.14</v>
      </c>
      <c r="C1896" s="22">
        <f t="shared" si="33"/>
        <v>-1.2112676056338034E-2</v>
      </c>
    </row>
    <row r="1897" spans="1:3">
      <c r="A1897" s="51">
        <f>'Page 233'!A627</f>
        <v>40735</v>
      </c>
      <c r="B1897" s="52">
        <f>'Page 233'!G627</f>
        <v>68.540000000000006</v>
      </c>
      <c r="C1897" s="22">
        <f t="shared" si="33"/>
        <v>-2.2811519817507731E-2</v>
      </c>
    </row>
    <row r="1898" spans="1:3">
      <c r="A1898" s="51">
        <f>'Page 233'!A626</f>
        <v>40736</v>
      </c>
      <c r="B1898" s="52">
        <f>'Page 233'!G626</f>
        <v>67.209999999999994</v>
      </c>
      <c r="C1898" s="22">
        <f t="shared" si="33"/>
        <v>-1.940472716661823E-2</v>
      </c>
    </row>
    <row r="1899" spans="1:3">
      <c r="A1899" s="51">
        <f>'Page 233'!A625</f>
        <v>40737</v>
      </c>
      <c r="B1899" s="52">
        <f>'Page 233'!G625</f>
        <v>67.430000000000007</v>
      </c>
      <c r="C1899" s="22">
        <f t="shared" si="33"/>
        <v>3.2733224222587509E-3</v>
      </c>
    </row>
    <row r="1900" spans="1:3">
      <c r="A1900" s="51">
        <f>'Page 233'!A624</f>
        <v>40738</v>
      </c>
      <c r="B1900" s="52">
        <f>'Page 233'!G624</f>
        <v>66.52</v>
      </c>
      <c r="C1900" s="22">
        <f t="shared" si="33"/>
        <v>-1.3495476790746141E-2</v>
      </c>
    </row>
    <row r="1901" spans="1:3">
      <c r="A1901" s="51">
        <f>'Page 233'!A623</f>
        <v>40739</v>
      </c>
      <c r="B1901" s="52">
        <f>'Page 233'!G623</f>
        <v>66.599999999999994</v>
      </c>
      <c r="C1901" s="22">
        <f t="shared" si="33"/>
        <v>1.2026458208056479E-3</v>
      </c>
    </row>
    <row r="1902" spans="1:3">
      <c r="A1902" s="51">
        <f>'Page 233'!A622</f>
        <v>40742</v>
      </c>
      <c r="B1902" s="52">
        <f>'Page 233'!G622</f>
        <v>64.989999999999995</v>
      </c>
      <c r="C1902" s="22">
        <f t="shared" si="33"/>
        <v>-2.4174174174174112E-2</v>
      </c>
    </row>
    <row r="1903" spans="1:3">
      <c r="A1903" s="51">
        <f>'Page 233'!A621</f>
        <v>40743</v>
      </c>
      <c r="B1903" s="52">
        <f>'Page 233'!G621</f>
        <v>65.900000000000006</v>
      </c>
      <c r="C1903" s="22">
        <f t="shared" si="33"/>
        <v>1.4002154177565895E-2</v>
      </c>
    </row>
    <row r="1904" spans="1:3">
      <c r="A1904" s="51">
        <f>'Page 233'!A620</f>
        <v>40744</v>
      </c>
      <c r="B1904" s="52">
        <f>'Page 233'!G620</f>
        <v>67.34</v>
      </c>
      <c r="C1904" s="22">
        <f t="shared" si="33"/>
        <v>2.1851289833080489E-2</v>
      </c>
    </row>
    <row r="1905" spans="1:3">
      <c r="A1905" s="51">
        <f>'Page 233'!A619</f>
        <v>40745</v>
      </c>
      <c r="B1905" s="52">
        <f>'Page 233'!G619</f>
        <v>68.11</v>
      </c>
      <c r="C1905" s="22">
        <f t="shared" si="33"/>
        <v>1.1434511434511352E-2</v>
      </c>
    </row>
    <row r="1906" spans="1:3">
      <c r="A1906" s="51">
        <f>'Page 233'!A618</f>
        <v>40746</v>
      </c>
      <c r="B1906" s="52">
        <f>'Page 233'!G618</f>
        <v>67.900000000000006</v>
      </c>
      <c r="C1906" s="22">
        <f t="shared" si="33"/>
        <v>-3.0832476875641834E-3</v>
      </c>
    </row>
    <row r="1907" spans="1:3">
      <c r="A1907" s="51">
        <f>'Page 233'!A617</f>
        <v>40749</v>
      </c>
      <c r="B1907" s="52">
        <f>'Page 233'!G617</f>
        <v>66.63</v>
      </c>
      <c r="C1907" s="22">
        <f t="shared" si="33"/>
        <v>-1.8703976435935354E-2</v>
      </c>
    </row>
    <row r="1908" spans="1:3">
      <c r="A1908" s="51">
        <f>'Page 233'!A616</f>
        <v>40750</v>
      </c>
      <c r="B1908" s="52">
        <f>'Page 233'!G616</f>
        <v>65.56</v>
      </c>
      <c r="C1908" s="22">
        <f t="shared" si="33"/>
        <v>-1.6058832357796704E-2</v>
      </c>
    </row>
    <row r="1909" spans="1:3">
      <c r="A1909" s="51">
        <f>'Page 233'!A615</f>
        <v>40751</v>
      </c>
      <c r="B1909" s="52">
        <f>'Page 233'!G615</f>
        <v>66</v>
      </c>
      <c r="C1909" s="22">
        <f t="shared" si="33"/>
        <v>6.7114093959730337E-3</v>
      </c>
    </row>
    <row r="1910" spans="1:3">
      <c r="A1910" s="51">
        <f>'Page 233'!A614</f>
        <v>40752</v>
      </c>
      <c r="B1910" s="52">
        <f>'Page 233'!G614</f>
        <v>66.02</v>
      </c>
      <c r="C1910" s="22">
        <f t="shared" si="33"/>
        <v>3.0303030303024947E-4</v>
      </c>
    </row>
    <row r="1911" spans="1:3">
      <c r="A1911" s="51">
        <f>'Page 233'!A613</f>
        <v>40753</v>
      </c>
      <c r="B1911" s="52">
        <f>'Page 233'!G613</f>
        <v>65.849999999999994</v>
      </c>
      <c r="C1911" s="22">
        <f t="shared" si="33"/>
        <v>-2.5749772796123116E-3</v>
      </c>
    </row>
    <row r="1912" spans="1:3">
      <c r="A1912" s="51">
        <f>'Page 233'!A612</f>
        <v>40756</v>
      </c>
      <c r="B1912" s="52">
        <f>'Page 233'!G612</f>
        <v>65.709999999999994</v>
      </c>
      <c r="C1912" s="22">
        <f t="shared" si="33"/>
        <v>-2.1260440394836877E-3</v>
      </c>
    </row>
    <row r="1913" spans="1:3">
      <c r="A1913" s="51">
        <f>'Page 233'!A611</f>
        <v>40757</v>
      </c>
      <c r="B1913" s="52">
        <f>'Page 233'!G611</f>
        <v>63.26</v>
      </c>
      <c r="C1913" s="22">
        <f t="shared" si="33"/>
        <v>-3.7285040328717045E-2</v>
      </c>
    </row>
    <row r="1914" spans="1:3">
      <c r="A1914" s="51">
        <f>'Page 233'!A610</f>
        <v>40758</v>
      </c>
      <c r="B1914" s="52">
        <f>'Page 233'!G610</f>
        <v>62.92</v>
      </c>
      <c r="C1914" s="22">
        <f t="shared" si="33"/>
        <v>-5.3746443250078935E-3</v>
      </c>
    </row>
    <row r="1915" spans="1:3">
      <c r="A1915" s="51">
        <f>'Page 233'!A609</f>
        <v>40759</v>
      </c>
      <c r="B1915" s="52">
        <f>'Page 233'!G609</f>
        <v>58.95</v>
      </c>
      <c r="C1915" s="22">
        <f t="shared" si="33"/>
        <v>-6.3095994914176723E-2</v>
      </c>
    </row>
    <row r="1916" spans="1:3">
      <c r="A1916" s="51">
        <f>'Page 233'!A608</f>
        <v>40760</v>
      </c>
      <c r="B1916" s="52">
        <f>'Page 233'!G608</f>
        <v>58.63</v>
      </c>
      <c r="C1916" s="22">
        <f t="shared" si="33"/>
        <v>-5.4283290924512784E-3</v>
      </c>
    </row>
    <row r="1917" spans="1:3">
      <c r="A1917" s="51">
        <f>'Page 233'!A607</f>
        <v>40763</v>
      </c>
      <c r="B1917" s="52">
        <f>'Page 233'!G607</f>
        <v>54.86</v>
      </c>
      <c r="C1917" s="22">
        <f t="shared" si="33"/>
        <v>-6.4301552106430182E-2</v>
      </c>
    </row>
    <row r="1918" spans="1:3">
      <c r="A1918" s="51">
        <f>'Page 233'!A606</f>
        <v>40764</v>
      </c>
      <c r="B1918" s="52">
        <f>'Page 233'!G606</f>
        <v>58.25</v>
      </c>
      <c r="C1918" s="22">
        <f t="shared" si="33"/>
        <v>6.1793656580386491E-2</v>
      </c>
    </row>
    <row r="1919" spans="1:3">
      <c r="A1919" s="51">
        <f>'Page 233'!A605</f>
        <v>40765</v>
      </c>
      <c r="B1919" s="52">
        <f>'Page 233'!G605</f>
        <v>54.01</v>
      </c>
      <c r="C1919" s="22">
        <f t="shared" si="33"/>
        <v>-7.2789699570815491E-2</v>
      </c>
    </row>
    <row r="1920" spans="1:3">
      <c r="A1920" s="51">
        <f>'Page 233'!A604</f>
        <v>40766</v>
      </c>
      <c r="B1920" s="52">
        <f>'Page 233'!G604</f>
        <v>55.36</v>
      </c>
      <c r="C1920" s="22">
        <f t="shared" si="33"/>
        <v>2.4995371227550578E-2</v>
      </c>
    </row>
    <row r="1921" spans="1:3">
      <c r="A1921" s="51">
        <f>'Page 233'!A603</f>
        <v>40767</v>
      </c>
      <c r="B1921" s="52">
        <f>'Page 233'!G603</f>
        <v>58.09</v>
      </c>
      <c r="C1921" s="22">
        <f t="shared" si="33"/>
        <v>4.9313583815028927E-2</v>
      </c>
    </row>
    <row r="1922" spans="1:3">
      <c r="A1922" s="51">
        <f>'Page 233'!A602</f>
        <v>40770</v>
      </c>
      <c r="B1922" s="52">
        <f>'Page 233'!G602</f>
        <v>58.98</v>
      </c>
      <c r="C1922" s="22">
        <f t="shared" si="33"/>
        <v>1.5321053537614038E-2</v>
      </c>
    </row>
    <row r="1923" spans="1:3">
      <c r="A1923" s="51">
        <f>'Page 233'!A601</f>
        <v>40771</v>
      </c>
      <c r="B1923" s="52">
        <f>'Page 233'!G601</f>
        <v>58.54</v>
      </c>
      <c r="C1923" s="22">
        <f t="shared" si="33"/>
        <v>-7.4601559850796528E-3</v>
      </c>
    </row>
    <row r="1924" spans="1:3">
      <c r="A1924" s="51">
        <f>'Page 233'!A600</f>
        <v>40772</v>
      </c>
      <c r="B1924" s="52">
        <f>'Page 233'!G600</f>
        <v>58.49</v>
      </c>
      <c r="C1924" s="22">
        <f t="shared" si="33"/>
        <v>-8.5411684318414949E-4</v>
      </c>
    </row>
    <row r="1925" spans="1:3">
      <c r="A1925" s="51">
        <f>'Page 233'!A599</f>
        <v>40773</v>
      </c>
      <c r="B1925" s="52">
        <f>'Page 233'!G599</f>
        <v>55.44</v>
      </c>
      <c r="C1925" s="22">
        <f t="shared" ref="C1925:C1988" si="34">B1925/B1924-1</f>
        <v>-5.2145665925799389E-2</v>
      </c>
    </row>
    <row r="1926" spans="1:3">
      <c r="A1926" s="51">
        <f>'Page 233'!A598</f>
        <v>40774</v>
      </c>
      <c r="B1926" s="52">
        <f>'Page 233'!G598</f>
        <v>54.13</v>
      </c>
      <c r="C1926" s="22">
        <f t="shared" si="34"/>
        <v>-2.3629148629148555E-2</v>
      </c>
    </row>
    <row r="1927" spans="1:3">
      <c r="A1927" s="51">
        <f>'Page 233'!A597</f>
        <v>40777</v>
      </c>
      <c r="B1927" s="52">
        <f>'Page 233'!G597</f>
        <v>54.92</v>
      </c>
      <c r="C1927" s="22">
        <f t="shared" si="34"/>
        <v>1.459449473489749E-2</v>
      </c>
    </row>
    <row r="1928" spans="1:3">
      <c r="A1928" s="51">
        <f>'Page 233'!A596</f>
        <v>40778</v>
      </c>
      <c r="B1928" s="52">
        <f>'Page 233'!G596</f>
        <v>57.17</v>
      </c>
      <c r="C1928" s="22">
        <f t="shared" si="34"/>
        <v>4.0968681718863698E-2</v>
      </c>
    </row>
    <row r="1929" spans="1:3">
      <c r="A1929" s="51">
        <f>'Page 233'!A595</f>
        <v>40779</v>
      </c>
      <c r="B1929" s="52">
        <f>'Page 233'!G595</f>
        <v>58.03</v>
      </c>
      <c r="C1929" s="22">
        <f t="shared" si="34"/>
        <v>1.5042854644043979E-2</v>
      </c>
    </row>
    <row r="1930" spans="1:3">
      <c r="A1930" s="51">
        <f>'Page 233'!A594</f>
        <v>40780</v>
      </c>
      <c r="B1930" s="52">
        <f>'Page 233'!G594</f>
        <v>57.48</v>
      </c>
      <c r="C1930" s="22">
        <f t="shared" si="34"/>
        <v>-9.4778562812338762E-3</v>
      </c>
    </row>
    <row r="1931" spans="1:3">
      <c r="A1931" s="51">
        <f>'Page 233'!A593</f>
        <v>40781</v>
      </c>
      <c r="B1931" s="52">
        <f>'Page 233'!G593</f>
        <v>59.08</v>
      </c>
      <c r="C1931" s="22">
        <f t="shared" si="34"/>
        <v>2.783576896311768E-2</v>
      </c>
    </row>
    <row r="1932" spans="1:3">
      <c r="A1932" s="51">
        <f>'Page 233'!A592</f>
        <v>40784</v>
      </c>
      <c r="B1932" s="52">
        <f>'Page 233'!G592</f>
        <v>60.77</v>
      </c>
      <c r="C1932" s="22">
        <f t="shared" si="34"/>
        <v>2.8605280974949299E-2</v>
      </c>
    </row>
    <row r="1933" spans="1:3">
      <c r="A1933" s="51">
        <f>'Page 233'!A591</f>
        <v>40785</v>
      </c>
      <c r="B1933" s="52">
        <f>'Page 233'!G591</f>
        <v>62.12</v>
      </c>
      <c r="C1933" s="22">
        <f t="shared" si="34"/>
        <v>2.2214908672042011E-2</v>
      </c>
    </row>
    <row r="1934" spans="1:3">
      <c r="A1934" s="51">
        <f>'Page 233'!A590</f>
        <v>40786</v>
      </c>
      <c r="B1934" s="52">
        <f>'Page 233'!G590</f>
        <v>62.9</v>
      </c>
      <c r="C1934" s="22">
        <f t="shared" si="34"/>
        <v>1.2556342562781708E-2</v>
      </c>
    </row>
    <row r="1935" spans="1:3">
      <c r="A1935" s="51">
        <f>'Page 233'!A589</f>
        <v>40787</v>
      </c>
      <c r="B1935" s="52">
        <f>'Page 233'!G589</f>
        <v>62.13</v>
      </c>
      <c r="C1935" s="22">
        <f t="shared" si="34"/>
        <v>-1.2241653418123999E-2</v>
      </c>
    </row>
    <row r="1936" spans="1:3">
      <c r="A1936" s="51">
        <f>'Page 233'!A588</f>
        <v>40788</v>
      </c>
      <c r="B1936" s="52">
        <f>'Page 233'!G588</f>
        <v>60.23</v>
      </c>
      <c r="C1936" s="22">
        <f t="shared" si="34"/>
        <v>-3.0581039755351758E-2</v>
      </c>
    </row>
    <row r="1937" spans="1:3">
      <c r="A1937" s="51">
        <f>'Page 233'!A587</f>
        <v>40792</v>
      </c>
      <c r="B1937" s="52">
        <f>'Page 233'!G587</f>
        <v>59.05</v>
      </c>
      <c r="C1937" s="22">
        <f t="shared" si="34"/>
        <v>-1.9591565664951016E-2</v>
      </c>
    </row>
    <row r="1938" spans="1:3">
      <c r="A1938" s="51">
        <f>'Page 233'!A586</f>
        <v>40793</v>
      </c>
      <c r="B1938" s="52">
        <f>'Page 233'!G586</f>
        <v>61.05</v>
      </c>
      <c r="C1938" s="22">
        <f t="shared" si="34"/>
        <v>3.3869602032176038E-2</v>
      </c>
    </row>
    <row r="1939" spans="1:3">
      <c r="A1939" s="51">
        <f>'Page 233'!A585</f>
        <v>40794</v>
      </c>
      <c r="B1939" s="52">
        <f>'Page 233'!G585</f>
        <v>59.09</v>
      </c>
      <c r="C1939" s="22">
        <f t="shared" si="34"/>
        <v>-3.2104832104831948E-2</v>
      </c>
    </row>
    <row r="1940" spans="1:3">
      <c r="A1940" s="51">
        <f>'Page 233'!A584</f>
        <v>40795</v>
      </c>
      <c r="B1940" s="52">
        <f>'Page 233'!G584</f>
        <v>58.13</v>
      </c>
      <c r="C1940" s="22">
        <f t="shared" si="34"/>
        <v>-1.6246403790827535E-2</v>
      </c>
    </row>
    <row r="1941" spans="1:3">
      <c r="A1941" s="51">
        <f>'Page 233'!A583</f>
        <v>40798</v>
      </c>
      <c r="B1941" s="52">
        <f>'Page 233'!G583</f>
        <v>58.69</v>
      </c>
      <c r="C1941" s="22">
        <f t="shared" si="34"/>
        <v>9.6335799071047834E-3</v>
      </c>
    </row>
    <row r="1942" spans="1:3">
      <c r="A1942" s="51">
        <f>'Page 233'!A582</f>
        <v>40799</v>
      </c>
      <c r="B1942" s="52">
        <f>'Page 233'!G582</f>
        <v>59.12</v>
      </c>
      <c r="C1942" s="22">
        <f t="shared" si="34"/>
        <v>7.3266314533992905E-3</v>
      </c>
    </row>
    <row r="1943" spans="1:3">
      <c r="A1943" s="51">
        <f>'Page 233'!A581</f>
        <v>40800</v>
      </c>
      <c r="B1943" s="52">
        <f>'Page 233'!G581</f>
        <v>59.29</v>
      </c>
      <c r="C1943" s="22">
        <f t="shared" si="34"/>
        <v>2.8755074424899885E-3</v>
      </c>
    </row>
    <row r="1944" spans="1:3">
      <c r="A1944" s="51">
        <f>'Page 233'!A580</f>
        <v>40801</v>
      </c>
      <c r="B1944" s="52">
        <f>'Page 233'!G580</f>
        <v>60.51</v>
      </c>
      <c r="C1944" s="22">
        <f t="shared" si="34"/>
        <v>2.0576825771631002E-2</v>
      </c>
    </row>
    <row r="1945" spans="1:3">
      <c r="A1945" s="51">
        <f>'Page 233'!A579</f>
        <v>40802</v>
      </c>
      <c r="B1945" s="52">
        <f>'Page 233'!G579</f>
        <v>61.5</v>
      </c>
      <c r="C1945" s="22">
        <f t="shared" si="34"/>
        <v>1.6360932077342571E-2</v>
      </c>
    </row>
    <row r="1946" spans="1:3">
      <c r="A1946" s="51">
        <f>'Page 233'!A578</f>
        <v>40805</v>
      </c>
      <c r="B1946" s="52">
        <f>'Page 233'!G578</f>
        <v>60.35</v>
      </c>
      <c r="C1946" s="22">
        <f t="shared" si="34"/>
        <v>-1.8699186991869898E-2</v>
      </c>
    </row>
    <row r="1947" spans="1:3">
      <c r="A1947" s="51">
        <f>'Page 233'!A577</f>
        <v>40806</v>
      </c>
      <c r="B1947" s="52">
        <f>'Page 233'!G577</f>
        <v>59.79</v>
      </c>
      <c r="C1947" s="22">
        <f t="shared" si="34"/>
        <v>-9.2792046396024119E-3</v>
      </c>
    </row>
    <row r="1948" spans="1:3">
      <c r="A1948" s="51">
        <f>'Page 233'!A576</f>
        <v>40807</v>
      </c>
      <c r="B1948" s="52">
        <f>'Page 233'!G576</f>
        <v>57.4</v>
      </c>
      <c r="C1948" s="22">
        <f t="shared" si="34"/>
        <v>-3.9973239672186023E-2</v>
      </c>
    </row>
    <row r="1949" spans="1:3">
      <c r="A1949" s="51">
        <f>'Page 233'!A575</f>
        <v>40808</v>
      </c>
      <c r="B1949" s="52">
        <f>'Page 233'!G575</f>
        <v>55.24</v>
      </c>
      <c r="C1949" s="22">
        <f t="shared" si="34"/>
        <v>-3.7630662020905814E-2</v>
      </c>
    </row>
    <row r="1950" spans="1:3">
      <c r="A1950" s="51">
        <f>'Page 233'!A574</f>
        <v>40809</v>
      </c>
      <c r="B1950" s="52">
        <f>'Page 233'!G574</f>
        <v>55.98</v>
      </c>
      <c r="C1950" s="22">
        <f t="shared" si="34"/>
        <v>1.3396089790007171E-2</v>
      </c>
    </row>
    <row r="1951" spans="1:3">
      <c r="A1951" s="51">
        <f>'Page 233'!A573</f>
        <v>40812</v>
      </c>
      <c r="B1951" s="52">
        <f>'Page 233'!G573</f>
        <v>58.33</v>
      </c>
      <c r="C1951" s="22">
        <f t="shared" si="34"/>
        <v>4.1979278313683421E-2</v>
      </c>
    </row>
    <row r="1952" spans="1:3">
      <c r="A1952" s="51">
        <f>'Page 233'!A572</f>
        <v>40813</v>
      </c>
      <c r="B1952" s="52">
        <f>'Page 233'!G572</f>
        <v>59.06</v>
      </c>
      <c r="C1952" s="22">
        <f t="shared" si="34"/>
        <v>1.2515000857191927E-2</v>
      </c>
    </row>
    <row r="1953" spans="1:3">
      <c r="A1953" s="51">
        <f>'Page 233'!A571</f>
        <v>40814</v>
      </c>
      <c r="B1953" s="52">
        <f>'Page 233'!G571</f>
        <v>58.25</v>
      </c>
      <c r="C1953" s="22">
        <f t="shared" si="34"/>
        <v>-1.3714866237724332E-2</v>
      </c>
    </row>
    <row r="1954" spans="1:3">
      <c r="A1954" s="51">
        <f>'Page 233'!A570</f>
        <v>40815</v>
      </c>
      <c r="B1954" s="52">
        <f>'Page 233'!G570</f>
        <v>58.67</v>
      </c>
      <c r="C1954" s="22">
        <f t="shared" si="34"/>
        <v>7.2103004291845796E-3</v>
      </c>
    </row>
    <row r="1955" spans="1:3">
      <c r="A1955" s="51">
        <f>'Page 233'!A569</f>
        <v>40816</v>
      </c>
      <c r="B1955" s="52">
        <f>'Page 233'!G569</f>
        <v>56.92</v>
      </c>
      <c r="C1955" s="22">
        <f t="shared" si="34"/>
        <v>-2.9827850690301694E-2</v>
      </c>
    </row>
    <row r="1956" spans="1:3">
      <c r="A1956" s="51">
        <f>'Page 233'!A568</f>
        <v>40819</v>
      </c>
      <c r="B1956" s="52">
        <f>'Page 233'!G568</f>
        <v>54.8</v>
      </c>
      <c r="C1956" s="22">
        <f t="shared" si="34"/>
        <v>-3.7245256500351487E-2</v>
      </c>
    </row>
    <row r="1957" spans="1:3">
      <c r="A1957" s="51">
        <f>'Page 233'!A567</f>
        <v>40820</v>
      </c>
      <c r="B1957" s="52">
        <f>'Page 233'!G567</f>
        <v>55.63</v>
      </c>
      <c r="C1957" s="22">
        <f t="shared" si="34"/>
        <v>1.5145985401459949E-2</v>
      </c>
    </row>
    <row r="1958" spans="1:3">
      <c r="A1958" s="51">
        <f>'Page 233'!A566</f>
        <v>40821</v>
      </c>
      <c r="B1958" s="52">
        <f>'Page 233'!G566</f>
        <v>56.41</v>
      </c>
      <c r="C1958" s="22">
        <f t="shared" si="34"/>
        <v>1.4021211576487502E-2</v>
      </c>
    </row>
    <row r="1959" spans="1:3">
      <c r="A1959" s="51">
        <f>'Page 233'!A565</f>
        <v>40822</v>
      </c>
      <c r="B1959" s="52">
        <f>'Page 233'!G565</f>
        <v>57.84</v>
      </c>
      <c r="C1959" s="22">
        <f t="shared" si="34"/>
        <v>2.5350115227796621E-2</v>
      </c>
    </row>
    <row r="1960" spans="1:3">
      <c r="A1960" s="51">
        <f>'Page 233'!A564</f>
        <v>40823</v>
      </c>
      <c r="B1960" s="52">
        <f>'Page 233'!G564</f>
        <v>58.15</v>
      </c>
      <c r="C1960" s="22">
        <f t="shared" si="34"/>
        <v>5.3596127247579339E-3</v>
      </c>
    </row>
    <row r="1961" spans="1:3">
      <c r="A1961" s="51">
        <f>'Page 233'!A563</f>
        <v>40826</v>
      </c>
      <c r="B1961" s="52">
        <f>'Page 233'!G563</f>
        <v>60.23</v>
      </c>
      <c r="C1961" s="22">
        <f t="shared" si="34"/>
        <v>3.5769561478933731E-2</v>
      </c>
    </row>
    <row r="1962" spans="1:3">
      <c r="A1962" s="51">
        <f>'Page 233'!A562</f>
        <v>40827</v>
      </c>
      <c r="B1962" s="52">
        <f>'Page 233'!G562</f>
        <v>60.18</v>
      </c>
      <c r="C1962" s="22">
        <f t="shared" si="34"/>
        <v>-8.301510874978435E-4</v>
      </c>
    </row>
    <row r="1963" spans="1:3">
      <c r="A1963" s="51">
        <f>'Page 233'!A561</f>
        <v>40828</v>
      </c>
      <c r="B1963" s="52">
        <f>'Page 233'!G561</f>
        <v>60.51</v>
      </c>
      <c r="C1963" s="22">
        <f t="shared" si="34"/>
        <v>5.4835493519440615E-3</v>
      </c>
    </row>
    <row r="1964" spans="1:3">
      <c r="A1964" s="51">
        <f>'Page 233'!A560</f>
        <v>40829</v>
      </c>
      <c r="B1964" s="52">
        <f>'Page 233'!G560</f>
        <v>59.76</v>
      </c>
      <c r="C1964" s="22">
        <f t="shared" si="34"/>
        <v>-1.2394645513138292E-2</v>
      </c>
    </row>
    <row r="1965" spans="1:3">
      <c r="A1965" s="51">
        <f>'Page 233'!A559</f>
        <v>40830</v>
      </c>
      <c r="B1965" s="52">
        <f>'Page 233'!G559</f>
        <v>60.1</v>
      </c>
      <c r="C1965" s="22">
        <f t="shared" si="34"/>
        <v>5.68942436412323E-3</v>
      </c>
    </row>
    <row r="1966" spans="1:3">
      <c r="A1966" s="51">
        <f>'Page 233'!A558</f>
        <v>40833</v>
      </c>
      <c r="B1966" s="52">
        <f>'Page 233'!G558</f>
        <v>58.12</v>
      </c>
      <c r="C1966" s="22">
        <f t="shared" si="34"/>
        <v>-3.2945091514143154E-2</v>
      </c>
    </row>
    <row r="1967" spans="1:3">
      <c r="A1967" s="51">
        <f>'Page 233'!A557</f>
        <v>40834</v>
      </c>
      <c r="B1967" s="52">
        <f>'Page 233'!G557</f>
        <v>59.71</v>
      </c>
      <c r="C1967" s="22">
        <f t="shared" si="34"/>
        <v>2.7357192016517651E-2</v>
      </c>
    </row>
    <row r="1968" spans="1:3">
      <c r="A1968" s="51">
        <f>'Page 233'!A556</f>
        <v>40835</v>
      </c>
      <c r="B1968" s="52">
        <f>'Page 233'!G556</f>
        <v>59.37</v>
      </c>
      <c r="C1968" s="22">
        <f t="shared" si="34"/>
        <v>-5.6941885781276458E-3</v>
      </c>
    </row>
    <row r="1969" spans="1:3">
      <c r="A1969" s="51">
        <f>'Page 233'!A555</f>
        <v>40836</v>
      </c>
      <c r="B1969" s="52">
        <f>'Page 233'!G555</f>
        <v>58.79</v>
      </c>
      <c r="C1969" s="22">
        <f t="shared" si="34"/>
        <v>-9.7692437257873577E-3</v>
      </c>
    </row>
    <row r="1970" spans="1:3">
      <c r="A1970" s="51">
        <f>'Page 233'!A554</f>
        <v>40837</v>
      </c>
      <c r="B1970" s="52">
        <f>'Page 233'!G554</f>
        <v>60.76</v>
      </c>
      <c r="C1970" s="22">
        <f t="shared" si="34"/>
        <v>3.3509100187106622E-2</v>
      </c>
    </row>
    <row r="1971" spans="1:3">
      <c r="A1971" s="51">
        <f>'Page 233'!A553</f>
        <v>40840</v>
      </c>
      <c r="B1971" s="52">
        <f>'Page 233'!G553</f>
        <v>60.91</v>
      </c>
      <c r="C1971" s="22">
        <f t="shared" si="34"/>
        <v>2.4687294272547344E-3</v>
      </c>
    </row>
    <row r="1972" spans="1:3">
      <c r="A1972" s="51">
        <f>'Page 233'!A552</f>
        <v>40841</v>
      </c>
      <c r="B1972" s="52">
        <f>'Page 233'!G552</f>
        <v>59.94</v>
      </c>
      <c r="C1972" s="22">
        <f t="shared" si="34"/>
        <v>-1.5925135445739591E-2</v>
      </c>
    </row>
    <row r="1973" spans="1:3">
      <c r="A1973" s="51">
        <f>'Page 233'!A551</f>
        <v>40842</v>
      </c>
      <c r="B1973" s="52">
        <f>'Page 233'!G551</f>
        <v>62.61</v>
      </c>
      <c r="C1973" s="22">
        <f t="shared" si="34"/>
        <v>4.4544544544544484E-2</v>
      </c>
    </row>
    <row r="1974" spans="1:3">
      <c r="A1974" s="51">
        <f>'Page 233'!A550</f>
        <v>40843</v>
      </c>
      <c r="B1974" s="52">
        <f>'Page 233'!G550</f>
        <v>63.49</v>
      </c>
      <c r="C1974" s="22">
        <f t="shared" si="34"/>
        <v>1.4055262737581842E-2</v>
      </c>
    </row>
    <row r="1975" spans="1:3">
      <c r="A1975" s="51">
        <f>'Page 233'!A549</f>
        <v>40844</v>
      </c>
      <c r="B1975" s="52">
        <f>'Page 233'!G549</f>
        <v>64.13</v>
      </c>
      <c r="C1975" s="22">
        <f t="shared" si="34"/>
        <v>1.0080327610647144E-2</v>
      </c>
    </row>
    <row r="1976" spans="1:3">
      <c r="A1976" s="51">
        <f>'Page 233'!A548</f>
        <v>40847</v>
      </c>
      <c r="B1976" s="52">
        <f>'Page 233'!G548</f>
        <v>61.89</v>
      </c>
      <c r="C1976" s="22">
        <f t="shared" si="34"/>
        <v>-3.4929050366443115E-2</v>
      </c>
    </row>
    <row r="1977" spans="1:3">
      <c r="A1977" s="51">
        <f>'Page 233'!A547</f>
        <v>40848</v>
      </c>
      <c r="B1977" s="52">
        <f>'Page 233'!G547</f>
        <v>59.42</v>
      </c>
      <c r="C1977" s="22">
        <f t="shared" si="34"/>
        <v>-3.9909516884795604E-2</v>
      </c>
    </row>
    <row r="1978" spans="1:3">
      <c r="A1978" s="51">
        <f>'Page 233'!A546</f>
        <v>40849</v>
      </c>
      <c r="B1978" s="52">
        <f>'Page 233'!G546</f>
        <v>60.58</v>
      </c>
      <c r="C1978" s="22">
        <f t="shared" si="34"/>
        <v>1.9522046449006902E-2</v>
      </c>
    </row>
    <row r="1979" spans="1:3">
      <c r="A1979" s="51">
        <f>'Page 233'!A545</f>
        <v>40850</v>
      </c>
      <c r="B1979" s="52">
        <f>'Page 233'!G545</f>
        <v>62.27</v>
      </c>
      <c r="C1979" s="22">
        <f t="shared" si="34"/>
        <v>2.7896995708154515E-2</v>
      </c>
    </row>
    <row r="1980" spans="1:3">
      <c r="A1980" s="51">
        <f>'Page 233'!A544</f>
        <v>40851</v>
      </c>
      <c r="B1980" s="52">
        <f>'Page 233'!G544</f>
        <v>61.9</v>
      </c>
      <c r="C1980" s="22">
        <f t="shared" si="34"/>
        <v>-5.9418660671270995E-3</v>
      </c>
    </row>
    <row r="1981" spans="1:3">
      <c r="A1981" s="51">
        <f>'Page 233'!A543</f>
        <v>40854</v>
      </c>
      <c r="B1981" s="52">
        <f>'Page 233'!G543</f>
        <v>62.36</v>
      </c>
      <c r="C1981" s="22">
        <f t="shared" si="34"/>
        <v>7.4313408723747365E-3</v>
      </c>
    </row>
    <row r="1982" spans="1:3">
      <c r="A1982" s="51">
        <f>'Page 233'!A542</f>
        <v>40855</v>
      </c>
      <c r="B1982" s="52">
        <f>'Page 233'!G542</f>
        <v>63.1</v>
      </c>
      <c r="C1982" s="22">
        <f t="shared" si="34"/>
        <v>1.1866581141757537E-2</v>
      </c>
    </row>
    <row r="1983" spans="1:3">
      <c r="A1983" s="51">
        <f>'Page 233'!A541</f>
        <v>40856</v>
      </c>
      <c r="B1983" s="52">
        <f>'Page 233'!G541</f>
        <v>61.11</v>
      </c>
      <c r="C1983" s="22">
        <f t="shared" si="34"/>
        <v>-3.1537242472266303E-2</v>
      </c>
    </row>
    <row r="1984" spans="1:3">
      <c r="A1984" s="51">
        <f>'Page 233'!A540</f>
        <v>40857</v>
      </c>
      <c r="B1984" s="52">
        <f>'Page 233'!G540</f>
        <v>61.38</v>
      </c>
      <c r="C1984" s="22">
        <f t="shared" si="34"/>
        <v>4.4182621502208974E-3</v>
      </c>
    </row>
    <row r="1985" spans="1:3">
      <c r="A1985" s="51">
        <f>'Page 233'!A539</f>
        <v>40858</v>
      </c>
      <c r="B1985" s="52">
        <f>'Page 233'!G539</f>
        <v>63.35</v>
      </c>
      <c r="C1985" s="22">
        <f t="shared" si="34"/>
        <v>3.209514499837085E-2</v>
      </c>
    </row>
    <row r="1986" spans="1:3">
      <c r="A1986" s="51">
        <f>'Page 233'!A538</f>
        <v>40861</v>
      </c>
      <c r="B1986" s="52">
        <f>'Page 233'!G538</f>
        <v>64.319999999999993</v>
      </c>
      <c r="C1986" s="22">
        <f t="shared" si="34"/>
        <v>1.5311760063141167E-2</v>
      </c>
    </row>
    <row r="1987" spans="1:3">
      <c r="A1987" s="51">
        <f>'Page 233'!A537</f>
        <v>40862</v>
      </c>
      <c r="B1987" s="52">
        <f>'Page 233'!G537</f>
        <v>64.319999999999993</v>
      </c>
      <c r="C1987" s="22">
        <f t="shared" si="34"/>
        <v>0</v>
      </c>
    </row>
    <row r="1988" spans="1:3">
      <c r="A1988" s="51">
        <f>'Page 233'!A536</f>
        <v>40863</v>
      </c>
      <c r="B1988" s="52">
        <f>'Page 233'!G536</f>
        <v>62.8</v>
      </c>
      <c r="C1988" s="22">
        <f t="shared" si="34"/>
        <v>-2.3631840796019876E-2</v>
      </c>
    </row>
    <row r="1989" spans="1:3">
      <c r="A1989" s="51">
        <f>'Page 233'!A535</f>
        <v>40864</v>
      </c>
      <c r="B1989" s="52">
        <f>'Page 233'!G535</f>
        <v>62.57</v>
      </c>
      <c r="C1989" s="22">
        <f t="shared" ref="C1989:C2052" si="35">B1989/B1988-1</f>
        <v>-3.6624203821655765E-3</v>
      </c>
    </row>
    <row r="1990" spans="1:3">
      <c r="A1990" s="51">
        <f>'Page 233'!A534</f>
        <v>40865</v>
      </c>
      <c r="B1990" s="52">
        <f>'Page 233'!G534</f>
        <v>63.87</v>
      </c>
      <c r="C1990" s="22">
        <f t="shared" si="35"/>
        <v>2.0776730062330051E-2</v>
      </c>
    </row>
    <row r="1991" spans="1:3">
      <c r="A1991" s="51">
        <f>'Page 233'!A533</f>
        <v>40868</v>
      </c>
      <c r="B1991" s="52">
        <f>'Page 233'!G533</f>
        <v>62.07</v>
      </c>
      <c r="C1991" s="22">
        <f t="shared" si="35"/>
        <v>-2.8182245185533028E-2</v>
      </c>
    </row>
    <row r="1992" spans="1:3">
      <c r="A1992" s="51">
        <f>'Page 233'!A532</f>
        <v>40869</v>
      </c>
      <c r="B1992" s="52">
        <f>'Page 233'!G532</f>
        <v>60.92</v>
      </c>
      <c r="C1992" s="22">
        <f t="shared" si="35"/>
        <v>-1.8527468986627937E-2</v>
      </c>
    </row>
    <row r="1993" spans="1:3">
      <c r="A1993" s="51">
        <f>'Page 233'!A531</f>
        <v>40870</v>
      </c>
      <c r="B1993" s="52">
        <f>'Page 233'!G531</f>
        <v>59.04</v>
      </c>
      <c r="C1993" s="22">
        <f t="shared" si="35"/>
        <v>-3.0860144451740013E-2</v>
      </c>
    </row>
    <row r="1994" spans="1:3">
      <c r="A1994" s="51">
        <f>'Page 233'!A530</f>
        <v>40872</v>
      </c>
      <c r="B1994" s="52">
        <f>'Page 233'!G530</f>
        <v>59.43</v>
      </c>
      <c r="C1994" s="22">
        <f t="shared" si="35"/>
        <v>6.6056910569105565E-3</v>
      </c>
    </row>
    <row r="1995" spans="1:3">
      <c r="A1995" s="51">
        <f>'Page 233'!A529</f>
        <v>40875</v>
      </c>
      <c r="B1995" s="52">
        <f>'Page 233'!G529</f>
        <v>61.53</v>
      </c>
      <c r="C1995" s="22">
        <f t="shared" si="35"/>
        <v>3.5335689045936425E-2</v>
      </c>
    </row>
    <row r="1996" spans="1:3">
      <c r="A1996" s="51">
        <f>'Page 233'!A528</f>
        <v>40876</v>
      </c>
      <c r="B1996" s="52">
        <f>'Page 233'!G528</f>
        <v>61.78</v>
      </c>
      <c r="C1996" s="22">
        <f t="shared" si="35"/>
        <v>4.0630586705672211E-3</v>
      </c>
    </row>
    <row r="1997" spans="1:3">
      <c r="A1997" s="51">
        <f>'Page 233'!A527</f>
        <v>40877</v>
      </c>
      <c r="B1997" s="52">
        <f>'Page 233'!G527</f>
        <v>65.03</v>
      </c>
      <c r="C1997" s="22">
        <f t="shared" si="35"/>
        <v>5.2606021366137901E-2</v>
      </c>
    </row>
    <row r="1998" spans="1:3">
      <c r="A1998" s="51">
        <f>'Page 233'!A526</f>
        <v>40878</v>
      </c>
      <c r="B1998" s="52">
        <f>'Page 233'!G526</f>
        <v>67.2</v>
      </c>
      <c r="C1998" s="22">
        <f t="shared" si="35"/>
        <v>3.3369214208826659E-2</v>
      </c>
    </row>
    <row r="1999" spans="1:3">
      <c r="A1999" s="51">
        <f>'Page 233'!A525</f>
        <v>40879</v>
      </c>
      <c r="B1999" s="52">
        <f>'Page 233'!G525</f>
        <v>67.5</v>
      </c>
      <c r="C1999" s="22">
        <f t="shared" si="35"/>
        <v>4.4642857142855874E-3</v>
      </c>
    </row>
    <row r="2000" spans="1:3">
      <c r="A2000" s="51">
        <f>'Page 233'!A524</f>
        <v>40882</v>
      </c>
      <c r="B2000" s="52">
        <f>'Page 233'!G524</f>
        <v>67.3</v>
      </c>
      <c r="C2000" s="22">
        <f t="shared" si="35"/>
        <v>-2.9629629629630561E-3</v>
      </c>
    </row>
    <row r="2001" spans="1:3">
      <c r="A2001" s="51">
        <f>'Page 233'!A523</f>
        <v>40883</v>
      </c>
      <c r="B2001" s="52">
        <f>'Page 233'!G523</f>
        <v>67.09</v>
      </c>
      <c r="C2001" s="22">
        <f t="shared" si="35"/>
        <v>-3.1203566121841275E-3</v>
      </c>
    </row>
    <row r="2002" spans="1:3">
      <c r="A2002" s="51">
        <f>'Page 233'!A522</f>
        <v>40884</v>
      </c>
      <c r="B2002" s="52">
        <f>'Page 233'!G522</f>
        <v>66.84</v>
      </c>
      <c r="C2002" s="22">
        <f t="shared" si="35"/>
        <v>-3.7263377552541055E-3</v>
      </c>
    </row>
    <row r="2003" spans="1:3">
      <c r="A2003" s="51">
        <f>'Page 233'!A521</f>
        <v>40885</v>
      </c>
      <c r="B2003" s="52">
        <f>'Page 233'!G521</f>
        <v>66.430000000000007</v>
      </c>
      <c r="C2003" s="22">
        <f t="shared" si="35"/>
        <v>-6.1340514661878398E-3</v>
      </c>
    </row>
    <row r="2004" spans="1:3">
      <c r="A2004" s="51">
        <f>'Page 233'!A520</f>
        <v>40886</v>
      </c>
      <c r="B2004" s="52">
        <f>'Page 233'!G520</f>
        <v>68.099999999999994</v>
      </c>
      <c r="C2004" s="22">
        <f t="shared" si="35"/>
        <v>2.5139244317326392E-2</v>
      </c>
    </row>
    <row r="2005" spans="1:3">
      <c r="A2005" s="51">
        <f>'Page 233'!A519</f>
        <v>40889</v>
      </c>
      <c r="B2005" s="52">
        <f>'Page 233'!G519</f>
        <v>67.12</v>
      </c>
      <c r="C2005" s="22">
        <f t="shared" si="35"/>
        <v>-1.4390602055800117E-2</v>
      </c>
    </row>
    <row r="2006" spans="1:3">
      <c r="A2006" s="51">
        <f>'Page 233'!A518</f>
        <v>40890</v>
      </c>
      <c r="B2006" s="52">
        <f>'Page 233'!G518</f>
        <v>67.12</v>
      </c>
      <c r="C2006" s="22">
        <f t="shared" si="35"/>
        <v>0</v>
      </c>
    </row>
    <row r="2007" spans="1:3">
      <c r="A2007" s="51">
        <f>'Page 233'!A517</f>
        <v>40891</v>
      </c>
      <c r="B2007" s="52">
        <f>'Page 233'!G517</f>
        <v>66.209999999999994</v>
      </c>
      <c r="C2007" s="22">
        <f t="shared" si="35"/>
        <v>-1.3557806912991799E-2</v>
      </c>
    </row>
    <row r="2008" spans="1:3">
      <c r="A2008" s="51">
        <f>'Page 233'!A516</f>
        <v>40892</v>
      </c>
      <c r="B2008" s="52">
        <f>'Page 233'!G516</f>
        <v>66.849999999999994</v>
      </c>
      <c r="C2008" s="22">
        <f t="shared" si="35"/>
        <v>9.6662135629059787E-3</v>
      </c>
    </row>
    <row r="2009" spans="1:3">
      <c r="A2009" s="51">
        <f>'Page 233'!A515</f>
        <v>40893</v>
      </c>
      <c r="B2009" s="52">
        <f>'Page 233'!G515</f>
        <v>67.23</v>
      </c>
      <c r="C2009" s="22">
        <f t="shared" si="35"/>
        <v>5.6843679880329567E-3</v>
      </c>
    </row>
    <row r="2010" spans="1:3">
      <c r="A2010" s="51">
        <f>'Page 233'!A514</f>
        <v>40896</v>
      </c>
      <c r="B2010" s="52">
        <f>'Page 233'!G514</f>
        <v>66.42</v>
      </c>
      <c r="C2010" s="22">
        <f t="shared" si="35"/>
        <v>-1.2048192771084376E-2</v>
      </c>
    </row>
    <row r="2011" spans="1:3">
      <c r="A2011" s="51">
        <f>'Page 233'!A513</f>
        <v>40897</v>
      </c>
      <c r="B2011" s="52">
        <f>'Page 233'!G513</f>
        <v>68.58</v>
      </c>
      <c r="C2011" s="22">
        <f t="shared" si="35"/>
        <v>3.2520325203251987E-2</v>
      </c>
    </row>
    <row r="2012" spans="1:3">
      <c r="A2012" s="51">
        <f>'Page 233'!A512</f>
        <v>40898</v>
      </c>
      <c r="B2012" s="52">
        <f>'Page 233'!G512</f>
        <v>69.67</v>
      </c>
      <c r="C2012" s="22">
        <f t="shared" si="35"/>
        <v>1.5893846602508033E-2</v>
      </c>
    </row>
    <row r="2013" spans="1:3">
      <c r="A2013" s="51">
        <f>'Page 233'!A511</f>
        <v>40899</v>
      </c>
      <c r="B2013" s="52">
        <f>'Page 233'!G511</f>
        <v>70.33</v>
      </c>
      <c r="C2013" s="22">
        <f t="shared" si="35"/>
        <v>9.4732309458878117E-3</v>
      </c>
    </row>
    <row r="2014" spans="1:3">
      <c r="A2014" s="51">
        <f>'Page 233'!A510</f>
        <v>40900</v>
      </c>
      <c r="B2014" s="52">
        <f>'Page 233'!G510</f>
        <v>70.03</v>
      </c>
      <c r="C2014" s="22">
        <f t="shared" si="35"/>
        <v>-4.2656050049765248E-3</v>
      </c>
    </row>
    <row r="2015" spans="1:3">
      <c r="A2015" s="51">
        <f>'Page 233'!A509</f>
        <v>40904</v>
      </c>
      <c r="B2015" s="52">
        <f>'Page 233'!G509</f>
        <v>70.31</v>
      </c>
      <c r="C2015" s="22">
        <f t="shared" si="35"/>
        <v>3.9982864486649561E-3</v>
      </c>
    </row>
    <row r="2016" spans="1:3">
      <c r="A2016" s="51">
        <f>'Page 233'!A508</f>
        <v>40905</v>
      </c>
      <c r="B2016" s="52">
        <f>'Page 233'!G508</f>
        <v>69.36</v>
      </c>
      <c r="C2016" s="22">
        <f t="shared" si="35"/>
        <v>-1.3511591523254207E-2</v>
      </c>
    </row>
    <row r="2017" spans="1:3">
      <c r="A2017" s="51">
        <f>'Page 233'!A507</f>
        <v>40906</v>
      </c>
      <c r="B2017" s="52">
        <f>'Page 233'!G507</f>
        <v>70.16</v>
      </c>
      <c r="C2017" s="22">
        <f t="shared" si="35"/>
        <v>1.1534025374855705E-2</v>
      </c>
    </row>
    <row r="2018" spans="1:3">
      <c r="A2018" s="51">
        <f>'Page 233'!A506</f>
        <v>40907</v>
      </c>
      <c r="B2018" s="52">
        <f>'Page 233'!G506</f>
        <v>69.44</v>
      </c>
      <c r="C2018" s="22">
        <f t="shared" si="35"/>
        <v>-1.0262257696693311E-2</v>
      </c>
    </row>
    <row r="2019" spans="1:3">
      <c r="A2019" s="51">
        <f>'Page 233'!A505</f>
        <v>40911</v>
      </c>
      <c r="B2019" s="52">
        <f>'Page 233'!G505</f>
        <v>70.27</v>
      </c>
      <c r="C2019" s="22">
        <f t="shared" si="35"/>
        <v>1.1952764976958408E-2</v>
      </c>
    </row>
    <row r="2020" spans="1:3">
      <c r="A2020" s="51">
        <f>'Page 233'!A504</f>
        <v>40912</v>
      </c>
      <c r="B2020" s="52">
        <f>'Page 233'!G504</f>
        <v>70.37</v>
      </c>
      <c r="C2020" s="22">
        <f t="shared" si="35"/>
        <v>1.4230823964709316E-3</v>
      </c>
    </row>
    <row r="2021" spans="1:3">
      <c r="A2021" s="51">
        <f>'Page 233'!A503</f>
        <v>40913</v>
      </c>
      <c r="B2021" s="52">
        <f>'Page 233'!G503</f>
        <v>69.61</v>
      </c>
      <c r="C2021" s="22">
        <f t="shared" si="35"/>
        <v>-1.0800056842404482E-2</v>
      </c>
    </row>
    <row r="2022" spans="1:3">
      <c r="A2022" s="51">
        <f>'Page 233'!A502</f>
        <v>40914</v>
      </c>
      <c r="B2022" s="52">
        <f>'Page 233'!G502</f>
        <v>70.040000000000006</v>
      </c>
      <c r="C2022" s="22">
        <f t="shared" si="35"/>
        <v>6.1772733802616386E-3</v>
      </c>
    </row>
    <row r="2023" spans="1:3">
      <c r="A2023" s="51">
        <f>'Page 233'!A501</f>
        <v>40917</v>
      </c>
      <c r="B2023" s="52">
        <f>'Page 233'!G501</f>
        <v>70.56</v>
      </c>
      <c r="C2023" s="22">
        <f t="shared" si="35"/>
        <v>7.424328954882764E-3</v>
      </c>
    </row>
    <row r="2024" spans="1:3">
      <c r="A2024" s="51">
        <f>'Page 233'!A500</f>
        <v>40918</v>
      </c>
      <c r="B2024" s="52">
        <f>'Page 233'!G500</f>
        <v>71</v>
      </c>
      <c r="C2024" s="22">
        <f t="shared" si="35"/>
        <v>6.2358276643990074E-3</v>
      </c>
    </row>
    <row r="2025" spans="1:3">
      <c r="A2025" s="51">
        <f>'Page 233'!A499</f>
        <v>40919</v>
      </c>
      <c r="B2025" s="52">
        <f>'Page 233'!G499</f>
        <v>70.760000000000005</v>
      </c>
      <c r="C2025" s="22">
        <f t="shared" si="35"/>
        <v>-3.3802816901408184E-3</v>
      </c>
    </row>
    <row r="2026" spans="1:3">
      <c r="A2026" s="51">
        <f>'Page 233'!A498</f>
        <v>40920</v>
      </c>
      <c r="B2026" s="52">
        <f>'Page 233'!G498</f>
        <v>71.489999999999995</v>
      </c>
      <c r="C2026" s="22">
        <f t="shared" si="35"/>
        <v>1.0316563029960202E-2</v>
      </c>
    </row>
    <row r="2027" spans="1:3">
      <c r="A2027" s="51">
        <f>'Page 233'!A497</f>
        <v>40921</v>
      </c>
      <c r="B2027" s="52">
        <f>'Page 233'!G497</f>
        <v>70.62</v>
      </c>
      <c r="C2027" s="22">
        <f t="shared" si="35"/>
        <v>-1.2169534200587306E-2</v>
      </c>
    </row>
    <row r="2028" spans="1:3">
      <c r="A2028" s="51">
        <f>'Page 233'!A496</f>
        <v>40925</v>
      </c>
      <c r="B2028" s="52">
        <f>'Page 233'!G496</f>
        <v>71.23</v>
      </c>
      <c r="C2028" s="22">
        <f t="shared" si="35"/>
        <v>8.6377796658170247E-3</v>
      </c>
    </row>
    <row r="2029" spans="1:3">
      <c r="A2029" s="51">
        <f>'Page 233'!A495</f>
        <v>40926</v>
      </c>
      <c r="B2029" s="52">
        <f>'Page 233'!G495</f>
        <v>71.06</v>
      </c>
      <c r="C2029" s="22">
        <f t="shared" si="35"/>
        <v>-2.3866348448687846E-3</v>
      </c>
    </row>
    <row r="2030" spans="1:3">
      <c r="A2030" s="51">
        <f>'Page 233'!A494</f>
        <v>40927</v>
      </c>
      <c r="B2030" s="52">
        <f>'Page 233'!G494</f>
        <v>71.53</v>
      </c>
      <c r="C2030" s="22">
        <f t="shared" si="35"/>
        <v>6.6141289051504515E-3</v>
      </c>
    </row>
    <row r="2031" spans="1:3">
      <c r="A2031" s="51">
        <f>'Page 233'!A493</f>
        <v>40928</v>
      </c>
      <c r="B2031" s="52">
        <f>'Page 233'!G493</f>
        <v>71.5</v>
      </c>
      <c r="C2031" s="22">
        <f t="shared" si="35"/>
        <v>-4.1940444568711044E-4</v>
      </c>
    </row>
    <row r="2032" spans="1:3">
      <c r="A2032" s="51">
        <f>'Page 233'!A492</f>
        <v>40931</v>
      </c>
      <c r="B2032" s="52">
        <f>'Page 233'!G492</f>
        <v>71.489999999999995</v>
      </c>
      <c r="C2032" s="22">
        <f t="shared" si="35"/>
        <v>-1.3986013986022616E-4</v>
      </c>
    </row>
    <row r="2033" spans="1:3">
      <c r="A2033" s="51">
        <f>'Page 233'!A491</f>
        <v>40932</v>
      </c>
      <c r="B2033" s="52">
        <f>'Page 233'!G491</f>
        <v>71.34</v>
      </c>
      <c r="C2033" s="22">
        <f t="shared" si="35"/>
        <v>-2.0981955518253326E-3</v>
      </c>
    </row>
    <row r="2034" spans="1:3">
      <c r="A2034" s="51">
        <f>'Page 233'!A490</f>
        <v>40933</v>
      </c>
      <c r="B2034" s="52">
        <f>'Page 233'!G490</f>
        <v>71.78</v>
      </c>
      <c r="C2034" s="22">
        <f t="shared" si="35"/>
        <v>6.1676478833754267E-3</v>
      </c>
    </row>
    <row r="2035" spans="1:3">
      <c r="A2035" s="51">
        <f>'Page 233'!A489</f>
        <v>40934</v>
      </c>
      <c r="B2035" s="52">
        <f>'Page 233'!G489</f>
        <v>71.3</v>
      </c>
      <c r="C2035" s="22">
        <f t="shared" si="35"/>
        <v>-6.6870994706046405E-3</v>
      </c>
    </row>
    <row r="2036" spans="1:3">
      <c r="A2036" s="51">
        <f>'Page 233'!A488</f>
        <v>40935</v>
      </c>
      <c r="B2036" s="52">
        <f>'Page 233'!G488</f>
        <v>70.58</v>
      </c>
      <c r="C2036" s="22">
        <f t="shared" si="35"/>
        <v>-1.0098176718092544E-2</v>
      </c>
    </row>
    <row r="2037" spans="1:3">
      <c r="A2037" s="51">
        <f>'Page 233'!A487</f>
        <v>40938</v>
      </c>
      <c r="B2037" s="52">
        <f>'Page 233'!G487</f>
        <v>70.209999999999994</v>
      </c>
      <c r="C2037" s="22">
        <f t="shared" si="35"/>
        <v>-5.2422782657977063E-3</v>
      </c>
    </row>
    <row r="2038" spans="1:3">
      <c r="A2038" s="51">
        <f>'Page 233'!A486</f>
        <v>40939</v>
      </c>
      <c r="B2038" s="52">
        <f>'Page 233'!G486</f>
        <v>70.23</v>
      </c>
      <c r="C2038" s="22">
        <f t="shared" si="35"/>
        <v>2.8485970659475335E-4</v>
      </c>
    </row>
    <row r="2039" spans="1:3">
      <c r="A2039" s="51">
        <f>'Page 233'!A485</f>
        <v>40940</v>
      </c>
      <c r="B2039" s="52">
        <f>'Page 233'!G485</f>
        <v>71.349999999999994</v>
      </c>
      <c r="C2039" s="22">
        <f t="shared" si="35"/>
        <v>1.5947600740424228E-2</v>
      </c>
    </row>
    <row r="2040" spans="1:3">
      <c r="A2040" s="51">
        <f>'Page 233'!A484</f>
        <v>40941</v>
      </c>
      <c r="B2040" s="52">
        <f>'Page 233'!G484</f>
        <v>71.209999999999994</v>
      </c>
      <c r="C2040" s="22">
        <f t="shared" si="35"/>
        <v>-1.9621583742116533E-3</v>
      </c>
    </row>
    <row r="2041" spans="1:3">
      <c r="A2041" s="51">
        <f>'Page 233'!A483</f>
        <v>40942</v>
      </c>
      <c r="B2041" s="52">
        <f>'Page 233'!G483</f>
        <v>72.27</v>
      </c>
      <c r="C2041" s="22">
        <f t="shared" si="35"/>
        <v>1.4885549782333918E-2</v>
      </c>
    </row>
    <row r="2042" spans="1:3">
      <c r="A2042" s="51">
        <f>'Page 233'!A482</f>
        <v>40945</v>
      </c>
      <c r="B2042" s="52">
        <f>'Page 233'!G482</f>
        <v>71.44</v>
      </c>
      <c r="C2042" s="22">
        <f t="shared" si="35"/>
        <v>-1.1484710114847085E-2</v>
      </c>
    </row>
    <row r="2043" spans="1:3">
      <c r="A2043" s="51">
        <f>'Page 233'!A481</f>
        <v>40946</v>
      </c>
      <c r="B2043" s="52">
        <f>'Page 233'!G481</f>
        <v>71.19</v>
      </c>
      <c r="C2043" s="22">
        <f t="shared" si="35"/>
        <v>-3.4994400895856925E-3</v>
      </c>
    </row>
    <row r="2044" spans="1:3">
      <c r="A2044" s="51">
        <f>'Page 233'!A480</f>
        <v>40947</v>
      </c>
      <c r="B2044" s="52">
        <f>'Page 233'!G480</f>
        <v>71.86</v>
      </c>
      <c r="C2044" s="22">
        <f t="shared" si="35"/>
        <v>9.4114341901951892E-3</v>
      </c>
    </row>
    <row r="2045" spans="1:3">
      <c r="A2045" s="51">
        <f>'Page 233'!A479</f>
        <v>40948</v>
      </c>
      <c r="B2045" s="52">
        <f>'Page 233'!G479</f>
        <v>72.28</v>
      </c>
      <c r="C2045" s="22">
        <f t="shared" si="35"/>
        <v>5.8446980239355018E-3</v>
      </c>
    </row>
    <row r="2046" spans="1:3">
      <c r="A2046" s="51">
        <f>'Page 233'!A478</f>
        <v>40949</v>
      </c>
      <c r="B2046" s="52">
        <f>'Page 233'!G478</f>
        <v>71.37</v>
      </c>
      <c r="C2046" s="22">
        <f t="shared" si="35"/>
        <v>-1.2589928057553879E-2</v>
      </c>
    </row>
    <row r="2047" spans="1:3">
      <c r="A2047" s="51">
        <f>'Page 233'!A477</f>
        <v>40952</v>
      </c>
      <c r="B2047" s="52">
        <f>'Page 233'!G477</f>
        <v>71.28</v>
      </c>
      <c r="C2047" s="22">
        <f t="shared" si="35"/>
        <v>-1.2610340479193294E-3</v>
      </c>
    </row>
    <row r="2048" spans="1:3">
      <c r="A2048" s="51">
        <f>'Page 233'!A476</f>
        <v>40953</v>
      </c>
      <c r="B2048" s="52">
        <f>'Page 233'!G476</f>
        <v>71.95</v>
      </c>
      <c r="C2048" s="22">
        <f t="shared" si="35"/>
        <v>9.399551066217704E-3</v>
      </c>
    </row>
    <row r="2049" spans="1:3">
      <c r="A2049" s="51">
        <f>'Page 233'!A475</f>
        <v>40954</v>
      </c>
      <c r="B2049" s="52">
        <f>'Page 233'!G475</f>
        <v>71.62</v>
      </c>
      <c r="C2049" s="22">
        <f t="shared" si="35"/>
        <v>-4.586518415566343E-3</v>
      </c>
    </row>
    <row r="2050" spans="1:3">
      <c r="A2050" s="51">
        <f>'Page 233'!A474</f>
        <v>40955</v>
      </c>
      <c r="B2050" s="52">
        <f>'Page 233'!G474</f>
        <v>71.680000000000007</v>
      </c>
      <c r="C2050" s="22">
        <f t="shared" si="35"/>
        <v>8.3775481709014166E-4</v>
      </c>
    </row>
    <row r="2051" spans="1:3">
      <c r="A2051" s="51">
        <f>'Page 233'!A473</f>
        <v>40956</v>
      </c>
      <c r="B2051" s="52">
        <f>'Page 233'!G473</f>
        <v>71.75</v>
      </c>
      <c r="C2051" s="22">
        <f t="shared" si="35"/>
        <v>9.765625E-4</v>
      </c>
    </row>
    <row r="2052" spans="1:3">
      <c r="A2052" s="51">
        <f>'Page 233'!A472</f>
        <v>40960</v>
      </c>
      <c r="B2052" s="52">
        <f>'Page 233'!G472</f>
        <v>72.11</v>
      </c>
      <c r="C2052" s="22">
        <f t="shared" si="35"/>
        <v>5.0174216027873975E-3</v>
      </c>
    </row>
    <row r="2053" spans="1:3">
      <c r="A2053" s="51">
        <f>'Page 233'!A471</f>
        <v>40961</v>
      </c>
      <c r="B2053" s="52">
        <f>'Page 233'!G471</f>
        <v>72.430000000000007</v>
      </c>
      <c r="C2053" s="22">
        <f t="shared" ref="C2053:C2116" si="36">B2053/B2052-1</f>
        <v>4.4376646789627827E-3</v>
      </c>
    </row>
    <row r="2054" spans="1:3">
      <c r="A2054" s="51">
        <f>'Page 233'!A470</f>
        <v>40962</v>
      </c>
      <c r="B2054" s="52">
        <f>'Page 233'!G470</f>
        <v>72.23</v>
      </c>
      <c r="C2054" s="22">
        <f t="shared" si="36"/>
        <v>-2.761286759630055E-3</v>
      </c>
    </row>
    <row r="2055" spans="1:3">
      <c r="A2055" s="51">
        <f>'Page 233'!A469</f>
        <v>40963</v>
      </c>
      <c r="B2055" s="52">
        <f>'Page 233'!G469</f>
        <v>72.430000000000007</v>
      </c>
      <c r="C2055" s="22">
        <f t="shared" si="36"/>
        <v>2.7689325764919115E-3</v>
      </c>
    </row>
    <row r="2056" spans="1:3">
      <c r="A2056" s="51">
        <f>'Page 233'!A468</f>
        <v>40966</v>
      </c>
      <c r="B2056" s="52">
        <f>'Page 233'!G468</f>
        <v>71.62</v>
      </c>
      <c r="C2056" s="22">
        <f t="shared" si="36"/>
        <v>-1.1183211376501467E-2</v>
      </c>
    </row>
    <row r="2057" spans="1:3">
      <c r="A2057" s="51">
        <f>'Page 233'!A467</f>
        <v>40967</v>
      </c>
      <c r="B2057" s="52">
        <f>'Page 233'!G467</f>
        <v>71.569999999999993</v>
      </c>
      <c r="C2057" s="22">
        <f t="shared" si="36"/>
        <v>-6.9812901424204377E-4</v>
      </c>
    </row>
    <row r="2058" spans="1:3">
      <c r="A2058" s="51">
        <f>'Page 233'!A466</f>
        <v>40968</v>
      </c>
      <c r="B2058" s="52">
        <f>'Page 233'!G466</f>
        <v>71.37</v>
      </c>
      <c r="C2058" s="22">
        <f t="shared" si="36"/>
        <v>-2.7944669554280654E-3</v>
      </c>
    </row>
    <row r="2059" spans="1:3">
      <c r="A2059" s="51">
        <f>'Page 233'!A465</f>
        <v>40969</v>
      </c>
      <c r="B2059" s="52">
        <f>'Page 233'!G465</f>
        <v>71.5</v>
      </c>
      <c r="C2059" s="22">
        <f t="shared" si="36"/>
        <v>1.8214936247722413E-3</v>
      </c>
    </row>
    <row r="2060" spans="1:3">
      <c r="A2060" s="51">
        <f>'Page 233'!A464</f>
        <v>40970</v>
      </c>
      <c r="B2060" s="52">
        <f>'Page 233'!G464</f>
        <v>71.33</v>
      </c>
      <c r="C2060" s="22">
        <f t="shared" si="36"/>
        <v>-2.3776223776224015E-3</v>
      </c>
    </row>
    <row r="2061" spans="1:3">
      <c r="A2061" s="51">
        <f>'Page 233'!A463</f>
        <v>40973</v>
      </c>
      <c r="B2061" s="52">
        <f>'Page 233'!G463</f>
        <v>70.59</v>
      </c>
      <c r="C2061" s="22">
        <f t="shared" si="36"/>
        <v>-1.0374316556848395E-2</v>
      </c>
    </row>
    <row r="2062" spans="1:3">
      <c r="A2062" s="51">
        <f>'Page 233'!A462</f>
        <v>40974</v>
      </c>
      <c r="B2062" s="52">
        <f>'Page 233'!G462</f>
        <v>69.099999999999994</v>
      </c>
      <c r="C2062" s="22">
        <f t="shared" si="36"/>
        <v>-2.1107805638192478E-2</v>
      </c>
    </row>
    <row r="2063" spans="1:3">
      <c r="A2063" s="51">
        <f>'Page 233'!A461</f>
        <v>40975</v>
      </c>
      <c r="B2063" s="52">
        <f>'Page 233'!G461</f>
        <v>70.010000000000005</v>
      </c>
      <c r="C2063" s="22">
        <f t="shared" si="36"/>
        <v>1.3169319826338732E-2</v>
      </c>
    </row>
    <row r="2064" spans="1:3">
      <c r="A2064" s="51">
        <f>'Page 233'!A460</f>
        <v>40976</v>
      </c>
      <c r="B2064" s="52">
        <f>'Page 233'!G460</f>
        <v>70.63</v>
      </c>
      <c r="C2064" s="22">
        <f t="shared" si="36"/>
        <v>8.8558777317524484E-3</v>
      </c>
    </row>
    <row r="2065" spans="1:3">
      <c r="A2065" s="51">
        <f>'Page 233'!A459</f>
        <v>40977</v>
      </c>
      <c r="B2065" s="52">
        <f>'Page 233'!G459</f>
        <v>69.790000000000006</v>
      </c>
      <c r="C2065" s="22">
        <f t="shared" si="36"/>
        <v>-1.1892963330029538E-2</v>
      </c>
    </row>
    <row r="2066" spans="1:3">
      <c r="A2066" s="51">
        <f>'Page 233'!A458</f>
        <v>40980</v>
      </c>
      <c r="B2066" s="52">
        <f>'Page 233'!G458</f>
        <v>70.09</v>
      </c>
      <c r="C2066" s="22">
        <f t="shared" si="36"/>
        <v>4.2986101160624735E-3</v>
      </c>
    </row>
    <row r="2067" spans="1:3">
      <c r="A2067" s="51">
        <f>'Page 233'!A457</f>
        <v>40981</v>
      </c>
      <c r="B2067" s="52">
        <f>'Page 233'!G457</f>
        <v>70.760000000000005</v>
      </c>
      <c r="C2067" s="22">
        <f t="shared" si="36"/>
        <v>9.5591382508204426E-3</v>
      </c>
    </row>
    <row r="2068" spans="1:3">
      <c r="A2068" s="51">
        <f>'Page 233'!A456</f>
        <v>40982</v>
      </c>
      <c r="B2068" s="52">
        <f>'Page 233'!G456</f>
        <v>71.64</v>
      </c>
      <c r="C2068" s="22">
        <f t="shared" si="36"/>
        <v>1.2436404748445318E-2</v>
      </c>
    </row>
    <row r="2069" spans="1:3">
      <c r="A2069" s="51">
        <f>'Page 233'!A455</f>
        <v>40983</v>
      </c>
      <c r="B2069" s="52">
        <f>'Page 233'!G455</f>
        <v>71.83</v>
      </c>
      <c r="C2069" s="22">
        <f t="shared" si="36"/>
        <v>2.6521496370741637E-3</v>
      </c>
    </row>
    <row r="2070" spans="1:3">
      <c r="A2070" s="51">
        <f>'Page 233'!A454</f>
        <v>40984</v>
      </c>
      <c r="B2070" s="52">
        <f>'Page 233'!G454</f>
        <v>71.61</v>
      </c>
      <c r="C2070" s="22">
        <f t="shared" si="36"/>
        <v>-3.0627871362940429E-3</v>
      </c>
    </row>
    <row r="2071" spans="1:3">
      <c r="A2071" s="51">
        <f>'Page 233'!A453</f>
        <v>40987</v>
      </c>
      <c r="B2071" s="52">
        <f>'Page 233'!G453</f>
        <v>71.8</v>
      </c>
      <c r="C2071" s="22">
        <f t="shared" si="36"/>
        <v>2.6532607177767176E-3</v>
      </c>
    </row>
    <row r="2072" spans="1:3">
      <c r="A2072" s="51">
        <f>'Page 233'!A452</f>
        <v>40988</v>
      </c>
      <c r="B2072" s="52">
        <f>'Page 233'!G452</f>
        <v>71.55</v>
      </c>
      <c r="C2072" s="22">
        <f t="shared" si="36"/>
        <v>-3.4818941504177747E-3</v>
      </c>
    </row>
    <row r="2073" spans="1:3">
      <c r="A2073" s="51">
        <f>'Page 233'!A451</f>
        <v>40989</v>
      </c>
      <c r="B2073" s="52">
        <f>'Page 233'!G451</f>
        <v>71.430000000000007</v>
      </c>
      <c r="C2073" s="22">
        <f t="shared" si="36"/>
        <v>-1.6771488469600193E-3</v>
      </c>
    </row>
    <row r="2074" spans="1:3">
      <c r="A2074" s="51">
        <f>'Page 233'!A450</f>
        <v>40990</v>
      </c>
      <c r="B2074" s="52">
        <f>'Page 233'!G450</f>
        <v>70.39</v>
      </c>
      <c r="C2074" s="22">
        <f t="shared" si="36"/>
        <v>-1.4559708805824023E-2</v>
      </c>
    </row>
    <row r="2075" spans="1:3">
      <c r="A2075" s="51">
        <f>'Page 233'!A449</f>
        <v>40991</v>
      </c>
      <c r="B2075" s="52">
        <f>'Page 233'!G449</f>
        <v>70.44</v>
      </c>
      <c r="C2075" s="22">
        <f t="shared" si="36"/>
        <v>7.1032817161520434E-4</v>
      </c>
    </row>
    <row r="2076" spans="1:3">
      <c r="A2076" s="51">
        <f>'Page 233'!A448</f>
        <v>40994</v>
      </c>
      <c r="B2076" s="52">
        <f>'Page 233'!G448</f>
        <v>71.59</v>
      </c>
      <c r="C2076" s="22">
        <f t="shared" si="36"/>
        <v>1.6325951164111396E-2</v>
      </c>
    </row>
    <row r="2077" spans="1:3">
      <c r="A2077" s="51">
        <f>'Page 233'!A447</f>
        <v>40995</v>
      </c>
      <c r="B2077" s="52">
        <f>'Page 233'!G447</f>
        <v>71.239999999999995</v>
      </c>
      <c r="C2077" s="22">
        <f t="shared" si="36"/>
        <v>-4.8889509708061052E-3</v>
      </c>
    </row>
    <row r="2078" spans="1:3">
      <c r="A2078" s="51">
        <f>'Page 233'!A446</f>
        <v>40996</v>
      </c>
      <c r="B2078" s="52">
        <f>'Page 233'!G446</f>
        <v>70.78</v>
      </c>
      <c r="C2078" s="22">
        <f t="shared" si="36"/>
        <v>-6.457046603031924E-3</v>
      </c>
    </row>
    <row r="2079" spans="1:3">
      <c r="A2079" s="51">
        <f>'Page 233'!A445</f>
        <v>40997</v>
      </c>
      <c r="B2079" s="52">
        <f>'Page 233'!G445</f>
        <v>70.55</v>
      </c>
      <c r="C2079" s="22">
        <f t="shared" si="36"/>
        <v>-3.2495055100311143E-3</v>
      </c>
    </row>
    <row r="2080" spans="1:3">
      <c r="A2080" s="51">
        <f>'Page 233'!A444</f>
        <v>40998</v>
      </c>
      <c r="B2080" s="52">
        <f>'Page 233'!G444</f>
        <v>70.819999999999993</v>
      </c>
      <c r="C2080" s="22">
        <f t="shared" si="36"/>
        <v>3.8270729978737705E-3</v>
      </c>
    </row>
    <row r="2081" spans="1:3">
      <c r="A2081" s="51">
        <f>'Page 233'!A443</f>
        <v>41001</v>
      </c>
      <c r="B2081" s="52">
        <f>'Page 233'!G443</f>
        <v>71.58</v>
      </c>
      <c r="C2081" s="22">
        <f t="shared" si="36"/>
        <v>1.0731431798926883E-2</v>
      </c>
    </row>
    <row r="2082" spans="1:3">
      <c r="A2082" s="51">
        <f>'Page 233'!A442</f>
        <v>41002</v>
      </c>
      <c r="B2082" s="52">
        <f>'Page 233'!G442</f>
        <v>71.09</v>
      </c>
      <c r="C2082" s="22">
        <f t="shared" si="36"/>
        <v>-6.8454875663592762E-3</v>
      </c>
    </row>
    <row r="2083" spans="1:3">
      <c r="A2083" s="51">
        <f>'Page 233'!A441</f>
        <v>41003</v>
      </c>
      <c r="B2083" s="52">
        <f>'Page 233'!G441</f>
        <v>70.150000000000006</v>
      </c>
      <c r="C2083" s="22">
        <f t="shared" si="36"/>
        <v>-1.3222675481783575E-2</v>
      </c>
    </row>
    <row r="2084" spans="1:3">
      <c r="A2084" s="51">
        <f>'Page 233'!A440</f>
        <v>41004</v>
      </c>
      <c r="B2084" s="52">
        <f>'Page 233'!G440</f>
        <v>70.08</v>
      </c>
      <c r="C2084" s="22">
        <f t="shared" si="36"/>
        <v>-9.9786172487537073E-4</v>
      </c>
    </row>
    <row r="2085" spans="1:3">
      <c r="A2085" s="51">
        <f>'Page 233'!A439</f>
        <v>41008</v>
      </c>
      <c r="B2085" s="52">
        <f>'Page 233'!G439</f>
        <v>68.97</v>
      </c>
      <c r="C2085" s="22">
        <f t="shared" si="36"/>
        <v>-1.5839041095890405E-2</v>
      </c>
    </row>
    <row r="2086" spans="1:3">
      <c r="A2086" s="51">
        <f>'Page 233'!A438</f>
        <v>41009</v>
      </c>
      <c r="B2086" s="52">
        <f>'Page 233'!G438</f>
        <v>67.23</v>
      </c>
      <c r="C2086" s="22">
        <f t="shared" si="36"/>
        <v>-2.5228360156589802E-2</v>
      </c>
    </row>
    <row r="2087" spans="1:3">
      <c r="A2087" s="51">
        <f>'Page 233'!A437</f>
        <v>41010</v>
      </c>
      <c r="B2087" s="52">
        <f>'Page 233'!G437</f>
        <v>68.349999999999994</v>
      </c>
      <c r="C2087" s="22">
        <f t="shared" si="36"/>
        <v>1.6659229510634921E-2</v>
      </c>
    </row>
    <row r="2088" spans="1:3">
      <c r="A2088" s="51">
        <f>'Page 233'!A436</f>
        <v>41011</v>
      </c>
      <c r="B2088" s="52">
        <f>'Page 233'!G436</f>
        <v>69.989999999999995</v>
      </c>
      <c r="C2088" s="22">
        <f t="shared" si="36"/>
        <v>2.3994147768836793E-2</v>
      </c>
    </row>
    <row r="2089" spans="1:3">
      <c r="A2089" s="51">
        <f>'Page 233'!A435</f>
        <v>41012</v>
      </c>
      <c r="B2089" s="52">
        <f>'Page 233'!G435</f>
        <v>69.44</v>
      </c>
      <c r="C2089" s="22">
        <f t="shared" si="36"/>
        <v>-7.8582654664951512E-3</v>
      </c>
    </row>
    <row r="2090" spans="1:3">
      <c r="A2090" s="51">
        <f>'Page 233'!A434</f>
        <v>41015</v>
      </c>
      <c r="B2090" s="52">
        <f>'Page 233'!G434</f>
        <v>69.209999999999994</v>
      </c>
      <c r="C2090" s="22">
        <f t="shared" si="36"/>
        <v>-3.3122119815668372E-3</v>
      </c>
    </row>
    <row r="2091" spans="1:3">
      <c r="A2091" s="51">
        <f>'Page 233'!A433</f>
        <v>41016</v>
      </c>
      <c r="B2091" s="52">
        <f>'Page 233'!G433</f>
        <v>70.55</v>
      </c>
      <c r="C2091" s="22">
        <f t="shared" si="36"/>
        <v>1.9361363964744971E-2</v>
      </c>
    </row>
    <row r="2092" spans="1:3">
      <c r="A2092" s="51">
        <f>'Page 233'!A432</f>
        <v>41017</v>
      </c>
      <c r="B2092" s="52">
        <f>'Page 233'!G432</f>
        <v>70.19</v>
      </c>
      <c r="C2092" s="22">
        <f t="shared" si="36"/>
        <v>-5.1027639971651384E-3</v>
      </c>
    </row>
    <row r="2093" spans="1:3">
      <c r="A2093" s="51">
        <f>'Page 233'!A431</f>
        <v>41018</v>
      </c>
      <c r="B2093" s="52">
        <f>'Page 233'!G431</f>
        <v>69.61</v>
      </c>
      <c r="C2093" s="22">
        <f t="shared" si="36"/>
        <v>-8.2632853682860219E-3</v>
      </c>
    </row>
    <row r="2094" spans="1:3">
      <c r="A2094" s="51">
        <f>'Page 233'!A430</f>
        <v>41019</v>
      </c>
      <c r="B2094" s="52">
        <f>'Page 233'!G430</f>
        <v>70.040000000000006</v>
      </c>
      <c r="C2094" s="22">
        <f t="shared" si="36"/>
        <v>6.1772733802616386E-3</v>
      </c>
    </row>
    <row r="2095" spans="1:3">
      <c r="A2095" s="51">
        <f>'Page 233'!A429</f>
        <v>41022</v>
      </c>
      <c r="B2095" s="52">
        <f>'Page 233'!G429</f>
        <v>69.38</v>
      </c>
      <c r="C2095" s="22">
        <f t="shared" si="36"/>
        <v>-9.4231867504285249E-3</v>
      </c>
    </row>
    <row r="2096" spans="1:3">
      <c r="A2096" s="51">
        <f>'Page 233'!A428</f>
        <v>41023</v>
      </c>
      <c r="B2096" s="52">
        <f>'Page 233'!G428</f>
        <v>69.72</v>
      </c>
      <c r="C2096" s="22">
        <f t="shared" si="36"/>
        <v>4.9005477082733062E-3</v>
      </c>
    </row>
    <row r="2097" spans="1:3">
      <c r="A2097" s="51">
        <f>'Page 233'!A427</f>
        <v>41024</v>
      </c>
      <c r="B2097" s="52">
        <f>'Page 233'!G427</f>
        <v>73.400000000000006</v>
      </c>
      <c r="C2097" s="22">
        <f t="shared" si="36"/>
        <v>5.2782558806655278E-2</v>
      </c>
    </row>
    <row r="2098" spans="1:3">
      <c r="A2098" s="51">
        <f>'Page 233'!A426</f>
        <v>41025</v>
      </c>
      <c r="B2098" s="52">
        <f>'Page 233'!G426</f>
        <v>73.319999999999993</v>
      </c>
      <c r="C2098" s="22">
        <f t="shared" si="36"/>
        <v>-1.0899182561309173E-3</v>
      </c>
    </row>
    <row r="2099" spans="1:3">
      <c r="A2099" s="51">
        <f>'Page 233'!A425</f>
        <v>41026</v>
      </c>
      <c r="B2099" s="52">
        <f>'Page 233'!G425</f>
        <v>73.58</v>
      </c>
      <c r="C2099" s="22">
        <f t="shared" si="36"/>
        <v>3.5460992907803135E-3</v>
      </c>
    </row>
    <row r="2100" spans="1:3">
      <c r="A2100" s="51">
        <f>'Page 233'!A424</f>
        <v>41029</v>
      </c>
      <c r="B2100" s="52">
        <f>'Page 233'!G424</f>
        <v>73.14</v>
      </c>
      <c r="C2100" s="22">
        <f t="shared" si="36"/>
        <v>-5.9798858385430309E-3</v>
      </c>
    </row>
    <row r="2101" spans="1:3">
      <c r="A2101" s="51">
        <f>'Page 233'!A423</f>
        <v>41030</v>
      </c>
      <c r="B2101" s="52">
        <f>'Page 233'!G423</f>
        <v>73.56</v>
      </c>
      <c r="C2101" s="22">
        <f t="shared" si="36"/>
        <v>5.7424118129614232E-3</v>
      </c>
    </row>
    <row r="2102" spans="1:3">
      <c r="A2102" s="51">
        <f>'Page 233'!A422</f>
        <v>41031</v>
      </c>
      <c r="B2102" s="52">
        <f>'Page 233'!G422</f>
        <v>73.569999999999993</v>
      </c>
      <c r="C2102" s="22">
        <f t="shared" si="36"/>
        <v>1.359434475256549E-4</v>
      </c>
    </row>
    <row r="2103" spans="1:3">
      <c r="A2103" s="51">
        <f>'Page 233'!A421</f>
        <v>41032</v>
      </c>
      <c r="B2103" s="52">
        <f>'Page 233'!G421</f>
        <v>73.16</v>
      </c>
      <c r="C2103" s="22">
        <f t="shared" si="36"/>
        <v>-5.5729237460920844E-3</v>
      </c>
    </row>
    <row r="2104" spans="1:3">
      <c r="A2104" s="51">
        <f>'Page 233'!A420</f>
        <v>41033</v>
      </c>
      <c r="B2104" s="52">
        <f>'Page 233'!G420</f>
        <v>72.22</v>
      </c>
      <c r="C2104" s="22">
        <f t="shared" si="36"/>
        <v>-1.2848551120831053E-2</v>
      </c>
    </row>
    <row r="2105" spans="1:3">
      <c r="A2105" s="51">
        <f>'Page 233'!A419</f>
        <v>41036</v>
      </c>
      <c r="B2105" s="52">
        <f>'Page 233'!G419</f>
        <v>72.34</v>
      </c>
      <c r="C2105" s="22">
        <f t="shared" si="36"/>
        <v>1.6615895873719477E-3</v>
      </c>
    </row>
    <row r="2106" spans="1:3">
      <c r="A2106" s="51">
        <f>'Page 233'!A418</f>
        <v>41037</v>
      </c>
      <c r="B2106" s="52">
        <f>'Page 233'!G418</f>
        <v>71.8</v>
      </c>
      <c r="C2106" s="22">
        <f t="shared" si="36"/>
        <v>-7.4647497926458861E-3</v>
      </c>
    </row>
    <row r="2107" spans="1:3">
      <c r="A2107" s="51">
        <f>'Page 233'!A417</f>
        <v>41038</v>
      </c>
      <c r="B2107" s="52">
        <f>'Page 233'!G417</f>
        <v>70.930000000000007</v>
      </c>
      <c r="C2107" s="22">
        <f t="shared" si="36"/>
        <v>-1.2116991643453923E-2</v>
      </c>
    </row>
    <row r="2108" spans="1:3">
      <c r="A2108" s="51">
        <f>'Page 233'!A416</f>
        <v>41039</v>
      </c>
      <c r="B2108" s="52">
        <f>'Page 233'!G416</f>
        <v>70.69</v>
      </c>
      <c r="C2108" s="22">
        <f t="shared" si="36"/>
        <v>-3.3836176512055394E-3</v>
      </c>
    </row>
    <row r="2109" spans="1:3">
      <c r="A2109" s="51">
        <f>'Page 233'!A415</f>
        <v>41040</v>
      </c>
      <c r="B2109" s="52">
        <f>'Page 233'!G415</f>
        <v>70.459999999999994</v>
      </c>
      <c r="C2109" s="22">
        <f t="shared" si="36"/>
        <v>-3.2536426651578187E-3</v>
      </c>
    </row>
    <row r="2110" spans="1:3">
      <c r="A2110" s="51">
        <f>'Page 233'!A414</f>
        <v>41043</v>
      </c>
      <c r="B2110" s="52">
        <f>'Page 233'!G414</f>
        <v>70.040000000000006</v>
      </c>
      <c r="C2110" s="22">
        <f t="shared" si="36"/>
        <v>-5.9608288390574637E-3</v>
      </c>
    </row>
    <row r="2111" spans="1:3">
      <c r="A2111" s="51">
        <f>'Page 233'!A413</f>
        <v>41044</v>
      </c>
      <c r="B2111" s="52">
        <f>'Page 233'!G413</f>
        <v>69.52</v>
      </c>
      <c r="C2111" s="22">
        <f t="shared" si="36"/>
        <v>-7.4243289548830971E-3</v>
      </c>
    </row>
    <row r="2112" spans="1:3">
      <c r="A2112" s="51">
        <f>'Page 233'!A412</f>
        <v>41045</v>
      </c>
      <c r="B2112" s="52">
        <f>'Page 233'!G412</f>
        <v>69.3</v>
      </c>
      <c r="C2112" s="22">
        <f t="shared" si="36"/>
        <v>-3.1645569620253333E-3</v>
      </c>
    </row>
    <row r="2113" spans="1:3">
      <c r="A2113" s="51">
        <f>'Page 233'!A411</f>
        <v>41046</v>
      </c>
      <c r="B2113" s="52">
        <f>'Page 233'!G411</f>
        <v>66.790000000000006</v>
      </c>
      <c r="C2113" s="22">
        <f t="shared" si="36"/>
        <v>-3.621933621933604E-2</v>
      </c>
    </row>
    <row r="2114" spans="1:3">
      <c r="A2114" s="51">
        <f>'Page 233'!A410</f>
        <v>41047</v>
      </c>
      <c r="B2114" s="52">
        <f>'Page 233'!G410</f>
        <v>66.239999999999995</v>
      </c>
      <c r="C2114" s="22">
        <f t="shared" si="36"/>
        <v>-8.2347656834856897E-3</v>
      </c>
    </row>
    <row r="2115" spans="1:3">
      <c r="A2115" s="51">
        <f>'Page 233'!A409</f>
        <v>41050</v>
      </c>
      <c r="B2115" s="52">
        <f>'Page 233'!G409</f>
        <v>68.760000000000005</v>
      </c>
      <c r="C2115" s="22">
        <f t="shared" si="36"/>
        <v>3.8043478260869623E-2</v>
      </c>
    </row>
    <row r="2116" spans="1:3">
      <c r="A2116" s="51">
        <f>'Page 233'!A408</f>
        <v>41051</v>
      </c>
      <c r="B2116" s="52">
        <f>'Page 233'!G408</f>
        <v>68.47</v>
      </c>
      <c r="C2116" s="22">
        <f t="shared" si="36"/>
        <v>-4.2175683536941344E-3</v>
      </c>
    </row>
    <row r="2117" spans="1:3">
      <c r="A2117" s="51">
        <f>'Page 233'!A407</f>
        <v>41052</v>
      </c>
      <c r="B2117" s="52">
        <f>'Page 233'!G407</f>
        <v>68.56</v>
      </c>
      <c r="C2117" s="22">
        <f t="shared" ref="C2117:C2180" si="37">B2117/B2116-1</f>
        <v>1.3144442821673152E-3</v>
      </c>
    </row>
    <row r="2118" spans="1:3">
      <c r="A2118" s="51">
        <f>'Page 233'!A406</f>
        <v>41053</v>
      </c>
      <c r="B2118" s="52">
        <f>'Page 233'!G406</f>
        <v>68.38</v>
      </c>
      <c r="C2118" s="22">
        <f t="shared" si="37"/>
        <v>-2.6254375729288792E-3</v>
      </c>
    </row>
    <row r="2119" spans="1:3">
      <c r="A2119" s="51">
        <f>'Page 233'!A405</f>
        <v>41054</v>
      </c>
      <c r="B2119" s="52">
        <f>'Page 233'!G405</f>
        <v>67.05</v>
      </c>
      <c r="C2119" s="22">
        <f t="shared" si="37"/>
        <v>-1.9450131617431921E-2</v>
      </c>
    </row>
    <row r="2120" spans="1:3">
      <c r="A2120" s="51">
        <f>'Page 233'!A404</f>
        <v>41058</v>
      </c>
      <c r="B2120" s="52">
        <f>'Page 233'!G404</f>
        <v>67.430000000000007</v>
      </c>
      <c r="C2120" s="22">
        <f t="shared" si="37"/>
        <v>5.6674123788218456E-3</v>
      </c>
    </row>
    <row r="2121" spans="1:3">
      <c r="A2121" s="51">
        <f>'Page 233'!A403</f>
        <v>41059</v>
      </c>
      <c r="B2121" s="52">
        <f>'Page 233'!G403</f>
        <v>66.47</v>
      </c>
      <c r="C2121" s="22">
        <f t="shared" si="37"/>
        <v>-1.4236986504523319E-2</v>
      </c>
    </row>
    <row r="2122" spans="1:3">
      <c r="A2122" s="51">
        <f>'Page 233'!A402</f>
        <v>41060</v>
      </c>
      <c r="B2122" s="52">
        <f>'Page 233'!G402</f>
        <v>66.680000000000007</v>
      </c>
      <c r="C2122" s="22">
        <f t="shared" si="37"/>
        <v>3.1593199939823347E-3</v>
      </c>
    </row>
    <row r="2123" spans="1:3">
      <c r="A2123" s="51">
        <f>'Page 233'!A401</f>
        <v>41061</v>
      </c>
      <c r="B2123" s="52">
        <f>'Page 233'!G401</f>
        <v>64.41</v>
      </c>
      <c r="C2123" s="22">
        <f t="shared" si="37"/>
        <v>-3.4043191361727843E-2</v>
      </c>
    </row>
    <row r="2124" spans="1:3">
      <c r="A2124" s="51">
        <f>'Page 233'!A400</f>
        <v>41064</v>
      </c>
      <c r="B2124" s="52">
        <f>'Page 233'!G400</f>
        <v>64.66</v>
      </c>
      <c r="C2124" s="22">
        <f t="shared" si="37"/>
        <v>3.8813848781245053E-3</v>
      </c>
    </row>
    <row r="2125" spans="1:3">
      <c r="A2125" s="51">
        <f>'Page 233'!A399</f>
        <v>41065</v>
      </c>
      <c r="B2125" s="52">
        <f>'Page 233'!G399</f>
        <v>64.73</v>
      </c>
      <c r="C2125" s="22">
        <f t="shared" si="37"/>
        <v>1.0825858335912208E-3</v>
      </c>
    </row>
    <row r="2126" spans="1:3">
      <c r="A2126" s="51">
        <f>'Page 233'!A398</f>
        <v>41066</v>
      </c>
      <c r="B2126" s="52">
        <f>'Page 233'!G398</f>
        <v>66.11</v>
      </c>
      <c r="C2126" s="22">
        <f t="shared" si="37"/>
        <v>2.1319326432875041E-2</v>
      </c>
    </row>
    <row r="2127" spans="1:3">
      <c r="A2127" s="51">
        <f>'Page 233'!A397</f>
        <v>41067</v>
      </c>
      <c r="B2127" s="52">
        <f>'Page 233'!G397</f>
        <v>67</v>
      </c>
      <c r="C2127" s="22">
        <f t="shared" si="37"/>
        <v>1.3462411132960206E-2</v>
      </c>
    </row>
    <row r="2128" spans="1:3">
      <c r="A2128" s="51">
        <f>'Page 233'!A396</f>
        <v>41068</v>
      </c>
      <c r="B2128" s="52">
        <f>'Page 233'!G396</f>
        <v>66.989999999999995</v>
      </c>
      <c r="C2128" s="22">
        <f t="shared" si="37"/>
        <v>-1.4925373134333508E-4</v>
      </c>
    </row>
    <row r="2129" spans="1:3">
      <c r="A2129" s="51">
        <f>'Page 233'!A395</f>
        <v>41071</v>
      </c>
      <c r="B2129" s="52">
        <f>'Page 233'!G395</f>
        <v>67.16</v>
      </c>
      <c r="C2129" s="22">
        <f t="shared" si="37"/>
        <v>2.5376921928645935E-3</v>
      </c>
    </row>
    <row r="2130" spans="1:3">
      <c r="A2130" s="51">
        <f>'Page 233'!A394</f>
        <v>41072</v>
      </c>
      <c r="B2130" s="52">
        <f>'Page 233'!G394</f>
        <v>69.52</v>
      </c>
      <c r="C2130" s="22">
        <f t="shared" si="37"/>
        <v>3.5139964264443213E-2</v>
      </c>
    </row>
    <row r="2131" spans="1:3">
      <c r="A2131" s="51">
        <f>'Page 233'!A393</f>
        <v>41073</v>
      </c>
      <c r="B2131" s="52">
        <f>'Page 233'!G393</f>
        <v>69.02</v>
      </c>
      <c r="C2131" s="22">
        <f t="shared" si="37"/>
        <v>-7.1921749136939495E-3</v>
      </c>
    </row>
    <row r="2132" spans="1:3">
      <c r="A2132" s="51">
        <f>'Page 233'!A392</f>
        <v>41074</v>
      </c>
      <c r="B2132" s="52">
        <f>'Page 233'!G392</f>
        <v>68.819999999999993</v>
      </c>
      <c r="C2132" s="22">
        <f t="shared" si="37"/>
        <v>-2.8977108084613512E-3</v>
      </c>
    </row>
    <row r="2133" spans="1:3">
      <c r="A2133" s="51">
        <f>'Page 233'!A391</f>
        <v>41075</v>
      </c>
      <c r="B2133" s="52">
        <f>'Page 233'!G391</f>
        <v>68.959999999999994</v>
      </c>
      <c r="C2133" s="22">
        <f t="shared" si="37"/>
        <v>2.0342923568730242E-3</v>
      </c>
    </row>
    <row r="2134" spans="1:3">
      <c r="A2134" s="51">
        <f>'Page 233'!A390</f>
        <v>41078</v>
      </c>
      <c r="B2134" s="52">
        <f>'Page 233'!G390</f>
        <v>68.87</v>
      </c>
      <c r="C2134" s="22">
        <f t="shared" si="37"/>
        <v>-1.3051044083525198E-3</v>
      </c>
    </row>
    <row r="2135" spans="1:3">
      <c r="A2135" s="51">
        <f>'Page 233'!A389</f>
        <v>41079</v>
      </c>
      <c r="B2135" s="52">
        <f>'Page 233'!G389</f>
        <v>69.849999999999994</v>
      </c>
      <c r="C2135" s="22">
        <f t="shared" si="37"/>
        <v>1.4229708145781839E-2</v>
      </c>
    </row>
    <row r="2136" spans="1:3">
      <c r="A2136" s="51">
        <f>'Page 233'!A388</f>
        <v>41080</v>
      </c>
      <c r="B2136" s="52">
        <f>'Page 233'!G388</f>
        <v>69.930000000000007</v>
      </c>
      <c r="C2136" s="22">
        <f t="shared" si="37"/>
        <v>1.1453113815320659E-3</v>
      </c>
    </row>
    <row r="2137" spans="1:3">
      <c r="A2137" s="51">
        <f>'Page 233'!A387</f>
        <v>41081</v>
      </c>
      <c r="B2137" s="52">
        <f>'Page 233'!G387</f>
        <v>68.36</v>
      </c>
      <c r="C2137" s="22">
        <f t="shared" si="37"/>
        <v>-2.2451022451022595E-2</v>
      </c>
    </row>
    <row r="2138" spans="1:3">
      <c r="A2138" s="51">
        <f>'Page 233'!A386</f>
        <v>41082</v>
      </c>
      <c r="B2138" s="52">
        <f>'Page 233'!G386</f>
        <v>68.930000000000007</v>
      </c>
      <c r="C2138" s="22">
        <f t="shared" si="37"/>
        <v>8.3382094792276984E-3</v>
      </c>
    </row>
    <row r="2139" spans="1:3">
      <c r="A2139" s="51">
        <f>'Page 233'!A385</f>
        <v>41085</v>
      </c>
      <c r="B2139" s="52">
        <f>'Page 233'!G385</f>
        <v>68.06</v>
      </c>
      <c r="C2139" s="22">
        <f t="shared" si="37"/>
        <v>-1.2621500072537373E-2</v>
      </c>
    </row>
    <row r="2140" spans="1:3">
      <c r="A2140" s="51">
        <f>'Page 233'!A384</f>
        <v>41086</v>
      </c>
      <c r="B2140" s="52">
        <f>'Page 233'!G384</f>
        <v>67.94</v>
      </c>
      <c r="C2140" s="22">
        <f t="shared" si="37"/>
        <v>-1.7631501616222067E-3</v>
      </c>
    </row>
    <row r="2141" spans="1:3">
      <c r="A2141" s="51">
        <f>'Page 233'!A383</f>
        <v>41087</v>
      </c>
      <c r="B2141" s="52">
        <f>'Page 233'!G383</f>
        <v>68.84</v>
      </c>
      <c r="C2141" s="22">
        <f t="shared" si="37"/>
        <v>1.3246982631734072E-2</v>
      </c>
    </row>
    <row r="2142" spans="1:3">
      <c r="A2142" s="51">
        <f>'Page 233'!A382</f>
        <v>41088</v>
      </c>
      <c r="B2142" s="52">
        <f>'Page 233'!G382</f>
        <v>68.56</v>
      </c>
      <c r="C2142" s="22">
        <f t="shared" si="37"/>
        <v>-4.0674026728646506E-3</v>
      </c>
    </row>
    <row r="2143" spans="1:3">
      <c r="A2143" s="51">
        <f>'Page 233'!A381</f>
        <v>41089</v>
      </c>
      <c r="B2143" s="52">
        <f>'Page 233'!G381</f>
        <v>71.17</v>
      </c>
      <c r="C2143" s="22">
        <f t="shared" si="37"/>
        <v>3.8068844807467972E-2</v>
      </c>
    </row>
    <row r="2144" spans="1:3">
      <c r="A2144" s="51">
        <f>'Page 233'!A380</f>
        <v>41092</v>
      </c>
      <c r="B2144" s="52">
        <f>'Page 233'!G380</f>
        <v>70.099999999999994</v>
      </c>
      <c r="C2144" s="22">
        <f t="shared" si="37"/>
        <v>-1.5034424617114017E-2</v>
      </c>
    </row>
    <row r="2145" spans="1:3">
      <c r="A2145" s="51">
        <f>'Page 233'!A379</f>
        <v>41093</v>
      </c>
      <c r="B2145" s="52">
        <f>'Page 233'!G379</f>
        <v>71.14</v>
      </c>
      <c r="C2145" s="22">
        <f t="shared" si="37"/>
        <v>1.4835948644793318E-2</v>
      </c>
    </row>
    <row r="2146" spans="1:3">
      <c r="A2146" s="51">
        <f>'Page 233'!A378</f>
        <v>41095</v>
      </c>
      <c r="B2146" s="52">
        <f>'Page 233'!G378</f>
        <v>71.3</v>
      </c>
      <c r="C2146" s="22">
        <f t="shared" si="37"/>
        <v>2.2490863086870316E-3</v>
      </c>
    </row>
    <row r="2147" spans="1:3">
      <c r="A2147" s="51">
        <f>'Page 233'!A377</f>
        <v>41096</v>
      </c>
      <c r="B2147" s="52">
        <f>'Page 233'!G377</f>
        <v>70.59</v>
      </c>
      <c r="C2147" s="22">
        <f t="shared" si="37"/>
        <v>-9.957924263674478E-3</v>
      </c>
    </row>
    <row r="2148" spans="1:3">
      <c r="A2148" s="51">
        <f>'Page 233'!A376</f>
        <v>41099</v>
      </c>
      <c r="B2148" s="52">
        <f>'Page 233'!G376</f>
        <v>70.91</v>
      </c>
      <c r="C2148" s="22">
        <f t="shared" si="37"/>
        <v>4.5332200028331826E-3</v>
      </c>
    </row>
    <row r="2149" spans="1:3">
      <c r="A2149" s="51">
        <f>'Page 233'!A375</f>
        <v>41100</v>
      </c>
      <c r="B2149" s="52">
        <f>'Page 233'!G375</f>
        <v>70.14</v>
      </c>
      <c r="C2149" s="22">
        <f t="shared" si="37"/>
        <v>-1.0858835143139123E-2</v>
      </c>
    </row>
    <row r="2150" spans="1:3">
      <c r="A2150" s="51">
        <f>'Page 233'!A374</f>
        <v>41101</v>
      </c>
      <c r="B2150" s="52">
        <f>'Page 233'!G374</f>
        <v>68.510000000000005</v>
      </c>
      <c r="C2150" s="22">
        <f t="shared" si="37"/>
        <v>-2.3239235814086046E-2</v>
      </c>
    </row>
    <row r="2151" spans="1:3">
      <c r="A2151" s="51">
        <f>'Page 233'!A373</f>
        <v>41102</v>
      </c>
      <c r="B2151" s="52">
        <f>'Page 233'!G373</f>
        <v>68.69</v>
      </c>
      <c r="C2151" s="22">
        <f t="shared" si="37"/>
        <v>2.6273536709968681E-3</v>
      </c>
    </row>
    <row r="2152" spans="1:3">
      <c r="A2152" s="51">
        <f>'Page 233'!A372</f>
        <v>41103</v>
      </c>
      <c r="B2152" s="52">
        <f>'Page 233'!G372</f>
        <v>70.41</v>
      </c>
      <c r="C2152" s="22">
        <f t="shared" si="37"/>
        <v>2.5040034939583622E-2</v>
      </c>
    </row>
    <row r="2153" spans="1:3">
      <c r="A2153" s="51">
        <f>'Page 233'!A371</f>
        <v>41106</v>
      </c>
      <c r="B2153" s="52">
        <f>'Page 233'!G371</f>
        <v>69.900000000000006</v>
      </c>
      <c r="C2153" s="22">
        <f t="shared" si="37"/>
        <v>-7.2432893054962255E-3</v>
      </c>
    </row>
    <row r="2154" spans="1:3">
      <c r="A2154" s="51">
        <f>'Page 233'!A370</f>
        <v>41107</v>
      </c>
      <c r="B2154" s="52">
        <f>'Page 233'!G370</f>
        <v>70.03</v>
      </c>
      <c r="C2154" s="22">
        <f t="shared" si="37"/>
        <v>1.8597997138769529E-3</v>
      </c>
    </row>
    <row r="2155" spans="1:3">
      <c r="A2155" s="51">
        <f>'Page 233'!A369</f>
        <v>41108</v>
      </c>
      <c r="B2155" s="52">
        <f>'Page 233'!G369</f>
        <v>70.78</v>
      </c>
      <c r="C2155" s="22">
        <f t="shared" si="37"/>
        <v>1.070969584463799E-2</v>
      </c>
    </row>
    <row r="2156" spans="1:3">
      <c r="A2156" s="51">
        <f>'Page 233'!A368</f>
        <v>41109</v>
      </c>
      <c r="B2156" s="52">
        <f>'Page 233'!G368</f>
        <v>71.709999999999994</v>
      </c>
      <c r="C2156" s="22">
        <f t="shared" si="37"/>
        <v>1.3139304888386549E-2</v>
      </c>
    </row>
    <row r="2157" spans="1:3">
      <c r="A2157" s="51">
        <f>'Page 233'!A367</f>
        <v>41110</v>
      </c>
      <c r="B2157" s="52">
        <f>'Page 233'!G367</f>
        <v>70.78</v>
      </c>
      <c r="C2157" s="22">
        <f t="shared" si="37"/>
        <v>-1.2968902524055137E-2</v>
      </c>
    </row>
    <row r="2158" spans="1:3">
      <c r="A2158" s="51">
        <f>'Page 233'!A366</f>
        <v>41113</v>
      </c>
      <c r="B2158" s="52">
        <f>'Page 233'!G366</f>
        <v>69.84</v>
      </c>
      <c r="C2158" s="22">
        <f t="shared" si="37"/>
        <v>-1.3280587736648752E-2</v>
      </c>
    </row>
    <row r="2159" spans="1:3">
      <c r="A2159" s="51">
        <f>'Page 233'!A365</f>
        <v>41114</v>
      </c>
      <c r="B2159" s="52">
        <f>'Page 233'!G365</f>
        <v>69</v>
      </c>
      <c r="C2159" s="22">
        <f t="shared" si="37"/>
        <v>-1.2027491408934776E-2</v>
      </c>
    </row>
    <row r="2160" spans="1:3">
      <c r="A2160" s="51">
        <f>'Page 233'!A364</f>
        <v>41115</v>
      </c>
      <c r="B2160" s="52">
        <f>'Page 233'!G364</f>
        <v>70.91</v>
      </c>
      <c r="C2160" s="22">
        <f t="shared" si="37"/>
        <v>2.7681159420289703E-2</v>
      </c>
    </row>
    <row r="2161" spans="1:3">
      <c r="A2161" s="51">
        <f>'Page 233'!A363</f>
        <v>41116</v>
      </c>
      <c r="B2161" s="52">
        <f>'Page 233'!G363</f>
        <v>71.75</v>
      </c>
      <c r="C2161" s="22">
        <f t="shared" si="37"/>
        <v>1.1846001974333609E-2</v>
      </c>
    </row>
    <row r="2162" spans="1:3">
      <c r="A2162" s="51">
        <f>'Page 233'!A362</f>
        <v>41117</v>
      </c>
      <c r="B2162" s="52">
        <f>'Page 233'!G362</f>
        <v>72.33</v>
      </c>
      <c r="C2162" s="22">
        <f t="shared" si="37"/>
        <v>8.0836236933796712E-3</v>
      </c>
    </row>
    <row r="2163" spans="1:3">
      <c r="A2163" s="51">
        <f>'Page 233'!A361</f>
        <v>41120</v>
      </c>
      <c r="B2163" s="52">
        <f>'Page 233'!G361</f>
        <v>71.709999999999994</v>
      </c>
      <c r="C2163" s="22">
        <f t="shared" si="37"/>
        <v>-8.5718235863404546E-3</v>
      </c>
    </row>
    <row r="2164" spans="1:3">
      <c r="A2164" s="51">
        <f>'Page 233'!A360</f>
        <v>41121</v>
      </c>
      <c r="B2164" s="52">
        <f>'Page 233'!G360</f>
        <v>70.8</v>
      </c>
      <c r="C2164" s="22">
        <f t="shared" si="37"/>
        <v>-1.2690001394505601E-2</v>
      </c>
    </row>
    <row r="2165" spans="1:3">
      <c r="A2165" s="51">
        <f>'Page 233'!A359</f>
        <v>41122</v>
      </c>
      <c r="B2165" s="52">
        <f>'Page 233'!G359</f>
        <v>69.7</v>
      </c>
      <c r="C2165" s="22">
        <f t="shared" si="37"/>
        <v>-1.5536723163841692E-2</v>
      </c>
    </row>
    <row r="2166" spans="1:3">
      <c r="A2166" s="51">
        <f>'Page 233'!A358</f>
        <v>41123</v>
      </c>
      <c r="B2166" s="52">
        <f>'Page 233'!G358</f>
        <v>68.959999999999994</v>
      </c>
      <c r="C2166" s="22">
        <f t="shared" si="37"/>
        <v>-1.0616929698708866E-2</v>
      </c>
    </row>
    <row r="2167" spans="1:3">
      <c r="A2167" s="51">
        <f>'Page 233'!A357</f>
        <v>41124</v>
      </c>
      <c r="B2167" s="52">
        <f>'Page 233'!G357</f>
        <v>69.739999999999995</v>
      </c>
      <c r="C2167" s="22">
        <f t="shared" si="37"/>
        <v>1.1310904872389838E-2</v>
      </c>
    </row>
    <row r="2168" spans="1:3">
      <c r="A2168" s="51">
        <f>'Page 233'!A356</f>
        <v>41127</v>
      </c>
      <c r="B2168" s="52">
        <f>'Page 233'!G356</f>
        <v>69.819999999999993</v>
      </c>
      <c r="C2168" s="22">
        <f t="shared" si="37"/>
        <v>1.1471178663606807E-3</v>
      </c>
    </row>
    <row r="2169" spans="1:3">
      <c r="A2169" s="51">
        <f>'Page 233'!A355</f>
        <v>41128</v>
      </c>
      <c r="B2169" s="52">
        <f>'Page 233'!G355</f>
        <v>71.319999999999993</v>
      </c>
      <c r="C2169" s="22">
        <f t="shared" si="37"/>
        <v>2.1483815525637384E-2</v>
      </c>
    </row>
    <row r="2170" spans="1:3">
      <c r="A2170" s="51">
        <f>'Page 233'!A354</f>
        <v>41129</v>
      </c>
      <c r="B2170" s="52">
        <f>'Page 233'!G354</f>
        <v>71.459999999999994</v>
      </c>
      <c r="C2170" s="22">
        <f t="shared" si="37"/>
        <v>1.9629837352777013E-3</v>
      </c>
    </row>
    <row r="2171" spans="1:3">
      <c r="A2171" s="51">
        <f>'Page 233'!A353</f>
        <v>41130</v>
      </c>
      <c r="B2171" s="52">
        <f>'Page 233'!G353</f>
        <v>71.150000000000006</v>
      </c>
      <c r="C2171" s="22">
        <f t="shared" si="37"/>
        <v>-4.3380912398542915E-3</v>
      </c>
    </row>
    <row r="2172" spans="1:3">
      <c r="A2172" s="51">
        <f>'Page 233'!A352</f>
        <v>41131</v>
      </c>
      <c r="B2172" s="52">
        <f>'Page 233'!G352</f>
        <v>71.08</v>
      </c>
      <c r="C2172" s="22">
        <f t="shared" si="37"/>
        <v>-9.8383696416037836E-4</v>
      </c>
    </row>
    <row r="2173" spans="1:3">
      <c r="A2173" s="51">
        <f>'Page 233'!A351</f>
        <v>41134</v>
      </c>
      <c r="B2173" s="52">
        <f>'Page 233'!G351</f>
        <v>71.06</v>
      </c>
      <c r="C2173" s="22">
        <f t="shared" si="37"/>
        <v>-2.813731007315079E-4</v>
      </c>
    </row>
    <row r="2174" spans="1:3">
      <c r="A2174" s="51">
        <f>'Page 233'!A350</f>
        <v>41135</v>
      </c>
      <c r="B2174" s="52">
        <f>'Page 233'!G350</f>
        <v>70.7</v>
      </c>
      <c r="C2174" s="22">
        <f t="shared" si="37"/>
        <v>-5.0661412890514734E-3</v>
      </c>
    </row>
    <row r="2175" spans="1:3">
      <c r="A2175" s="51">
        <f>'Page 233'!A349</f>
        <v>41136</v>
      </c>
      <c r="B2175" s="52">
        <f>'Page 233'!G349</f>
        <v>70.41</v>
      </c>
      <c r="C2175" s="22">
        <f t="shared" si="37"/>
        <v>-4.1018387553042324E-3</v>
      </c>
    </row>
    <row r="2176" spans="1:3">
      <c r="A2176" s="51">
        <f>'Page 233'!A348</f>
        <v>41137</v>
      </c>
      <c r="B2176" s="52">
        <f>'Page 233'!G348</f>
        <v>70.959999999999994</v>
      </c>
      <c r="C2176" s="22">
        <f t="shared" si="37"/>
        <v>7.8113904274961232E-3</v>
      </c>
    </row>
    <row r="2177" spans="1:3">
      <c r="A2177" s="51">
        <f>'Page 233'!A347</f>
        <v>41138</v>
      </c>
      <c r="B2177" s="52">
        <f>'Page 233'!G347</f>
        <v>71.22</v>
      </c>
      <c r="C2177" s="22">
        <f t="shared" si="37"/>
        <v>3.6640360766628799E-3</v>
      </c>
    </row>
    <row r="2178" spans="1:3">
      <c r="A2178" s="51">
        <f>'Page 233'!A346</f>
        <v>41141</v>
      </c>
      <c r="B2178" s="52">
        <f>'Page 233'!G346</f>
        <v>71.14</v>
      </c>
      <c r="C2178" s="22">
        <f t="shared" si="37"/>
        <v>-1.1232799775343638E-3</v>
      </c>
    </row>
    <row r="2179" spans="1:3">
      <c r="A2179" s="51">
        <f>'Page 233'!A345</f>
        <v>41142</v>
      </c>
      <c r="B2179" s="52">
        <f>'Page 233'!G345</f>
        <v>70.599999999999994</v>
      </c>
      <c r="C2179" s="22">
        <f t="shared" si="37"/>
        <v>-7.5906662918190371E-3</v>
      </c>
    </row>
    <row r="2180" spans="1:3">
      <c r="A2180" s="51">
        <f>'Page 233'!A344</f>
        <v>41143</v>
      </c>
      <c r="B2180" s="52">
        <f>'Page 233'!G344</f>
        <v>70.150000000000006</v>
      </c>
      <c r="C2180" s="22">
        <f t="shared" si="37"/>
        <v>-6.3739376770536316E-3</v>
      </c>
    </row>
    <row r="2181" spans="1:3">
      <c r="A2181" s="51">
        <f>'Page 233'!A343</f>
        <v>41144</v>
      </c>
      <c r="B2181" s="52">
        <f>'Page 233'!G343</f>
        <v>67.8</v>
      </c>
      <c r="C2181" s="22">
        <f t="shared" ref="C2181:C2244" si="38">B2181/B2180-1</f>
        <v>-3.3499643620812702E-2</v>
      </c>
    </row>
    <row r="2182" spans="1:3">
      <c r="A2182" s="51">
        <f>'Page 233'!A342</f>
        <v>41145</v>
      </c>
      <c r="B2182" s="52">
        <f>'Page 233'!G342</f>
        <v>68.5</v>
      </c>
      <c r="C2182" s="22">
        <f t="shared" si="38"/>
        <v>1.0324483775811188E-2</v>
      </c>
    </row>
    <row r="2183" spans="1:3">
      <c r="A2183" s="51">
        <f>'Page 233'!A341</f>
        <v>41148</v>
      </c>
      <c r="B2183" s="52">
        <f>'Page 233'!G341</f>
        <v>68.78</v>
      </c>
      <c r="C2183" s="22">
        <f t="shared" si="38"/>
        <v>4.0875912408759874E-3</v>
      </c>
    </row>
    <row r="2184" spans="1:3">
      <c r="A2184" s="51">
        <f>'Page 233'!A340</f>
        <v>41149</v>
      </c>
      <c r="B2184" s="52">
        <f>'Page 233'!G340</f>
        <v>68.92</v>
      </c>
      <c r="C2184" s="22">
        <f t="shared" si="38"/>
        <v>2.0354754289038102E-3</v>
      </c>
    </row>
    <row r="2185" spans="1:3">
      <c r="A2185" s="51">
        <f>'Page 233'!A339</f>
        <v>41150</v>
      </c>
      <c r="B2185" s="52">
        <f>'Page 233'!G339</f>
        <v>68.84</v>
      </c>
      <c r="C2185" s="22">
        <f t="shared" si="38"/>
        <v>-1.1607661056296514E-3</v>
      </c>
    </row>
    <row r="2186" spans="1:3">
      <c r="A2186" s="51">
        <f>'Page 233'!A338</f>
        <v>41151</v>
      </c>
      <c r="B2186" s="52">
        <f>'Page 233'!G338</f>
        <v>68.239999999999995</v>
      </c>
      <c r="C2186" s="22">
        <f t="shared" si="38"/>
        <v>-8.7158628704242513E-3</v>
      </c>
    </row>
    <row r="2187" spans="1:3">
      <c r="A2187" s="51">
        <f>'Page 233'!A337</f>
        <v>41152</v>
      </c>
      <c r="B2187" s="52">
        <f>'Page 233'!G337</f>
        <v>68.8</v>
      </c>
      <c r="C2187" s="22">
        <f t="shared" si="38"/>
        <v>8.2063305978898882E-3</v>
      </c>
    </row>
    <row r="2188" spans="1:3">
      <c r="A2188" s="51">
        <f>'Page 233'!A336</f>
        <v>41156</v>
      </c>
      <c r="B2188" s="52">
        <f>'Page 233'!G336</f>
        <v>68.290000000000006</v>
      </c>
      <c r="C2188" s="22">
        <f t="shared" si="38"/>
        <v>-7.4127906976743096E-3</v>
      </c>
    </row>
    <row r="2189" spans="1:3">
      <c r="A2189" s="51">
        <f>'Page 233'!A335</f>
        <v>41157</v>
      </c>
      <c r="B2189" s="52">
        <f>'Page 233'!G335</f>
        <v>69.3</v>
      </c>
      <c r="C2189" s="22">
        <f t="shared" si="38"/>
        <v>1.478986674476479E-2</v>
      </c>
    </row>
    <row r="2190" spans="1:3">
      <c r="A2190" s="51">
        <f>'Page 233'!A334</f>
        <v>41158</v>
      </c>
      <c r="B2190" s="52">
        <f>'Page 233'!G334</f>
        <v>70.17</v>
      </c>
      <c r="C2190" s="22">
        <f t="shared" si="38"/>
        <v>1.2554112554112651E-2</v>
      </c>
    </row>
    <row r="2191" spans="1:3">
      <c r="A2191" s="51">
        <f>'Page 233'!A333</f>
        <v>41159</v>
      </c>
      <c r="B2191" s="52">
        <f>'Page 233'!G333</f>
        <v>70.239999999999995</v>
      </c>
      <c r="C2191" s="22">
        <f t="shared" si="38"/>
        <v>9.9757731224170421E-4</v>
      </c>
    </row>
    <row r="2192" spans="1:3">
      <c r="A2192" s="51">
        <f>'Page 233'!A332</f>
        <v>41162</v>
      </c>
      <c r="B2192" s="52">
        <f>'Page 233'!G332</f>
        <v>68.489999999999995</v>
      </c>
      <c r="C2192" s="22">
        <f t="shared" si="38"/>
        <v>-2.4914578587699299E-2</v>
      </c>
    </row>
    <row r="2193" spans="1:3">
      <c r="A2193" s="51">
        <f>'Page 233'!A331</f>
        <v>41163</v>
      </c>
      <c r="B2193" s="52">
        <f>'Page 233'!G331</f>
        <v>68.680000000000007</v>
      </c>
      <c r="C2193" s="22">
        <f t="shared" si="38"/>
        <v>2.7741276098702805E-3</v>
      </c>
    </row>
    <row r="2194" spans="1:3">
      <c r="A2194" s="51">
        <f>'Page 233'!A330</f>
        <v>41164</v>
      </c>
      <c r="B2194" s="52">
        <f>'Page 233'!G330</f>
        <v>68.38</v>
      </c>
      <c r="C2194" s="22">
        <f t="shared" si="38"/>
        <v>-4.3680838672104372E-3</v>
      </c>
    </row>
    <row r="2195" spans="1:3">
      <c r="A2195" s="51">
        <f>'Page 233'!A329</f>
        <v>41165</v>
      </c>
      <c r="B2195" s="52">
        <f>'Page 233'!G329</f>
        <v>68.98</v>
      </c>
      <c r="C2195" s="22">
        <f t="shared" si="38"/>
        <v>8.7744954665107677E-3</v>
      </c>
    </row>
    <row r="2196" spans="1:3">
      <c r="A2196" s="51">
        <f>'Page 233'!A328</f>
        <v>41166</v>
      </c>
      <c r="B2196" s="52">
        <f>'Page 233'!G328</f>
        <v>68.69</v>
      </c>
      <c r="C2196" s="22">
        <f t="shared" si="38"/>
        <v>-4.2041171354016971E-3</v>
      </c>
    </row>
    <row r="2197" spans="1:3">
      <c r="A2197" s="51">
        <f>'Page 233'!A327</f>
        <v>41169</v>
      </c>
      <c r="B2197" s="52">
        <f>'Page 233'!G327</f>
        <v>67.38</v>
      </c>
      <c r="C2197" s="22">
        <f t="shared" si="38"/>
        <v>-1.9071189401659638E-2</v>
      </c>
    </row>
    <row r="2198" spans="1:3">
      <c r="A2198" s="51">
        <f>'Page 233'!A326</f>
        <v>41170</v>
      </c>
      <c r="B2198" s="52">
        <f>'Page 233'!G326</f>
        <v>67.89</v>
      </c>
      <c r="C2198" s="22">
        <f t="shared" si="38"/>
        <v>7.5690115761353205E-3</v>
      </c>
    </row>
    <row r="2199" spans="1:3">
      <c r="A2199" s="51">
        <f>'Page 233'!A325</f>
        <v>41171</v>
      </c>
      <c r="B2199" s="52">
        <f>'Page 233'!G325</f>
        <v>67.36</v>
      </c>
      <c r="C2199" s="22">
        <f t="shared" si="38"/>
        <v>-7.8067462070997573E-3</v>
      </c>
    </row>
    <row r="2200" spans="1:3">
      <c r="A2200" s="51">
        <f>'Page 233'!A324</f>
        <v>41172</v>
      </c>
      <c r="B2200" s="52">
        <f>'Page 233'!G324</f>
        <v>67.31</v>
      </c>
      <c r="C2200" s="22">
        <f t="shared" si="38"/>
        <v>-7.4228028503553478E-4</v>
      </c>
    </row>
    <row r="2201" spans="1:3">
      <c r="A2201" s="51">
        <f>'Page 233'!A323</f>
        <v>41173</v>
      </c>
      <c r="B2201" s="52">
        <f>'Page 233'!G323</f>
        <v>67.42</v>
      </c>
      <c r="C2201" s="22">
        <f t="shared" si="38"/>
        <v>1.6342296835536452E-3</v>
      </c>
    </row>
    <row r="2202" spans="1:3">
      <c r="A2202" s="51">
        <f>'Page 233'!A322</f>
        <v>41176</v>
      </c>
      <c r="B2202" s="52">
        <f>'Page 233'!G322</f>
        <v>67.48</v>
      </c>
      <c r="C2202" s="22">
        <f t="shared" si="38"/>
        <v>8.8994363690297895E-4</v>
      </c>
    </row>
    <row r="2203" spans="1:3">
      <c r="A2203" s="51">
        <f>'Page 233'!A321</f>
        <v>41177</v>
      </c>
      <c r="B2203" s="52">
        <f>'Page 233'!G321</f>
        <v>66.86</v>
      </c>
      <c r="C2203" s="22">
        <f t="shared" si="38"/>
        <v>-9.1879075281565692E-3</v>
      </c>
    </row>
    <row r="2204" spans="1:3">
      <c r="A2204" s="51">
        <f>'Page 233'!A320</f>
        <v>41178</v>
      </c>
      <c r="B2204" s="52">
        <f>'Page 233'!G320</f>
        <v>67.69</v>
      </c>
      <c r="C2204" s="22">
        <f t="shared" si="38"/>
        <v>1.2413999401734932E-2</v>
      </c>
    </row>
    <row r="2205" spans="1:3">
      <c r="A2205" s="51">
        <f>'Page 233'!A319</f>
        <v>41179</v>
      </c>
      <c r="B2205" s="52">
        <f>'Page 233'!G319</f>
        <v>67.55</v>
      </c>
      <c r="C2205" s="22">
        <f t="shared" si="38"/>
        <v>-2.0682523267838704E-3</v>
      </c>
    </row>
    <row r="2206" spans="1:3">
      <c r="A2206" s="51">
        <f>'Page 233'!A318</f>
        <v>41180</v>
      </c>
      <c r="B2206" s="52">
        <f>'Page 233'!G318</f>
        <v>67.069999999999993</v>
      </c>
      <c r="C2206" s="22">
        <f t="shared" si="38"/>
        <v>-7.1058475203553684E-3</v>
      </c>
    </row>
    <row r="2207" spans="1:3">
      <c r="A2207" s="51">
        <f>'Page 233'!A317</f>
        <v>41183</v>
      </c>
      <c r="B2207" s="52">
        <f>'Page 233'!G317</f>
        <v>67.459999999999994</v>
      </c>
      <c r="C2207" s="22">
        <f t="shared" si="38"/>
        <v>5.8148203369614571E-3</v>
      </c>
    </row>
    <row r="2208" spans="1:3">
      <c r="A2208" s="51">
        <f>'Page 233'!A316</f>
        <v>41184</v>
      </c>
      <c r="B2208" s="52">
        <f>'Page 233'!G316</f>
        <v>67</v>
      </c>
      <c r="C2208" s="22">
        <f t="shared" si="38"/>
        <v>-6.818855618143993E-3</v>
      </c>
    </row>
    <row r="2209" spans="1:3">
      <c r="A2209" s="51">
        <f>'Page 233'!A315</f>
        <v>41185</v>
      </c>
      <c r="B2209" s="52">
        <f>'Page 233'!G315</f>
        <v>67.319999999999993</v>
      </c>
      <c r="C2209" s="22">
        <f t="shared" si="38"/>
        <v>4.7761194029849463E-3</v>
      </c>
    </row>
    <row r="2210" spans="1:3">
      <c r="A2210" s="51">
        <f>'Page 233'!A314</f>
        <v>41186</v>
      </c>
      <c r="B2210" s="52">
        <f>'Page 233'!G314</f>
        <v>67.400000000000006</v>
      </c>
      <c r="C2210" s="22">
        <f t="shared" si="38"/>
        <v>1.1883541295307776E-3</v>
      </c>
    </row>
    <row r="2211" spans="1:3">
      <c r="A2211" s="51">
        <f>'Page 233'!A313</f>
        <v>41187</v>
      </c>
      <c r="B2211" s="52">
        <f>'Page 233'!G313</f>
        <v>68.31</v>
      </c>
      <c r="C2211" s="22">
        <f t="shared" si="38"/>
        <v>1.3501483679525084E-2</v>
      </c>
    </row>
    <row r="2212" spans="1:3">
      <c r="A2212" s="51">
        <f>'Page 233'!A312</f>
        <v>41190</v>
      </c>
      <c r="B2212" s="52">
        <f>'Page 233'!G312</f>
        <v>68</v>
      </c>
      <c r="C2212" s="22">
        <f t="shared" si="38"/>
        <v>-4.5381349729176623E-3</v>
      </c>
    </row>
    <row r="2213" spans="1:3">
      <c r="A2213" s="51">
        <f>'Page 233'!A311</f>
        <v>41191</v>
      </c>
      <c r="B2213" s="52">
        <f>'Page 233'!G311</f>
        <v>68.069999999999993</v>
      </c>
      <c r="C2213" s="22">
        <f t="shared" si="38"/>
        <v>1.0294117647058343E-3</v>
      </c>
    </row>
    <row r="2214" spans="1:3">
      <c r="A2214" s="51">
        <f>'Page 233'!A310</f>
        <v>41192</v>
      </c>
      <c r="B2214" s="52">
        <f>'Page 233'!G310</f>
        <v>67.78</v>
      </c>
      <c r="C2214" s="22">
        <f t="shared" si="38"/>
        <v>-4.2603202585572708E-3</v>
      </c>
    </row>
    <row r="2215" spans="1:3">
      <c r="A2215" s="51">
        <f>'Page 233'!A309</f>
        <v>41193</v>
      </c>
      <c r="B2215" s="52">
        <f>'Page 233'!G309</f>
        <v>68.25</v>
      </c>
      <c r="C2215" s="22">
        <f t="shared" si="38"/>
        <v>6.9341988787252617E-3</v>
      </c>
    </row>
    <row r="2216" spans="1:3">
      <c r="A2216" s="51">
        <f>'Page 233'!A308</f>
        <v>41194</v>
      </c>
      <c r="B2216" s="52">
        <f>'Page 233'!G308</f>
        <v>69.239999999999995</v>
      </c>
      <c r="C2216" s="22">
        <f t="shared" si="38"/>
        <v>1.4505494505494321E-2</v>
      </c>
    </row>
    <row r="2217" spans="1:3">
      <c r="A2217" s="51">
        <f>'Page 233'!A307</f>
        <v>41197</v>
      </c>
      <c r="B2217" s="52">
        <f>'Page 233'!G307</f>
        <v>69.62</v>
      </c>
      <c r="C2217" s="22">
        <f t="shared" si="38"/>
        <v>5.4881571346043767E-3</v>
      </c>
    </row>
    <row r="2218" spans="1:3">
      <c r="A2218" s="51">
        <f>'Page 233'!A306</f>
        <v>41198</v>
      </c>
      <c r="B2218" s="52">
        <f>'Page 233'!G306</f>
        <v>70.81</v>
      </c>
      <c r="C2218" s="22">
        <f t="shared" si="38"/>
        <v>1.7092789428325261E-2</v>
      </c>
    </row>
    <row r="2219" spans="1:3">
      <c r="A2219" s="51">
        <f>'Page 233'!A305</f>
        <v>41199</v>
      </c>
      <c r="B2219" s="52">
        <f>'Page 233'!G305</f>
        <v>70.95</v>
      </c>
      <c r="C2219" s="22">
        <f t="shared" si="38"/>
        <v>1.9771218754414122E-3</v>
      </c>
    </row>
    <row r="2220" spans="1:3">
      <c r="A2220" s="51">
        <f>'Page 233'!A304</f>
        <v>41200</v>
      </c>
      <c r="B2220" s="52">
        <f>'Page 233'!G304</f>
        <v>71.56</v>
      </c>
      <c r="C2220" s="22">
        <f t="shared" si="38"/>
        <v>8.5976039464410459E-3</v>
      </c>
    </row>
    <row r="2221" spans="1:3">
      <c r="A2221" s="51">
        <f>'Page 233'!A303</f>
        <v>41201</v>
      </c>
      <c r="B2221" s="52">
        <f>'Page 233'!G303</f>
        <v>71.319999999999993</v>
      </c>
      <c r="C2221" s="22">
        <f t="shared" si="38"/>
        <v>-3.3538289547234701E-3</v>
      </c>
    </row>
    <row r="2222" spans="1:3">
      <c r="A2222" s="51">
        <f>'Page 233'!A302</f>
        <v>41204</v>
      </c>
      <c r="B2222" s="52">
        <f>'Page 233'!G302</f>
        <v>71.02</v>
      </c>
      <c r="C2222" s="22">
        <f t="shared" si="38"/>
        <v>-4.2063937184519951E-3</v>
      </c>
    </row>
    <row r="2223" spans="1:3">
      <c r="A2223" s="51">
        <f>'Page 233'!A301</f>
        <v>41205</v>
      </c>
      <c r="B2223" s="52">
        <f>'Page 233'!G301</f>
        <v>70.17</v>
      </c>
      <c r="C2223" s="22">
        <f t="shared" si="38"/>
        <v>-1.1968459588848179E-2</v>
      </c>
    </row>
    <row r="2224" spans="1:3">
      <c r="A2224" s="51">
        <f>'Page 233'!A300</f>
        <v>41206</v>
      </c>
      <c r="B2224" s="52">
        <f>'Page 233'!G300</f>
        <v>70.06</v>
      </c>
      <c r="C2224" s="22">
        <f t="shared" si="38"/>
        <v>-1.5676214906654717E-3</v>
      </c>
    </row>
    <row r="2225" spans="1:3">
      <c r="A2225" s="51">
        <f>'Page 233'!A299</f>
        <v>41207</v>
      </c>
      <c r="B2225" s="52">
        <f>'Page 233'!G299</f>
        <v>68.94</v>
      </c>
      <c r="C2225" s="22">
        <f t="shared" si="38"/>
        <v>-1.5986297459320675E-2</v>
      </c>
    </row>
    <row r="2226" spans="1:3">
      <c r="A2226" s="51">
        <f>'Page 233'!A298</f>
        <v>41208</v>
      </c>
      <c r="B2226" s="52">
        <f>'Page 233'!G298</f>
        <v>68.52</v>
      </c>
      <c r="C2226" s="22">
        <f t="shared" si="38"/>
        <v>-6.0922541340295844E-3</v>
      </c>
    </row>
    <row r="2227" spans="1:3">
      <c r="A2227" s="51">
        <f>'Page 233'!A297</f>
        <v>41213</v>
      </c>
      <c r="B2227" s="52">
        <f>'Page 233'!G297</f>
        <v>67.88</v>
      </c>
      <c r="C2227" s="22">
        <f t="shared" si="38"/>
        <v>-9.3403385872737887E-3</v>
      </c>
    </row>
    <row r="2228" spans="1:3">
      <c r="A2228" s="51">
        <f>'Page 233'!A296</f>
        <v>41214</v>
      </c>
      <c r="B2228" s="52">
        <f>'Page 233'!G296</f>
        <v>68.209999999999994</v>
      </c>
      <c r="C2228" s="22">
        <f t="shared" si="38"/>
        <v>4.8615203299939846E-3</v>
      </c>
    </row>
    <row r="2229" spans="1:3">
      <c r="A2229" s="51">
        <f>'Page 233'!A295</f>
        <v>41215</v>
      </c>
      <c r="B2229" s="52">
        <f>'Page 233'!G295</f>
        <v>67.5</v>
      </c>
      <c r="C2229" s="22">
        <f t="shared" si="38"/>
        <v>-1.040903093388057E-2</v>
      </c>
    </row>
    <row r="2230" spans="1:3">
      <c r="A2230" s="51">
        <f>'Page 233'!A294</f>
        <v>41218</v>
      </c>
      <c r="B2230" s="52">
        <f>'Page 233'!G294</f>
        <v>67.849999999999994</v>
      </c>
      <c r="C2230" s="22">
        <f t="shared" si="38"/>
        <v>5.1851851851851816E-3</v>
      </c>
    </row>
    <row r="2231" spans="1:3">
      <c r="A2231" s="51">
        <f>'Page 233'!A293</f>
        <v>41219</v>
      </c>
      <c r="B2231" s="52">
        <f>'Page 233'!G293</f>
        <v>69.400000000000006</v>
      </c>
      <c r="C2231" s="22">
        <f t="shared" si="38"/>
        <v>2.2844509948415803E-2</v>
      </c>
    </row>
    <row r="2232" spans="1:3">
      <c r="A2232" s="51">
        <f>'Page 233'!A292</f>
        <v>41220</v>
      </c>
      <c r="B2232" s="52">
        <f>'Page 233'!G292</f>
        <v>67.97</v>
      </c>
      <c r="C2232" s="22">
        <f t="shared" si="38"/>
        <v>-2.060518731988481E-2</v>
      </c>
    </row>
    <row r="2233" spans="1:3">
      <c r="A2233" s="51">
        <f>'Page 233'!A291</f>
        <v>41221</v>
      </c>
      <c r="B2233" s="52">
        <f>'Page 233'!G291</f>
        <v>68.819999999999993</v>
      </c>
      <c r="C2233" s="22">
        <f t="shared" si="38"/>
        <v>1.2505517139914657E-2</v>
      </c>
    </row>
    <row r="2234" spans="1:3">
      <c r="A2234" s="51">
        <f>'Page 233'!A290</f>
        <v>41222</v>
      </c>
      <c r="B2234" s="52">
        <f>'Page 233'!G290</f>
        <v>71.02</v>
      </c>
      <c r="C2234" s="22">
        <f t="shared" si="38"/>
        <v>3.1967451322290064E-2</v>
      </c>
    </row>
    <row r="2235" spans="1:3">
      <c r="A2235" s="51">
        <f>'Page 233'!A289</f>
        <v>41225</v>
      </c>
      <c r="B2235" s="52">
        <f>'Page 233'!G289</f>
        <v>71.45</v>
      </c>
      <c r="C2235" s="22">
        <f t="shared" si="38"/>
        <v>6.0546324978880683E-3</v>
      </c>
    </row>
    <row r="2236" spans="1:3">
      <c r="A2236" s="51">
        <f>'Page 233'!A288</f>
        <v>41226</v>
      </c>
      <c r="B2236" s="52">
        <f>'Page 233'!G288</f>
        <v>71.13</v>
      </c>
      <c r="C2236" s="22">
        <f t="shared" si="38"/>
        <v>-4.4786564030792064E-3</v>
      </c>
    </row>
    <row r="2237" spans="1:3">
      <c r="A2237" s="51">
        <f>'Page 233'!A287</f>
        <v>41227</v>
      </c>
      <c r="B2237" s="52">
        <f>'Page 233'!G287</f>
        <v>69.12</v>
      </c>
      <c r="C2237" s="22">
        <f t="shared" si="38"/>
        <v>-2.8258118937157239E-2</v>
      </c>
    </row>
    <row r="2238" spans="1:3">
      <c r="A2238" s="51">
        <f>'Page 233'!A286</f>
        <v>41228</v>
      </c>
      <c r="B2238" s="52">
        <f>'Page 233'!G286</f>
        <v>68.88</v>
      </c>
      <c r="C2238" s="22">
        <f t="shared" si="38"/>
        <v>-3.4722222222223209E-3</v>
      </c>
    </row>
    <row r="2239" spans="1:3">
      <c r="A2239" s="51">
        <f>'Page 233'!A285</f>
        <v>41229</v>
      </c>
      <c r="B2239" s="52">
        <f>'Page 233'!G285</f>
        <v>68.61</v>
      </c>
      <c r="C2239" s="22">
        <f t="shared" si="38"/>
        <v>-3.9198606271776404E-3</v>
      </c>
    </row>
    <row r="2240" spans="1:3">
      <c r="A2240" s="51">
        <f>'Page 233'!A284</f>
        <v>41232</v>
      </c>
      <c r="B2240" s="52">
        <f>'Page 233'!G284</f>
        <v>69.77</v>
      </c>
      <c r="C2240" s="22">
        <f t="shared" si="38"/>
        <v>1.6907156391196665E-2</v>
      </c>
    </row>
    <row r="2241" spans="1:3">
      <c r="A2241" s="51">
        <f>'Page 233'!A283</f>
        <v>41233</v>
      </c>
      <c r="B2241" s="52">
        <f>'Page 233'!G283</f>
        <v>70.33</v>
      </c>
      <c r="C2241" s="22">
        <f t="shared" si="38"/>
        <v>8.0263723663465125E-3</v>
      </c>
    </row>
    <row r="2242" spans="1:3">
      <c r="A2242" s="51">
        <f>'Page 233'!A282</f>
        <v>41234</v>
      </c>
      <c r="B2242" s="52">
        <f>'Page 233'!G282</f>
        <v>70.92</v>
      </c>
      <c r="C2242" s="22">
        <f t="shared" si="38"/>
        <v>8.389023176453847E-3</v>
      </c>
    </row>
    <row r="2243" spans="1:3">
      <c r="A2243" s="51">
        <f>'Page 233'!A281</f>
        <v>41236</v>
      </c>
      <c r="B2243" s="52">
        <f>'Page 233'!G281</f>
        <v>71.489999999999995</v>
      </c>
      <c r="C2243" s="22">
        <f t="shared" si="38"/>
        <v>8.0372250423010883E-3</v>
      </c>
    </row>
    <row r="2244" spans="1:3">
      <c r="A2244" s="51">
        <f>'Page 233'!A280</f>
        <v>41239</v>
      </c>
      <c r="B2244" s="52">
        <f>'Page 233'!G280</f>
        <v>72.010000000000005</v>
      </c>
      <c r="C2244" s="22">
        <f t="shared" si="38"/>
        <v>7.2737445796615674E-3</v>
      </c>
    </row>
    <row r="2245" spans="1:3">
      <c r="A2245" s="51">
        <f>'Page 233'!A279</f>
        <v>41240</v>
      </c>
      <c r="B2245" s="52">
        <f>'Page 233'!G279</f>
        <v>72.22</v>
      </c>
      <c r="C2245" s="22">
        <f t="shared" ref="C2245:C2308" si="39">B2245/B2244-1</f>
        <v>2.9162616303290978E-3</v>
      </c>
    </row>
    <row r="2246" spans="1:3">
      <c r="A2246" s="51">
        <f>'Page 233'!A278</f>
        <v>41241</v>
      </c>
      <c r="B2246" s="52">
        <f>'Page 233'!G278</f>
        <v>71.83</v>
      </c>
      <c r="C2246" s="22">
        <f t="shared" si="39"/>
        <v>-5.4001661589587746E-3</v>
      </c>
    </row>
    <row r="2247" spans="1:3">
      <c r="A2247" s="51">
        <f>'Page 233'!A277</f>
        <v>41242</v>
      </c>
      <c r="B2247" s="52">
        <f>'Page 233'!G277</f>
        <v>71.86</v>
      </c>
      <c r="C2247" s="22">
        <f t="shared" si="39"/>
        <v>4.1765279131289468E-4</v>
      </c>
    </row>
    <row r="2248" spans="1:3">
      <c r="A2248" s="51">
        <f>'Page 233'!A276</f>
        <v>41243</v>
      </c>
      <c r="B2248" s="52">
        <f>'Page 233'!G276</f>
        <v>72.02</v>
      </c>
      <c r="C2248" s="22">
        <f t="shared" si="39"/>
        <v>2.2265516281658737E-3</v>
      </c>
    </row>
    <row r="2249" spans="1:3">
      <c r="A2249" s="51">
        <f>'Page 233'!A275</f>
        <v>41246</v>
      </c>
      <c r="B2249" s="52">
        <f>'Page 233'!G275</f>
        <v>71.77</v>
      </c>
      <c r="C2249" s="22">
        <f t="shared" si="39"/>
        <v>-3.471257983893361E-3</v>
      </c>
    </row>
    <row r="2250" spans="1:3">
      <c r="A2250" s="51">
        <f>'Page 233'!A274</f>
        <v>41247</v>
      </c>
      <c r="B2250" s="52">
        <f>'Page 233'!G274</f>
        <v>71.790000000000006</v>
      </c>
      <c r="C2250" s="22">
        <f t="shared" si="39"/>
        <v>2.7866796711739639E-4</v>
      </c>
    </row>
    <row r="2251" spans="1:3">
      <c r="A2251" s="51">
        <f>'Page 233'!A273</f>
        <v>41248</v>
      </c>
      <c r="B2251" s="52">
        <f>'Page 233'!G273</f>
        <v>71.62</v>
      </c>
      <c r="C2251" s="22">
        <f t="shared" si="39"/>
        <v>-2.3680178297813548E-3</v>
      </c>
    </row>
    <row r="2252" spans="1:3">
      <c r="A2252" s="51">
        <f>'Page 233'!A272</f>
        <v>41249</v>
      </c>
      <c r="B2252" s="52">
        <f>'Page 233'!G272</f>
        <v>71.73</v>
      </c>
      <c r="C2252" s="22">
        <f t="shared" si="39"/>
        <v>1.5358838313319634E-3</v>
      </c>
    </row>
    <row r="2253" spans="1:3">
      <c r="A2253" s="51">
        <f>'Page 233'!A271</f>
        <v>41250</v>
      </c>
      <c r="B2253" s="52">
        <f>'Page 233'!G271</f>
        <v>72.37</v>
      </c>
      <c r="C2253" s="22">
        <f t="shared" si="39"/>
        <v>8.9223476927366985E-3</v>
      </c>
    </row>
    <row r="2254" spans="1:3">
      <c r="A2254" s="51">
        <f>'Page 233'!A270</f>
        <v>41253</v>
      </c>
      <c r="B2254" s="52">
        <f>'Page 233'!G270</f>
        <v>73.23</v>
      </c>
      <c r="C2254" s="22">
        <f t="shared" si="39"/>
        <v>1.1883377089954461E-2</v>
      </c>
    </row>
    <row r="2255" spans="1:3">
      <c r="A2255" s="51">
        <f>'Page 233'!A269</f>
        <v>41254</v>
      </c>
      <c r="B2255" s="52">
        <f>'Page 233'!G269</f>
        <v>73.510000000000005</v>
      </c>
      <c r="C2255" s="22">
        <f t="shared" si="39"/>
        <v>3.8235695753106036E-3</v>
      </c>
    </row>
    <row r="2256" spans="1:3">
      <c r="A2256" s="51">
        <f>'Page 233'!A268</f>
        <v>41255</v>
      </c>
      <c r="B2256" s="52">
        <f>'Page 233'!G268</f>
        <v>73.17</v>
      </c>
      <c r="C2256" s="22">
        <f t="shared" si="39"/>
        <v>-4.6252210583594966E-3</v>
      </c>
    </row>
    <row r="2257" spans="1:3">
      <c r="A2257" s="51">
        <f>'Page 233'!A267</f>
        <v>41256</v>
      </c>
      <c r="B2257" s="52">
        <f>'Page 233'!G267</f>
        <v>72.06</v>
      </c>
      <c r="C2257" s="22">
        <f t="shared" si="39"/>
        <v>-1.5170151701517032E-2</v>
      </c>
    </row>
    <row r="2258" spans="1:3">
      <c r="A2258" s="51">
        <f>'Page 233'!A266</f>
        <v>41257</v>
      </c>
      <c r="B2258" s="52">
        <f>'Page 233'!G266</f>
        <v>71.77</v>
      </c>
      <c r="C2258" s="22">
        <f t="shared" si="39"/>
        <v>-4.0244240910353168E-3</v>
      </c>
    </row>
    <row r="2259" spans="1:3">
      <c r="A2259" s="51">
        <f>'Page 233'!A265</f>
        <v>41260</v>
      </c>
      <c r="B2259" s="52">
        <f>'Page 233'!G265</f>
        <v>72.38</v>
      </c>
      <c r="C2259" s="22">
        <f t="shared" si="39"/>
        <v>8.4993729970739285E-3</v>
      </c>
    </row>
    <row r="2260" spans="1:3">
      <c r="A2260" s="51">
        <f>'Page 233'!A264</f>
        <v>41261</v>
      </c>
      <c r="B2260" s="52">
        <f>'Page 233'!G264</f>
        <v>73.22</v>
      </c>
      <c r="C2260" s="22">
        <f t="shared" si="39"/>
        <v>1.1605415860735047E-2</v>
      </c>
    </row>
    <row r="2261" spans="1:3">
      <c r="A2261" s="51">
        <f>'Page 233'!A263</f>
        <v>41262</v>
      </c>
      <c r="B2261" s="52">
        <f>'Page 233'!G263</f>
        <v>73.209999999999994</v>
      </c>
      <c r="C2261" s="22">
        <f t="shared" si="39"/>
        <v>-1.3657470636441182E-4</v>
      </c>
    </row>
    <row r="2262" spans="1:3">
      <c r="A2262" s="51">
        <f>'Page 233'!A262</f>
        <v>41263</v>
      </c>
      <c r="B2262" s="52">
        <f>'Page 233'!G262</f>
        <v>73.88</v>
      </c>
      <c r="C2262" s="22">
        <f t="shared" si="39"/>
        <v>9.1517552246960232E-3</v>
      </c>
    </row>
    <row r="2263" spans="1:3">
      <c r="A2263" s="51">
        <f>'Page 233'!A261</f>
        <v>41264</v>
      </c>
      <c r="B2263" s="52">
        <f>'Page 233'!G261</f>
        <v>73.849999999999994</v>
      </c>
      <c r="C2263" s="22">
        <f t="shared" si="39"/>
        <v>-4.0606388738495536E-4</v>
      </c>
    </row>
    <row r="2264" spans="1:3">
      <c r="A2264" s="51">
        <f>'Page 233'!A260</f>
        <v>41267</v>
      </c>
      <c r="B2264" s="52">
        <f>'Page 233'!G260</f>
        <v>73.66</v>
      </c>
      <c r="C2264" s="22">
        <f t="shared" si="39"/>
        <v>-2.5727826675693288E-3</v>
      </c>
    </row>
    <row r="2265" spans="1:3">
      <c r="A2265" s="51">
        <f>'Page 233'!A259</f>
        <v>41269</v>
      </c>
      <c r="B2265" s="52">
        <f>'Page 233'!G259</f>
        <v>73.7</v>
      </c>
      <c r="C2265" s="22">
        <f t="shared" si="39"/>
        <v>5.4303556882984161E-4</v>
      </c>
    </row>
    <row r="2266" spans="1:3">
      <c r="A2266" s="51">
        <f>'Page 233'!A258</f>
        <v>41270</v>
      </c>
      <c r="B2266" s="52">
        <f>'Page 233'!G258</f>
        <v>73.52</v>
      </c>
      <c r="C2266" s="22">
        <f t="shared" si="39"/>
        <v>-2.4423337856174232E-3</v>
      </c>
    </row>
    <row r="2267" spans="1:3">
      <c r="A2267" s="51">
        <f>'Page 233'!A257</f>
        <v>41271</v>
      </c>
      <c r="B2267" s="52">
        <f>'Page 233'!G257</f>
        <v>72.42</v>
      </c>
      <c r="C2267" s="22">
        <f t="shared" si="39"/>
        <v>-1.4961915125135894E-2</v>
      </c>
    </row>
    <row r="2268" spans="1:3">
      <c r="A2268" s="51">
        <f>'Page 233'!A256</f>
        <v>41274</v>
      </c>
      <c r="B2268" s="52">
        <f>'Page 233'!G256</f>
        <v>73.06</v>
      </c>
      <c r="C2268" s="22">
        <f t="shared" si="39"/>
        <v>8.8373377520021279E-3</v>
      </c>
    </row>
    <row r="2269" spans="1:3">
      <c r="A2269" s="51">
        <f>'Page 233'!A255</f>
        <v>41276</v>
      </c>
      <c r="B2269" s="52">
        <f>'Page 233'!G255</f>
        <v>74.72</v>
      </c>
      <c r="C2269" s="22">
        <f t="shared" si="39"/>
        <v>2.2721051190802033E-2</v>
      </c>
    </row>
    <row r="2270" spans="1:3">
      <c r="A2270" s="51">
        <f>'Page 233'!A254</f>
        <v>41277</v>
      </c>
      <c r="B2270" s="52">
        <f>'Page 233'!G254</f>
        <v>75.11</v>
      </c>
      <c r="C2270" s="22">
        <f t="shared" si="39"/>
        <v>5.2194860813703503E-3</v>
      </c>
    </row>
    <row r="2271" spans="1:3">
      <c r="A2271" s="51">
        <f>'Page 233'!A253</f>
        <v>41278</v>
      </c>
      <c r="B2271" s="52">
        <f>'Page 233'!G253</f>
        <v>75.319999999999993</v>
      </c>
      <c r="C2271" s="22">
        <f t="shared" si="39"/>
        <v>2.7958993476233651E-3</v>
      </c>
    </row>
    <row r="2272" spans="1:3">
      <c r="A2272" s="51">
        <f>'Page 233'!A252</f>
        <v>41281</v>
      </c>
      <c r="B2272" s="52">
        <f>'Page 233'!G252</f>
        <v>73.81</v>
      </c>
      <c r="C2272" s="22">
        <f t="shared" si="39"/>
        <v>-2.0047796070100765E-2</v>
      </c>
    </row>
    <row r="2273" spans="1:3">
      <c r="A2273" s="51">
        <f>'Page 233'!A251</f>
        <v>41282</v>
      </c>
      <c r="B2273" s="52">
        <f>'Page 233'!G251</f>
        <v>71.87</v>
      </c>
      <c r="C2273" s="22">
        <f t="shared" si="39"/>
        <v>-2.6283701395474868E-2</v>
      </c>
    </row>
    <row r="2274" spans="1:3">
      <c r="A2274" s="51">
        <f>'Page 233'!A250</f>
        <v>41283</v>
      </c>
      <c r="B2274" s="52">
        <f>'Page 233'!G250</f>
        <v>74.42</v>
      </c>
      <c r="C2274" s="22">
        <f t="shared" si="39"/>
        <v>3.548072909419786E-2</v>
      </c>
    </row>
    <row r="2275" spans="1:3">
      <c r="A2275" s="51">
        <f>'Page 233'!A249</f>
        <v>41284</v>
      </c>
      <c r="B2275" s="52">
        <f>'Page 233'!G249</f>
        <v>74.739999999999995</v>
      </c>
      <c r="C2275" s="22">
        <f t="shared" si="39"/>
        <v>4.2999193765116406E-3</v>
      </c>
    </row>
    <row r="2276" spans="1:3">
      <c r="A2276" s="51">
        <f>'Page 233'!A248</f>
        <v>41285</v>
      </c>
      <c r="B2276" s="52">
        <f>'Page 233'!G248</f>
        <v>72.87</v>
      </c>
      <c r="C2276" s="22">
        <f t="shared" si="39"/>
        <v>-2.502006957452485E-2</v>
      </c>
    </row>
    <row r="2277" spans="1:3">
      <c r="A2277" s="51">
        <f>'Page 233'!A247</f>
        <v>41288</v>
      </c>
      <c r="B2277" s="52">
        <f>'Page 233'!G247</f>
        <v>74.22</v>
      </c>
      <c r="C2277" s="22">
        <f t="shared" si="39"/>
        <v>1.8526142445450811E-2</v>
      </c>
    </row>
    <row r="2278" spans="1:3">
      <c r="A2278" s="51">
        <f>'Page 233'!A246</f>
        <v>41289</v>
      </c>
      <c r="B2278" s="52">
        <f>'Page 233'!G246</f>
        <v>74.599999999999994</v>
      </c>
      <c r="C2278" s="22">
        <f t="shared" si="39"/>
        <v>5.1199137698731967E-3</v>
      </c>
    </row>
    <row r="2279" spans="1:3">
      <c r="A2279" s="51">
        <f>'Page 233'!A245</f>
        <v>41290</v>
      </c>
      <c r="B2279" s="52">
        <f>'Page 233'!G245</f>
        <v>72.08</v>
      </c>
      <c r="C2279" s="22">
        <f t="shared" si="39"/>
        <v>-3.3780160857908803E-2</v>
      </c>
    </row>
    <row r="2280" spans="1:3">
      <c r="A2280" s="51">
        <f>'Page 233'!A244</f>
        <v>41291</v>
      </c>
      <c r="B2280" s="52">
        <f>'Page 233'!G244</f>
        <v>72.97</v>
      </c>
      <c r="C2280" s="22">
        <f t="shared" si="39"/>
        <v>1.2347391786903472E-2</v>
      </c>
    </row>
    <row r="2281" spans="1:3">
      <c r="A2281" s="51">
        <f>'Page 233'!A243</f>
        <v>41292</v>
      </c>
      <c r="B2281" s="52">
        <f>'Page 233'!G243</f>
        <v>72.75</v>
      </c>
      <c r="C2281" s="22">
        <f t="shared" si="39"/>
        <v>-3.0149376456077848E-3</v>
      </c>
    </row>
    <row r="2282" spans="1:3">
      <c r="A2282" s="51">
        <f>'Page 233'!A242</f>
        <v>41296</v>
      </c>
      <c r="B2282" s="52">
        <f>'Page 233'!G242</f>
        <v>71.900000000000006</v>
      </c>
      <c r="C2282" s="22">
        <f t="shared" si="39"/>
        <v>-1.1683848797250818E-2</v>
      </c>
    </row>
    <row r="2283" spans="1:3">
      <c r="A2283" s="51">
        <f>'Page 233'!A241</f>
        <v>41297</v>
      </c>
      <c r="B2283" s="52">
        <f>'Page 233'!G241</f>
        <v>72.03</v>
      </c>
      <c r="C2283" s="22">
        <f t="shared" si="39"/>
        <v>1.8080667593880495E-3</v>
      </c>
    </row>
    <row r="2284" spans="1:3">
      <c r="A2284" s="51">
        <f>'Page 233'!A240</f>
        <v>41298</v>
      </c>
      <c r="B2284" s="52">
        <f>'Page 233'!G240</f>
        <v>73.03</v>
      </c>
      <c r="C2284" s="22">
        <f t="shared" si="39"/>
        <v>1.3883104262113033E-2</v>
      </c>
    </row>
    <row r="2285" spans="1:3">
      <c r="A2285" s="51">
        <f>'Page 233'!A239</f>
        <v>41299</v>
      </c>
      <c r="B2285" s="52">
        <f>'Page 233'!G239</f>
        <v>72.739999999999995</v>
      </c>
      <c r="C2285" s="22">
        <f t="shared" si="39"/>
        <v>-3.970970833903964E-3</v>
      </c>
    </row>
    <row r="2286" spans="1:3">
      <c r="A2286" s="51">
        <f>'Page 233'!A238</f>
        <v>41302</v>
      </c>
      <c r="B2286" s="52">
        <f>'Page 233'!G238</f>
        <v>71.75</v>
      </c>
      <c r="C2286" s="22">
        <f t="shared" si="39"/>
        <v>-1.3610118229309798E-2</v>
      </c>
    </row>
    <row r="2287" spans="1:3">
      <c r="A2287" s="51">
        <f>'Page 233'!A237</f>
        <v>41303</v>
      </c>
      <c r="B2287" s="52">
        <f>'Page 233'!G237</f>
        <v>71.41</v>
      </c>
      <c r="C2287" s="22">
        <f t="shared" si="39"/>
        <v>-4.738675958188221E-3</v>
      </c>
    </row>
    <row r="2288" spans="1:3">
      <c r="A2288" s="51">
        <f>'Page 233'!A236</f>
        <v>41304</v>
      </c>
      <c r="B2288" s="52">
        <f>'Page 233'!G236</f>
        <v>72.319999999999993</v>
      </c>
      <c r="C2288" s="22">
        <f t="shared" si="39"/>
        <v>1.2743313261447842E-2</v>
      </c>
    </row>
    <row r="2289" spans="1:3">
      <c r="A2289" s="51">
        <f>'Page 233'!A235</f>
        <v>41305</v>
      </c>
      <c r="B2289" s="52">
        <f>'Page 233'!G235</f>
        <v>71.62</v>
      </c>
      <c r="C2289" s="22">
        <f t="shared" si="39"/>
        <v>-9.6792035398228782E-3</v>
      </c>
    </row>
    <row r="2290" spans="1:3">
      <c r="A2290" s="51">
        <f>'Page 233'!A234</f>
        <v>41306</v>
      </c>
      <c r="B2290" s="52">
        <f>'Page 233'!G234</f>
        <v>72.59</v>
      </c>
      <c r="C2290" s="22">
        <f t="shared" si="39"/>
        <v>1.3543702876291475E-2</v>
      </c>
    </row>
    <row r="2291" spans="1:3">
      <c r="A2291" s="51">
        <f>'Page 233'!A233</f>
        <v>41309</v>
      </c>
      <c r="B2291" s="52">
        <f>'Page 233'!G233</f>
        <v>72.92</v>
      </c>
      <c r="C2291" s="22">
        <f t="shared" si="39"/>
        <v>4.5460807273729475E-3</v>
      </c>
    </row>
    <row r="2292" spans="1:3">
      <c r="A2292" s="51">
        <f>'Page 233'!A232</f>
        <v>41310</v>
      </c>
      <c r="B2292" s="52">
        <f>'Page 233'!G232</f>
        <v>73.58</v>
      </c>
      <c r="C2292" s="22">
        <f t="shared" si="39"/>
        <v>9.0510148107514343E-3</v>
      </c>
    </row>
    <row r="2293" spans="1:3">
      <c r="A2293" s="51">
        <f>'Page 233'!A231</f>
        <v>41311</v>
      </c>
      <c r="B2293" s="52">
        <f>'Page 233'!G231</f>
        <v>73.97</v>
      </c>
      <c r="C2293" s="22">
        <f t="shared" si="39"/>
        <v>5.300353356890497E-3</v>
      </c>
    </row>
    <row r="2294" spans="1:3">
      <c r="A2294" s="51">
        <f>'Page 233'!A230</f>
        <v>41312</v>
      </c>
      <c r="B2294" s="52">
        <f>'Page 233'!G230</f>
        <v>75.069999999999993</v>
      </c>
      <c r="C2294" s="22">
        <f t="shared" si="39"/>
        <v>1.4870893605515745E-2</v>
      </c>
    </row>
    <row r="2295" spans="1:3">
      <c r="A2295" s="51">
        <f>'Page 233'!A229</f>
        <v>41313</v>
      </c>
      <c r="B2295" s="52">
        <f>'Page 233'!G229</f>
        <v>74.23</v>
      </c>
      <c r="C2295" s="22">
        <f t="shared" si="39"/>
        <v>-1.1189556414013424E-2</v>
      </c>
    </row>
    <row r="2296" spans="1:3">
      <c r="A2296" s="51">
        <f>'Page 233'!A228</f>
        <v>41316</v>
      </c>
      <c r="B2296" s="52">
        <f>'Page 233'!G228</f>
        <v>73.56</v>
      </c>
      <c r="C2296" s="22">
        <f t="shared" si="39"/>
        <v>-9.0260002694328989E-3</v>
      </c>
    </row>
    <row r="2297" spans="1:3">
      <c r="A2297" s="51">
        <f>'Page 233'!A227</f>
        <v>41317</v>
      </c>
      <c r="B2297" s="52">
        <f>'Page 233'!G227</f>
        <v>73.680000000000007</v>
      </c>
      <c r="C2297" s="22">
        <f t="shared" si="39"/>
        <v>1.6313213703100793E-3</v>
      </c>
    </row>
    <row r="2298" spans="1:3">
      <c r="A2298" s="51">
        <f>'Page 233'!A226</f>
        <v>41318</v>
      </c>
      <c r="B2298" s="52">
        <f>'Page 233'!G226</f>
        <v>72.97</v>
      </c>
      <c r="C2298" s="22">
        <f t="shared" si="39"/>
        <v>-9.6362649294245983E-3</v>
      </c>
    </row>
    <row r="2299" spans="1:3">
      <c r="A2299" s="51">
        <f>'Page 233'!A225</f>
        <v>41319</v>
      </c>
      <c r="B2299" s="52">
        <f>'Page 233'!G225</f>
        <v>73.11</v>
      </c>
      <c r="C2299" s="22">
        <f t="shared" si="39"/>
        <v>1.9185966835686408E-3</v>
      </c>
    </row>
    <row r="2300" spans="1:3">
      <c r="A2300" s="51">
        <f>'Page 233'!A224</f>
        <v>41320</v>
      </c>
      <c r="B2300" s="52">
        <f>'Page 233'!G224</f>
        <v>73.209999999999994</v>
      </c>
      <c r="C2300" s="22">
        <f t="shared" si="39"/>
        <v>1.3678019422787013E-3</v>
      </c>
    </row>
    <row r="2301" spans="1:3">
      <c r="A2301" s="51">
        <f>'Page 233'!A223</f>
        <v>41324</v>
      </c>
      <c r="B2301" s="52">
        <f>'Page 233'!G223</f>
        <v>72.84</v>
      </c>
      <c r="C2301" s="22">
        <f t="shared" si="39"/>
        <v>-5.0539543778170826E-3</v>
      </c>
    </row>
    <row r="2302" spans="1:3">
      <c r="A2302" s="51">
        <f>'Page 233'!A222</f>
        <v>41325</v>
      </c>
      <c r="B2302" s="52">
        <f>'Page 233'!G222</f>
        <v>72.97</v>
      </c>
      <c r="C2302" s="22">
        <f t="shared" si="39"/>
        <v>1.7847336628225019E-3</v>
      </c>
    </row>
    <row r="2303" spans="1:3">
      <c r="A2303" s="51">
        <f>'Page 233'!A221</f>
        <v>41326</v>
      </c>
      <c r="B2303" s="52">
        <f>'Page 233'!G221</f>
        <v>74.17</v>
      </c>
      <c r="C2303" s="22">
        <f t="shared" si="39"/>
        <v>1.6445114430587937E-2</v>
      </c>
    </row>
    <row r="2304" spans="1:3">
      <c r="A2304" s="51">
        <f>'Page 233'!A220</f>
        <v>41327</v>
      </c>
      <c r="B2304" s="52">
        <f>'Page 233'!G220</f>
        <v>74.8</v>
      </c>
      <c r="C2304" s="22">
        <f t="shared" si="39"/>
        <v>8.4940002696507477E-3</v>
      </c>
    </row>
    <row r="2305" spans="1:3">
      <c r="A2305" s="51">
        <f>'Page 233'!A219</f>
        <v>41330</v>
      </c>
      <c r="B2305" s="52">
        <f>'Page 233'!G219</f>
        <v>73.209999999999994</v>
      </c>
      <c r="C2305" s="22">
        <f t="shared" si="39"/>
        <v>-2.1256684491978706E-2</v>
      </c>
    </row>
    <row r="2306" spans="1:3">
      <c r="A2306" s="51">
        <f>'Page 233'!A218</f>
        <v>41331</v>
      </c>
      <c r="B2306" s="52">
        <f>'Page 233'!G218</f>
        <v>73.819999999999993</v>
      </c>
      <c r="C2306" s="22">
        <f t="shared" si="39"/>
        <v>8.3321950553203461E-3</v>
      </c>
    </row>
    <row r="2307" spans="1:3">
      <c r="A2307" s="51">
        <f>'Page 233'!A217</f>
        <v>41332</v>
      </c>
      <c r="B2307" s="52">
        <f>'Page 233'!G217</f>
        <v>75.489999999999995</v>
      </c>
      <c r="C2307" s="22">
        <f t="shared" si="39"/>
        <v>2.2622595502573839E-2</v>
      </c>
    </row>
    <row r="2308" spans="1:3">
      <c r="A2308" s="51">
        <f>'Page 233'!A216</f>
        <v>41333</v>
      </c>
      <c r="B2308" s="52">
        <f>'Page 233'!G216</f>
        <v>75.040000000000006</v>
      </c>
      <c r="C2308" s="22">
        <f t="shared" si="39"/>
        <v>-5.9610544442970648E-3</v>
      </c>
    </row>
    <row r="2309" spans="1:3">
      <c r="A2309" s="51">
        <f>'Page 233'!A215</f>
        <v>41334</v>
      </c>
      <c r="B2309" s="52">
        <f>'Page 233'!G215</f>
        <v>75.41</v>
      </c>
      <c r="C2309" s="22">
        <f t="shared" ref="C2309:C2372" si="40">B2309/B2308-1</f>
        <v>4.9307036247332459E-3</v>
      </c>
    </row>
    <row r="2310" spans="1:3">
      <c r="A2310" s="51">
        <f>'Page 233'!A214</f>
        <v>41337</v>
      </c>
      <c r="B2310" s="52">
        <f>'Page 233'!G214</f>
        <v>75.22</v>
      </c>
      <c r="C2310" s="22">
        <f t="shared" si="40"/>
        <v>-2.5195597400874403E-3</v>
      </c>
    </row>
    <row r="2311" spans="1:3">
      <c r="A2311" s="51">
        <f>'Page 233'!A213</f>
        <v>41338</v>
      </c>
      <c r="B2311" s="52">
        <f>'Page 233'!G213</f>
        <v>76.75</v>
      </c>
      <c r="C2311" s="22">
        <f t="shared" si="40"/>
        <v>2.0340335017282607E-2</v>
      </c>
    </row>
    <row r="2312" spans="1:3">
      <c r="A2312" s="51">
        <f>'Page 233'!A212</f>
        <v>41339</v>
      </c>
      <c r="B2312" s="52">
        <f>'Page 233'!G212</f>
        <v>77.16</v>
      </c>
      <c r="C2312" s="22">
        <f t="shared" si="40"/>
        <v>5.3420195439739526E-3</v>
      </c>
    </row>
    <row r="2313" spans="1:3">
      <c r="A2313" s="51">
        <f>'Page 233'!A211</f>
        <v>41340</v>
      </c>
      <c r="B2313" s="52">
        <f>'Page 233'!G211</f>
        <v>79.09</v>
      </c>
      <c r="C2313" s="22">
        <f t="shared" si="40"/>
        <v>2.5012960082944513E-2</v>
      </c>
    </row>
    <row r="2314" spans="1:3">
      <c r="A2314" s="51">
        <f>'Page 233'!A210</f>
        <v>41341</v>
      </c>
      <c r="B2314" s="52">
        <f>'Page 233'!G210</f>
        <v>79.260000000000005</v>
      </c>
      <c r="C2314" s="22">
        <f t="shared" si="40"/>
        <v>2.1494499936780542E-3</v>
      </c>
    </row>
    <row r="2315" spans="1:3">
      <c r="A2315" s="51">
        <f>'Page 233'!A209</f>
        <v>41344</v>
      </c>
      <c r="B2315" s="52">
        <f>'Page 233'!G209</f>
        <v>80.930000000000007</v>
      </c>
      <c r="C2315" s="22">
        <f t="shared" si="40"/>
        <v>2.1069896543022937E-2</v>
      </c>
    </row>
    <row r="2316" spans="1:3">
      <c r="A2316" s="51">
        <f>'Page 233'!A208</f>
        <v>41345</v>
      </c>
      <c r="B2316" s="52">
        <f>'Page 233'!G208</f>
        <v>82.12</v>
      </c>
      <c r="C2316" s="22">
        <f t="shared" si="40"/>
        <v>1.4704065241566866E-2</v>
      </c>
    </row>
    <row r="2317" spans="1:3">
      <c r="A2317" s="51">
        <f>'Page 233'!A207</f>
        <v>41346</v>
      </c>
      <c r="B2317" s="52">
        <f>'Page 233'!G207</f>
        <v>82.7</v>
      </c>
      <c r="C2317" s="22">
        <f t="shared" si="40"/>
        <v>7.0628348757915127E-3</v>
      </c>
    </row>
    <row r="2318" spans="1:3">
      <c r="A2318" s="51">
        <f>'Page 233'!A206</f>
        <v>41347</v>
      </c>
      <c r="B2318" s="52">
        <f>'Page 233'!G206</f>
        <v>82.57</v>
      </c>
      <c r="C2318" s="22">
        <f t="shared" si="40"/>
        <v>-1.5719467956469835E-3</v>
      </c>
    </row>
    <row r="2319" spans="1:3">
      <c r="A2319" s="51">
        <f>'Page 233'!A205</f>
        <v>41348</v>
      </c>
      <c r="B2319" s="52">
        <f>'Page 233'!G205</f>
        <v>84.34</v>
      </c>
      <c r="C2319" s="22">
        <f t="shared" si="40"/>
        <v>2.143635703039859E-2</v>
      </c>
    </row>
    <row r="2320" spans="1:3">
      <c r="A2320" s="51">
        <f>'Page 233'!A204</f>
        <v>41351</v>
      </c>
      <c r="B2320" s="52">
        <f>'Page 233'!G204</f>
        <v>83.12</v>
      </c>
      <c r="C2320" s="22">
        <f t="shared" si="40"/>
        <v>-1.4465259663267727E-2</v>
      </c>
    </row>
    <row r="2321" spans="1:3">
      <c r="A2321" s="51">
        <f>'Page 233'!A203</f>
        <v>41352</v>
      </c>
      <c r="B2321" s="52">
        <f>'Page 233'!G203</f>
        <v>83.44</v>
      </c>
      <c r="C2321" s="22">
        <f t="shared" si="40"/>
        <v>3.8498556304138454E-3</v>
      </c>
    </row>
    <row r="2322" spans="1:3">
      <c r="A2322" s="51">
        <f>'Page 233'!A202</f>
        <v>41353</v>
      </c>
      <c r="B2322" s="52">
        <f>'Page 233'!G202</f>
        <v>83.3</v>
      </c>
      <c r="C2322" s="22">
        <f t="shared" si="40"/>
        <v>-1.6778523489933139E-3</v>
      </c>
    </row>
    <row r="2323" spans="1:3">
      <c r="A2323" s="51">
        <f>'Page 233'!A201</f>
        <v>41354</v>
      </c>
      <c r="B2323" s="52">
        <f>'Page 233'!G201</f>
        <v>82.29</v>
      </c>
      <c r="C2323" s="22">
        <f t="shared" si="40"/>
        <v>-1.2124849939975868E-2</v>
      </c>
    </row>
    <row r="2324" spans="1:3">
      <c r="A2324" s="51">
        <f>'Page 233'!A200</f>
        <v>41355</v>
      </c>
      <c r="B2324" s="52">
        <f>'Page 233'!G200</f>
        <v>82.76</v>
      </c>
      <c r="C2324" s="22">
        <f t="shared" si="40"/>
        <v>5.7115080811762642E-3</v>
      </c>
    </row>
    <row r="2325" spans="1:3">
      <c r="A2325" s="51">
        <f>'Page 233'!A199</f>
        <v>41358</v>
      </c>
      <c r="B2325" s="52">
        <f>'Page 233'!G199</f>
        <v>82.79</v>
      </c>
      <c r="C2325" s="22">
        <f t="shared" si="40"/>
        <v>3.6249395843412913E-4</v>
      </c>
    </row>
    <row r="2326" spans="1:3">
      <c r="A2326" s="51">
        <f>'Page 233'!A198</f>
        <v>41359</v>
      </c>
      <c r="B2326" s="52">
        <f>'Page 233'!G198</f>
        <v>84.52</v>
      </c>
      <c r="C2326" s="22">
        <f t="shared" si="40"/>
        <v>2.0896243507669832E-2</v>
      </c>
    </row>
    <row r="2327" spans="1:3">
      <c r="A2327" s="51">
        <f>'Page 233'!A197</f>
        <v>41360</v>
      </c>
      <c r="B2327" s="52">
        <f>'Page 233'!G197</f>
        <v>84.11</v>
      </c>
      <c r="C2327" s="22">
        <f t="shared" si="40"/>
        <v>-4.8509228584949771E-3</v>
      </c>
    </row>
    <row r="2328" spans="1:3">
      <c r="A2328" s="51">
        <f>'Page 233'!A196</f>
        <v>41361</v>
      </c>
      <c r="B2328" s="52">
        <f>'Page 233'!G196</f>
        <v>83.77</v>
      </c>
      <c r="C2328" s="22">
        <f t="shared" si="40"/>
        <v>-4.042325526096846E-3</v>
      </c>
    </row>
    <row r="2329" spans="1:3">
      <c r="A2329" s="51">
        <f>'Page 233'!A195</f>
        <v>41365</v>
      </c>
      <c r="B2329" s="52">
        <f>'Page 233'!G195</f>
        <v>83.18</v>
      </c>
      <c r="C2329" s="22">
        <f t="shared" si="40"/>
        <v>-7.0430941864627616E-3</v>
      </c>
    </row>
    <row r="2330" spans="1:3">
      <c r="A2330" s="51">
        <f>'Page 233'!A194</f>
        <v>41366</v>
      </c>
      <c r="B2330" s="52">
        <f>'Page 233'!G194</f>
        <v>82.05</v>
      </c>
      <c r="C2330" s="22">
        <f t="shared" si="40"/>
        <v>-1.3584996393363857E-2</v>
      </c>
    </row>
    <row r="2331" spans="1:3">
      <c r="A2331" s="51">
        <f>'Page 233'!A193</f>
        <v>41367</v>
      </c>
      <c r="B2331" s="52">
        <f>'Page 233'!G193</f>
        <v>82.32</v>
      </c>
      <c r="C2331" s="22">
        <f t="shared" si="40"/>
        <v>3.2906764168190161E-3</v>
      </c>
    </row>
    <row r="2332" spans="1:3">
      <c r="A2332" s="51">
        <f>'Page 233'!A192</f>
        <v>41368</v>
      </c>
      <c r="B2332" s="52">
        <f>'Page 233'!G192</f>
        <v>82.89</v>
      </c>
      <c r="C2332" s="22">
        <f t="shared" si="40"/>
        <v>6.9241982507288746E-3</v>
      </c>
    </row>
    <row r="2333" spans="1:3">
      <c r="A2333" s="51">
        <f>'Page 233'!A191</f>
        <v>41369</v>
      </c>
      <c r="B2333" s="52">
        <f>'Page 233'!G191</f>
        <v>84.08</v>
      </c>
      <c r="C2333" s="22">
        <f t="shared" si="40"/>
        <v>1.4356375919893916E-2</v>
      </c>
    </row>
    <row r="2334" spans="1:3">
      <c r="A2334" s="51">
        <f>'Page 233'!A190</f>
        <v>41372</v>
      </c>
      <c r="B2334" s="52">
        <f>'Page 233'!G190</f>
        <v>84.65</v>
      </c>
      <c r="C2334" s="22">
        <f t="shared" si="40"/>
        <v>6.7792578496670419E-3</v>
      </c>
    </row>
    <row r="2335" spans="1:3">
      <c r="A2335" s="51">
        <f>'Page 233'!A189</f>
        <v>41373</v>
      </c>
      <c r="B2335" s="52">
        <f>'Page 233'!G189</f>
        <v>85.1</v>
      </c>
      <c r="C2335" s="22">
        <f t="shared" si="40"/>
        <v>5.316007088009389E-3</v>
      </c>
    </row>
    <row r="2336" spans="1:3">
      <c r="A2336" s="51">
        <f>'Page 233'!A188</f>
        <v>41374</v>
      </c>
      <c r="B2336" s="52">
        <f>'Page 233'!G188</f>
        <v>85.69</v>
      </c>
      <c r="C2336" s="22">
        <f t="shared" si="40"/>
        <v>6.9330199764983114E-3</v>
      </c>
    </row>
    <row r="2337" spans="1:3">
      <c r="A2337" s="51">
        <f>'Page 233'!A187</f>
        <v>41375</v>
      </c>
      <c r="B2337" s="52">
        <f>'Page 233'!G187</f>
        <v>86.38</v>
      </c>
      <c r="C2337" s="22">
        <f t="shared" si="40"/>
        <v>8.0522814797525655E-3</v>
      </c>
    </row>
    <row r="2338" spans="1:3">
      <c r="A2338" s="51">
        <f>'Page 233'!A186</f>
        <v>41376</v>
      </c>
      <c r="B2338" s="52">
        <f>'Page 233'!G186</f>
        <v>86.74</v>
      </c>
      <c r="C2338" s="22">
        <f t="shared" si="40"/>
        <v>4.1676313961565015E-3</v>
      </c>
    </row>
    <row r="2339" spans="1:3">
      <c r="A2339" s="51">
        <f>'Page 233'!A185</f>
        <v>41379</v>
      </c>
      <c r="B2339" s="52">
        <f>'Page 233'!G185</f>
        <v>84.67</v>
      </c>
      <c r="C2339" s="22">
        <f t="shared" si="40"/>
        <v>-2.3864422411805308E-2</v>
      </c>
    </row>
    <row r="2340" spans="1:3">
      <c r="A2340" s="51">
        <f>'Page 233'!A184</f>
        <v>41380</v>
      </c>
      <c r="B2340" s="52">
        <f>'Page 233'!G184</f>
        <v>84.78</v>
      </c>
      <c r="C2340" s="22">
        <f t="shared" si="40"/>
        <v>1.2991614503365945E-3</v>
      </c>
    </row>
    <row r="2341" spans="1:3">
      <c r="A2341" s="51">
        <f>'Page 233'!A183</f>
        <v>41381</v>
      </c>
      <c r="B2341" s="52">
        <f>'Page 233'!G183</f>
        <v>84.59</v>
      </c>
      <c r="C2341" s="22">
        <f t="shared" si="40"/>
        <v>-2.2410945977824337E-3</v>
      </c>
    </row>
    <row r="2342" spans="1:3">
      <c r="A2342" s="51">
        <f>'Page 233'!A182</f>
        <v>41382</v>
      </c>
      <c r="B2342" s="52">
        <f>'Page 233'!G182</f>
        <v>84.03</v>
      </c>
      <c r="C2342" s="22">
        <f t="shared" si="40"/>
        <v>-6.6201678685423593E-3</v>
      </c>
    </row>
    <row r="2343" spans="1:3">
      <c r="A2343" s="51">
        <f>'Page 233'!A181</f>
        <v>41383</v>
      </c>
      <c r="B2343" s="52">
        <f>'Page 233'!G181</f>
        <v>85.83</v>
      </c>
      <c r="C2343" s="22">
        <f t="shared" si="40"/>
        <v>2.1420921099607249E-2</v>
      </c>
    </row>
    <row r="2344" spans="1:3">
      <c r="A2344" s="51">
        <f>'Page 233'!A180</f>
        <v>41386</v>
      </c>
      <c r="B2344" s="52">
        <f>'Page 233'!G180</f>
        <v>84.83</v>
      </c>
      <c r="C2344" s="22">
        <f t="shared" si="40"/>
        <v>-1.1650937900500979E-2</v>
      </c>
    </row>
    <row r="2345" spans="1:3">
      <c r="A2345" s="51">
        <f>'Page 233'!A179</f>
        <v>41387</v>
      </c>
      <c r="B2345" s="52">
        <f>'Page 233'!G179</f>
        <v>86.04</v>
      </c>
      <c r="C2345" s="22">
        <f t="shared" si="40"/>
        <v>1.4263821761169471E-2</v>
      </c>
    </row>
    <row r="2346" spans="1:3">
      <c r="A2346" s="51">
        <f>'Page 233'!A178</f>
        <v>41388</v>
      </c>
      <c r="B2346" s="52">
        <f>'Page 233'!G178</f>
        <v>88.63</v>
      </c>
      <c r="C2346" s="22">
        <f t="shared" si="40"/>
        <v>3.0102278010227579E-2</v>
      </c>
    </row>
    <row r="2347" spans="1:3">
      <c r="A2347" s="51">
        <f>'Page 233'!A177</f>
        <v>41389</v>
      </c>
      <c r="B2347" s="52">
        <f>'Page 233'!G177</f>
        <v>89.45</v>
      </c>
      <c r="C2347" s="22">
        <f t="shared" si="40"/>
        <v>9.25194629358006E-3</v>
      </c>
    </row>
    <row r="2348" spans="1:3">
      <c r="A2348" s="51">
        <f>'Page 233'!A176</f>
        <v>41390</v>
      </c>
      <c r="B2348" s="52">
        <f>'Page 233'!G176</f>
        <v>90.6</v>
      </c>
      <c r="C2348" s="22">
        <f t="shared" si="40"/>
        <v>1.285634432643934E-2</v>
      </c>
    </row>
    <row r="2349" spans="1:3">
      <c r="A2349" s="51">
        <f>'Page 233'!A175</f>
        <v>41393</v>
      </c>
      <c r="B2349" s="52">
        <f>'Page 233'!G175</f>
        <v>89.67</v>
      </c>
      <c r="C2349" s="22">
        <f t="shared" si="40"/>
        <v>-1.0264900662251608E-2</v>
      </c>
    </row>
    <row r="2350" spans="1:3">
      <c r="A2350" s="51">
        <f>'Page 233'!A174</f>
        <v>41394</v>
      </c>
      <c r="B2350" s="52">
        <f>'Page 233'!G174</f>
        <v>89.2</v>
      </c>
      <c r="C2350" s="22">
        <f t="shared" si="40"/>
        <v>-5.24144083863054E-3</v>
      </c>
    </row>
    <row r="2351" spans="1:3">
      <c r="A2351" s="51">
        <f>'Page 233'!A173</f>
        <v>41395</v>
      </c>
      <c r="B2351" s="52">
        <f>'Page 233'!G173</f>
        <v>88.97</v>
      </c>
      <c r="C2351" s="22">
        <f t="shared" si="40"/>
        <v>-2.5784753363229385E-3</v>
      </c>
    </row>
    <row r="2352" spans="1:3">
      <c r="A2352" s="51">
        <f>'Page 233'!A172</f>
        <v>41396</v>
      </c>
      <c r="B2352" s="52">
        <f>'Page 233'!G172</f>
        <v>89.98</v>
      </c>
      <c r="C2352" s="22">
        <f t="shared" si="40"/>
        <v>1.135214117118144E-2</v>
      </c>
    </row>
    <row r="2353" spans="1:3">
      <c r="A2353" s="51">
        <f>'Page 233'!A171</f>
        <v>41397</v>
      </c>
      <c r="B2353" s="52">
        <f>'Page 233'!G171</f>
        <v>91.47</v>
      </c>
      <c r="C2353" s="22">
        <f t="shared" si="40"/>
        <v>1.6559235385641191E-2</v>
      </c>
    </row>
    <row r="2354" spans="1:3">
      <c r="A2354" s="51">
        <f>'Page 233'!A170</f>
        <v>41400</v>
      </c>
      <c r="B2354" s="52">
        <f>'Page 233'!G170</f>
        <v>91.91</v>
      </c>
      <c r="C2354" s="22">
        <f t="shared" si="40"/>
        <v>4.8103203236034009E-3</v>
      </c>
    </row>
    <row r="2355" spans="1:3">
      <c r="A2355" s="51">
        <f>'Page 233'!A169</f>
        <v>41401</v>
      </c>
      <c r="B2355" s="52">
        <f>'Page 233'!G169</f>
        <v>92.49</v>
      </c>
      <c r="C2355" s="22">
        <f t="shared" si="40"/>
        <v>6.3105211620062551E-3</v>
      </c>
    </row>
    <row r="2356" spans="1:3">
      <c r="A2356" s="51">
        <f>'Page 233'!A168</f>
        <v>41402</v>
      </c>
      <c r="B2356" s="52">
        <f>'Page 233'!G168</f>
        <v>92.23</v>
      </c>
      <c r="C2356" s="22">
        <f t="shared" si="40"/>
        <v>-2.8111147151042015E-3</v>
      </c>
    </row>
    <row r="2357" spans="1:3">
      <c r="A2357" s="51">
        <f>'Page 233'!A167</f>
        <v>41403</v>
      </c>
      <c r="B2357" s="52">
        <f>'Page 233'!G167</f>
        <v>92.79</v>
      </c>
      <c r="C2357" s="22">
        <f t="shared" si="40"/>
        <v>6.071777079041496E-3</v>
      </c>
    </row>
    <row r="2358" spans="1:3">
      <c r="A2358" s="51">
        <f>'Page 233'!A166</f>
        <v>41404</v>
      </c>
      <c r="B2358" s="52">
        <f>'Page 233'!G166</f>
        <v>92.43</v>
      </c>
      <c r="C2358" s="22">
        <f t="shared" si="40"/>
        <v>-3.8797284190106307E-3</v>
      </c>
    </row>
    <row r="2359" spans="1:3">
      <c r="A2359" s="51">
        <f>'Page 233'!A165</f>
        <v>41407</v>
      </c>
      <c r="B2359" s="52">
        <f>'Page 233'!G165</f>
        <v>92.94</v>
      </c>
      <c r="C2359" s="22">
        <f t="shared" si="40"/>
        <v>5.5176890619927921E-3</v>
      </c>
    </row>
    <row r="2360" spans="1:3">
      <c r="A2360" s="51">
        <f>'Page 233'!A164</f>
        <v>41408</v>
      </c>
      <c r="B2360" s="52">
        <f>'Page 233'!G164</f>
        <v>94.26</v>
      </c>
      <c r="C2360" s="22">
        <f t="shared" si="40"/>
        <v>1.4202711426726911E-2</v>
      </c>
    </row>
    <row r="2361" spans="1:3">
      <c r="A2361" s="51">
        <f>'Page 233'!A163</f>
        <v>41409</v>
      </c>
      <c r="B2361" s="52">
        <f>'Page 233'!G163</f>
        <v>95.16</v>
      </c>
      <c r="C2361" s="22">
        <f t="shared" si="40"/>
        <v>9.5480585614258207E-3</v>
      </c>
    </row>
    <row r="2362" spans="1:3">
      <c r="A2362" s="51">
        <f>'Page 233'!A162</f>
        <v>41410</v>
      </c>
      <c r="B2362" s="52">
        <f>'Page 233'!G162</f>
        <v>94.72</v>
      </c>
      <c r="C2362" s="22">
        <f t="shared" si="40"/>
        <v>-4.623791509037356E-3</v>
      </c>
    </row>
    <row r="2363" spans="1:3">
      <c r="A2363" s="51">
        <f>'Page 233'!A161</f>
        <v>41411</v>
      </c>
      <c r="B2363" s="52">
        <f>'Page 233'!G161</f>
        <v>97.02</v>
      </c>
      <c r="C2363" s="22">
        <f t="shared" si="40"/>
        <v>2.4282094594594517E-2</v>
      </c>
    </row>
    <row r="2364" spans="1:3">
      <c r="A2364" s="51">
        <f>'Page 233'!A160</f>
        <v>41414</v>
      </c>
      <c r="B2364" s="52">
        <f>'Page 233'!G160</f>
        <v>96.82</v>
      </c>
      <c r="C2364" s="22">
        <f t="shared" si="40"/>
        <v>-2.0614306328592402E-3</v>
      </c>
    </row>
    <row r="2365" spans="1:3">
      <c r="A2365" s="51">
        <f>'Page 233'!A159</f>
        <v>41415</v>
      </c>
      <c r="B2365" s="52">
        <f>'Page 233'!G159</f>
        <v>96.85</v>
      </c>
      <c r="C2365" s="22">
        <f t="shared" si="40"/>
        <v>3.0985333608768428E-4</v>
      </c>
    </row>
    <row r="2366" spans="1:3">
      <c r="A2366" s="51">
        <f>'Page 233'!A158</f>
        <v>41416</v>
      </c>
      <c r="B2366" s="52">
        <f>'Page 233'!G158</f>
        <v>96.05</v>
      </c>
      <c r="C2366" s="22">
        <f t="shared" si="40"/>
        <v>-8.2601961796592294E-3</v>
      </c>
    </row>
    <row r="2367" spans="1:3">
      <c r="A2367" s="51">
        <f>'Page 233'!A157</f>
        <v>41417</v>
      </c>
      <c r="B2367" s="52">
        <f>'Page 233'!G157</f>
        <v>97.83</v>
      </c>
      <c r="C2367" s="22">
        <f t="shared" si="40"/>
        <v>1.8532014575741718E-2</v>
      </c>
    </row>
    <row r="2368" spans="1:3">
      <c r="A2368" s="51">
        <f>'Page 233'!A156</f>
        <v>41418</v>
      </c>
      <c r="B2368" s="52">
        <f>'Page 233'!G156</f>
        <v>98.08</v>
      </c>
      <c r="C2368" s="22">
        <f t="shared" si="40"/>
        <v>2.5554533374221311E-3</v>
      </c>
    </row>
    <row r="2369" spans="1:3">
      <c r="A2369" s="51">
        <f>'Page 233'!A155</f>
        <v>41422</v>
      </c>
      <c r="B2369" s="52">
        <f>'Page 233'!G155</f>
        <v>98.19</v>
      </c>
      <c r="C2369" s="22">
        <f t="shared" si="40"/>
        <v>1.1215334420879852E-3</v>
      </c>
    </row>
    <row r="2370" spans="1:3">
      <c r="A2370" s="51">
        <f>'Page 233'!A154</f>
        <v>41423</v>
      </c>
      <c r="B2370" s="52">
        <f>'Page 233'!G154</f>
        <v>97.19</v>
      </c>
      <c r="C2370" s="22">
        <f t="shared" si="40"/>
        <v>-1.0184336490477675E-2</v>
      </c>
    </row>
    <row r="2371" spans="1:3">
      <c r="A2371" s="51">
        <f>'Page 233'!A153</f>
        <v>41424</v>
      </c>
      <c r="B2371" s="52">
        <f>'Page 233'!G153</f>
        <v>98.61</v>
      </c>
      <c r="C2371" s="22">
        <f t="shared" si="40"/>
        <v>1.4610556641629913E-2</v>
      </c>
    </row>
    <row r="2372" spans="1:3">
      <c r="A2372" s="51">
        <f>'Page 233'!A152</f>
        <v>41425</v>
      </c>
      <c r="B2372" s="52">
        <f>'Page 233'!G152</f>
        <v>97.12</v>
      </c>
      <c r="C2372" s="22">
        <f t="shared" si="40"/>
        <v>-1.5110029408782033E-2</v>
      </c>
    </row>
    <row r="2373" spans="1:3">
      <c r="A2373" s="51">
        <f>'Page 233'!A151</f>
        <v>41428</v>
      </c>
      <c r="B2373" s="52">
        <f>'Page 233'!G151</f>
        <v>98.8</v>
      </c>
      <c r="C2373" s="22">
        <f t="shared" ref="C2373:C2436" si="41">B2373/B2372-1</f>
        <v>1.7298187808896026E-2</v>
      </c>
    </row>
    <row r="2374" spans="1:3">
      <c r="A2374" s="51">
        <f>'Page 233'!A150</f>
        <v>41429</v>
      </c>
      <c r="B2374" s="52">
        <f>'Page 233'!G150</f>
        <v>97.7</v>
      </c>
      <c r="C2374" s="22">
        <f t="shared" si="41"/>
        <v>-1.1133603238866363E-2</v>
      </c>
    </row>
    <row r="2375" spans="1:3">
      <c r="A2375" s="51">
        <f>'Page 233'!A149</f>
        <v>41430</v>
      </c>
      <c r="B2375" s="52">
        <f>'Page 233'!G149</f>
        <v>96.6</v>
      </c>
      <c r="C2375" s="22">
        <f t="shared" si="41"/>
        <v>-1.1258955987717645E-2</v>
      </c>
    </row>
    <row r="2376" spans="1:3">
      <c r="A2376" s="51">
        <f>'Page 233'!A148</f>
        <v>41431</v>
      </c>
      <c r="B2376" s="52">
        <f>'Page 233'!G148</f>
        <v>97.84</v>
      </c>
      <c r="C2376" s="22">
        <f t="shared" si="41"/>
        <v>1.2836438923395477E-2</v>
      </c>
    </row>
    <row r="2377" spans="1:3">
      <c r="A2377" s="51">
        <f>'Page 233'!A147</f>
        <v>41432</v>
      </c>
      <c r="B2377" s="52">
        <f>'Page 233'!G147</f>
        <v>100.52</v>
      </c>
      <c r="C2377" s="22">
        <f t="shared" si="41"/>
        <v>2.7391659852820771E-2</v>
      </c>
    </row>
    <row r="2378" spans="1:3">
      <c r="A2378" s="51">
        <f>'Page 233'!A146</f>
        <v>41435</v>
      </c>
      <c r="B2378" s="52">
        <f>'Page 233'!G146</f>
        <v>100.28</v>
      </c>
      <c r="C2378" s="22">
        <f t="shared" si="41"/>
        <v>-2.3875845602864265E-3</v>
      </c>
    </row>
    <row r="2379" spans="1:3">
      <c r="A2379" s="51">
        <f>'Page 233'!A145</f>
        <v>41436</v>
      </c>
      <c r="B2379" s="52">
        <f>'Page 233'!G145</f>
        <v>99.8</v>
      </c>
      <c r="C2379" s="22">
        <f t="shared" si="41"/>
        <v>-4.7865975269246741E-3</v>
      </c>
    </row>
    <row r="2380" spans="1:3">
      <c r="A2380" s="51">
        <f>'Page 233'!A144</f>
        <v>41437</v>
      </c>
      <c r="B2380" s="52">
        <f>'Page 233'!G144</f>
        <v>98.94</v>
      </c>
      <c r="C2380" s="22">
        <f t="shared" si="41"/>
        <v>-8.6172344689379177E-3</v>
      </c>
    </row>
    <row r="2381" spans="1:3">
      <c r="A2381" s="51">
        <f>'Page 233'!A143</f>
        <v>41438</v>
      </c>
      <c r="B2381" s="52">
        <f>'Page 233'!G143</f>
        <v>100.2</v>
      </c>
      <c r="C2381" s="22">
        <f t="shared" si="41"/>
        <v>1.2734990903577881E-2</v>
      </c>
    </row>
    <row r="2382" spans="1:3">
      <c r="A2382" s="51">
        <f>'Page 233'!A142</f>
        <v>41439</v>
      </c>
      <c r="B2382" s="52">
        <f>'Page 233'!G142</f>
        <v>99.87</v>
      </c>
      <c r="C2382" s="22">
        <f t="shared" si="41"/>
        <v>-3.2934131736527261E-3</v>
      </c>
    </row>
    <row r="2383" spans="1:3">
      <c r="A2383" s="51">
        <f>'Page 233'!A141</f>
        <v>41442</v>
      </c>
      <c r="B2383" s="52">
        <f>'Page 233'!G141</f>
        <v>101.05</v>
      </c>
      <c r="C2383" s="22">
        <f t="shared" si="41"/>
        <v>1.1815359967958239E-2</v>
      </c>
    </row>
    <row r="2384" spans="1:3">
      <c r="A2384" s="51">
        <f>'Page 233'!A140</f>
        <v>41443</v>
      </c>
      <c r="B2384" s="52">
        <f>'Page 233'!G140</f>
        <v>102.08</v>
      </c>
      <c r="C2384" s="22">
        <f t="shared" si="41"/>
        <v>1.0192973775358771E-2</v>
      </c>
    </row>
    <row r="2385" spans="1:3">
      <c r="A2385" s="51">
        <f>'Page 233'!A139</f>
        <v>41444</v>
      </c>
      <c r="B2385" s="52">
        <f>'Page 233'!G139</f>
        <v>100.29</v>
      </c>
      <c r="C2385" s="22">
        <f t="shared" si="41"/>
        <v>-1.7535266457680221E-2</v>
      </c>
    </row>
    <row r="2386" spans="1:3">
      <c r="A2386" s="51">
        <f>'Page 233'!A138</f>
        <v>41445</v>
      </c>
      <c r="B2386" s="52">
        <f>'Page 233'!G138</f>
        <v>97.73</v>
      </c>
      <c r="C2386" s="22">
        <f t="shared" si="41"/>
        <v>-2.5525974673446972E-2</v>
      </c>
    </row>
    <row r="2387" spans="1:3">
      <c r="A2387" s="51">
        <f>'Page 233'!A137</f>
        <v>41446</v>
      </c>
      <c r="B2387" s="52">
        <f>'Page 233'!G137</f>
        <v>98.06</v>
      </c>
      <c r="C2387" s="22">
        <f t="shared" si="41"/>
        <v>3.3766499539547024E-3</v>
      </c>
    </row>
    <row r="2388" spans="1:3">
      <c r="A2388" s="51">
        <f>'Page 233'!A136</f>
        <v>41449</v>
      </c>
      <c r="B2388" s="52">
        <f>'Page 233'!G136</f>
        <v>95.97</v>
      </c>
      <c r="C2388" s="22">
        <f t="shared" si="41"/>
        <v>-2.1313481541913148E-2</v>
      </c>
    </row>
    <row r="2389" spans="1:3">
      <c r="A2389" s="51">
        <f>'Page 233'!A135</f>
        <v>41450</v>
      </c>
      <c r="B2389" s="52">
        <f>'Page 233'!G135</f>
        <v>96.77</v>
      </c>
      <c r="C2389" s="22">
        <f t="shared" si="41"/>
        <v>8.3359383140564347E-3</v>
      </c>
    </row>
    <row r="2390" spans="1:3">
      <c r="A2390" s="51">
        <f>'Page 233'!A134</f>
        <v>41451</v>
      </c>
      <c r="B2390" s="52">
        <f>'Page 233'!G134</f>
        <v>98.81</v>
      </c>
      <c r="C2390" s="22">
        <f t="shared" si="41"/>
        <v>2.1080913506251964E-2</v>
      </c>
    </row>
    <row r="2391" spans="1:3">
      <c r="A2391" s="51">
        <f>'Page 233'!A133</f>
        <v>41452</v>
      </c>
      <c r="B2391" s="52">
        <f>'Page 233'!G133</f>
        <v>101.17</v>
      </c>
      <c r="C2391" s="22">
        <f t="shared" si="41"/>
        <v>2.3884222244711983E-2</v>
      </c>
    </row>
    <row r="2392" spans="1:3">
      <c r="A2392" s="51">
        <f>'Page 233'!A132</f>
        <v>41453</v>
      </c>
      <c r="B2392" s="52">
        <f>'Page 233'!G132</f>
        <v>100.47</v>
      </c>
      <c r="C2392" s="22">
        <f t="shared" si="41"/>
        <v>-6.9190471483642213E-3</v>
      </c>
    </row>
    <row r="2393" spans="1:3">
      <c r="A2393" s="51">
        <f>'Page 233'!A131</f>
        <v>41456</v>
      </c>
      <c r="B2393" s="52">
        <f>'Page 233'!G131</f>
        <v>101.26</v>
      </c>
      <c r="C2393" s="22">
        <f t="shared" si="41"/>
        <v>7.8630436946351967E-3</v>
      </c>
    </row>
    <row r="2394" spans="1:3">
      <c r="A2394" s="51">
        <f>'Page 233'!A130</f>
        <v>41457</v>
      </c>
      <c r="B2394" s="52">
        <f>'Page 233'!G130</f>
        <v>99.52</v>
      </c>
      <c r="C2394" s="22">
        <f t="shared" si="41"/>
        <v>-1.7183488050563023E-2</v>
      </c>
    </row>
    <row r="2395" spans="1:3">
      <c r="A2395" s="51">
        <f>'Page 233'!A129</f>
        <v>41458</v>
      </c>
      <c r="B2395" s="52">
        <f>'Page 233'!G129</f>
        <v>100.91</v>
      </c>
      <c r="C2395" s="22">
        <f t="shared" si="41"/>
        <v>1.396704180064301E-2</v>
      </c>
    </row>
    <row r="2396" spans="1:3">
      <c r="A2396" s="51">
        <f>'Page 233'!A128</f>
        <v>41460</v>
      </c>
      <c r="B2396" s="52">
        <f>'Page 233'!G128</f>
        <v>102.2</v>
      </c>
      <c r="C2396" s="22">
        <f t="shared" si="41"/>
        <v>1.2783668615598209E-2</v>
      </c>
    </row>
    <row r="2397" spans="1:3">
      <c r="A2397" s="51">
        <f>'Page 233'!A127</f>
        <v>41463</v>
      </c>
      <c r="B2397" s="52">
        <f>'Page 233'!G127</f>
        <v>102.36</v>
      </c>
      <c r="C2397" s="22">
        <f t="shared" si="41"/>
        <v>1.5655577299411583E-3</v>
      </c>
    </row>
    <row r="2398" spans="1:3">
      <c r="A2398" s="51">
        <f>'Page 233'!A126</f>
        <v>41464</v>
      </c>
      <c r="B2398" s="52">
        <f>'Page 233'!G126</f>
        <v>102.67</v>
      </c>
      <c r="C2398" s="22">
        <f t="shared" si="41"/>
        <v>3.0285267682688133E-3</v>
      </c>
    </row>
    <row r="2399" spans="1:3">
      <c r="A2399" s="51">
        <f>'Page 233'!A125</f>
        <v>41465</v>
      </c>
      <c r="B2399" s="52">
        <f>'Page 233'!G125</f>
        <v>103.47</v>
      </c>
      <c r="C2399" s="22">
        <f t="shared" si="41"/>
        <v>7.7919548066620603E-3</v>
      </c>
    </row>
    <row r="2400" spans="1:3">
      <c r="A2400" s="51">
        <f>'Page 233'!A124</f>
        <v>41466</v>
      </c>
      <c r="B2400" s="52">
        <f>'Page 233'!G124</f>
        <v>104.83</v>
      </c>
      <c r="C2400" s="22">
        <f t="shared" si="41"/>
        <v>1.3143906446313025E-2</v>
      </c>
    </row>
    <row r="2401" spans="1:3">
      <c r="A2401" s="51">
        <f>'Page 233'!A123</f>
        <v>41467</v>
      </c>
      <c r="B2401" s="52">
        <f>'Page 233'!G123</f>
        <v>99.91</v>
      </c>
      <c r="C2401" s="22">
        <f t="shared" si="41"/>
        <v>-4.6933129829247355E-2</v>
      </c>
    </row>
    <row r="2402" spans="1:3">
      <c r="A2402" s="51">
        <f>'Page 233'!A122</f>
        <v>41470</v>
      </c>
      <c r="B2402" s="52">
        <f>'Page 233'!G122</f>
        <v>103.63</v>
      </c>
      <c r="C2402" s="22">
        <f t="shared" si="41"/>
        <v>3.7233510159143224E-2</v>
      </c>
    </row>
    <row r="2403" spans="1:3">
      <c r="A2403" s="51">
        <f>'Page 233'!A121</f>
        <v>41471</v>
      </c>
      <c r="B2403" s="52">
        <f>'Page 233'!G121</f>
        <v>102.23</v>
      </c>
      <c r="C2403" s="22">
        <f t="shared" si="41"/>
        <v>-1.3509601466756616E-2</v>
      </c>
    </row>
    <row r="2404" spans="1:3">
      <c r="A2404" s="51">
        <f>'Page 233'!A120</f>
        <v>41472</v>
      </c>
      <c r="B2404" s="52">
        <f>'Page 233'!G120</f>
        <v>102.78</v>
      </c>
      <c r="C2404" s="22">
        <f t="shared" si="41"/>
        <v>5.3800254328475461E-3</v>
      </c>
    </row>
    <row r="2405" spans="1:3">
      <c r="A2405" s="51">
        <f>'Page 233'!A119</f>
        <v>41473</v>
      </c>
      <c r="B2405" s="52">
        <f>'Page 233'!G119</f>
        <v>105.56</v>
      </c>
      <c r="C2405" s="22">
        <f t="shared" si="41"/>
        <v>2.7048063825646951E-2</v>
      </c>
    </row>
    <row r="2406" spans="1:3">
      <c r="A2406" s="51">
        <f>'Page 233'!A118</f>
        <v>41474</v>
      </c>
      <c r="B2406" s="52">
        <f>'Page 233'!G118</f>
        <v>104.91</v>
      </c>
      <c r="C2406" s="22">
        <f t="shared" si="41"/>
        <v>-6.1576354679803158E-3</v>
      </c>
    </row>
    <row r="2407" spans="1:3">
      <c r="A2407" s="51">
        <f>'Page 233'!A117</f>
        <v>41477</v>
      </c>
      <c r="B2407" s="52">
        <f>'Page 233'!G117</f>
        <v>104.81</v>
      </c>
      <c r="C2407" s="22">
        <f t="shared" si="41"/>
        <v>-9.5319797922022165E-4</v>
      </c>
    </row>
    <row r="2408" spans="1:3">
      <c r="A2408" s="51">
        <f>'Page 233'!A116</f>
        <v>41478</v>
      </c>
      <c r="B2408" s="52">
        <f>'Page 233'!G116</f>
        <v>105.72</v>
      </c>
      <c r="C2408" s="22">
        <f t="shared" si="41"/>
        <v>8.6823776357216609E-3</v>
      </c>
    </row>
    <row r="2409" spans="1:3">
      <c r="A2409" s="51">
        <f>'Page 233'!A115</f>
        <v>41479</v>
      </c>
      <c r="B2409" s="52">
        <f>'Page 233'!G115</f>
        <v>104.9</v>
      </c>
      <c r="C2409" s="22">
        <f t="shared" si="41"/>
        <v>-7.7563374952704933E-3</v>
      </c>
    </row>
    <row r="2410" spans="1:3">
      <c r="A2410" s="51">
        <f>'Page 233'!A114</f>
        <v>41480</v>
      </c>
      <c r="B2410" s="52">
        <f>'Page 233'!G114</f>
        <v>104.65</v>
      </c>
      <c r="C2410" s="22">
        <f t="shared" si="41"/>
        <v>-2.3832221163012646E-3</v>
      </c>
    </row>
    <row r="2411" spans="1:3">
      <c r="A2411" s="51">
        <f>'Page 233'!A113</f>
        <v>41481</v>
      </c>
      <c r="B2411" s="52">
        <f>'Page 233'!G113</f>
        <v>103.57</v>
      </c>
      <c r="C2411" s="22">
        <f t="shared" si="41"/>
        <v>-1.0320114667940916E-2</v>
      </c>
    </row>
    <row r="2412" spans="1:3">
      <c r="A2412" s="51">
        <f>'Page 233'!A112</f>
        <v>41484</v>
      </c>
      <c r="B2412" s="52">
        <f>'Page 233'!G112</f>
        <v>102.8</v>
      </c>
      <c r="C2412" s="22">
        <f t="shared" si="41"/>
        <v>-7.4345853046248189E-3</v>
      </c>
    </row>
    <row r="2413" spans="1:3">
      <c r="A2413" s="51">
        <f>'Page 233'!A111</f>
        <v>41485</v>
      </c>
      <c r="B2413" s="52">
        <f>'Page 233'!G111</f>
        <v>103.7</v>
      </c>
      <c r="C2413" s="22">
        <f t="shared" si="41"/>
        <v>8.7548638132295409E-3</v>
      </c>
    </row>
    <row r="2414" spans="1:3">
      <c r="A2414" s="51">
        <f>'Page 233'!A110</f>
        <v>41486</v>
      </c>
      <c r="B2414" s="52">
        <f>'Page 233'!G110</f>
        <v>103.08</v>
      </c>
      <c r="C2414" s="22">
        <f t="shared" si="41"/>
        <v>-5.9787849566056428E-3</v>
      </c>
    </row>
    <row r="2415" spans="1:3">
      <c r="A2415" s="51">
        <f>'Page 233'!A109</f>
        <v>41487</v>
      </c>
      <c r="B2415" s="52">
        <f>'Page 233'!G109</f>
        <v>104.65</v>
      </c>
      <c r="C2415" s="22">
        <f t="shared" si="41"/>
        <v>1.5230888630190176E-2</v>
      </c>
    </row>
    <row r="2416" spans="1:3">
      <c r="A2416" s="51">
        <f>'Page 233'!A108</f>
        <v>41488</v>
      </c>
      <c r="B2416" s="52">
        <f>'Page 233'!G108</f>
        <v>105.83</v>
      </c>
      <c r="C2416" s="22">
        <f t="shared" si="41"/>
        <v>1.127568084089825E-2</v>
      </c>
    </row>
    <row r="2417" spans="1:3">
      <c r="A2417" s="51">
        <f>'Page 233'!A107</f>
        <v>41491</v>
      </c>
      <c r="B2417" s="52">
        <f>'Page 233'!G107</f>
        <v>105.43</v>
      </c>
      <c r="C2417" s="22">
        <f t="shared" si="41"/>
        <v>-3.7796466030425302E-3</v>
      </c>
    </row>
    <row r="2418" spans="1:3">
      <c r="A2418" s="51">
        <f>'Page 233'!A106</f>
        <v>41492</v>
      </c>
      <c r="B2418" s="52">
        <f>'Page 233'!G106</f>
        <v>104.98</v>
      </c>
      <c r="C2418" s="22">
        <f t="shared" si="41"/>
        <v>-4.2682348477662835E-3</v>
      </c>
    </row>
    <row r="2419" spans="1:3">
      <c r="A2419" s="51">
        <f>'Page 233'!A105</f>
        <v>41493</v>
      </c>
      <c r="B2419" s="52">
        <f>'Page 233'!G105</f>
        <v>104.85</v>
      </c>
      <c r="C2419" s="22">
        <f t="shared" si="41"/>
        <v>-1.2383311106878292E-3</v>
      </c>
    </row>
    <row r="2420" spans="1:3">
      <c r="A2420" s="51">
        <f>'Page 233'!A104</f>
        <v>41494</v>
      </c>
      <c r="B2420" s="52">
        <f>'Page 233'!G104</f>
        <v>104.28</v>
      </c>
      <c r="C2420" s="22">
        <f t="shared" si="41"/>
        <v>-5.4363376251788109E-3</v>
      </c>
    </row>
    <row r="2421" spans="1:3">
      <c r="A2421" s="51">
        <f>'Page 233'!A103</f>
        <v>41495</v>
      </c>
      <c r="B2421" s="52">
        <f>'Page 233'!G103</f>
        <v>103.78</v>
      </c>
      <c r="C2421" s="22">
        <f t="shared" si="41"/>
        <v>-4.7947832757959663E-3</v>
      </c>
    </row>
    <row r="2422" spans="1:3">
      <c r="A2422" s="51">
        <f>'Page 233'!A102</f>
        <v>41498</v>
      </c>
      <c r="B2422" s="52">
        <f>'Page 233'!G102</f>
        <v>102.7</v>
      </c>
      <c r="C2422" s="22">
        <f t="shared" si="41"/>
        <v>-1.0406629408363788E-2</v>
      </c>
    </row>
    <row r="2423" spans="1:3">
      <c r="A2423" s="51">
        <f>'Page 233'!A101</f>
        <v>41499</v>
      </c>
      <c r="B2423" s="52">
        <f>'Page 233'!G101</f>
        <v>104.66</v>
      </c>
      <c r="C2423" s="22">
        <f t="shared" si="41"/>
        <v>1.9084712755598865E-2</v>
      </c>
    </row>
    <row r="2424" spans="1:3">
      <c r="A2424" s="51">
        <f>'Page 233'!A100</f>
        <v>41500</v>
      </c>
      <c r="B2424" s="52">
        <f>'Page 233'!G100</f>
        <v>102.62</v>
      </c>
      <c r="C2424" s="22">
        <f t="shared" si="41"/>
        <v>-1.9491687368622168E-2</v>
      </c>
    </row>
    <row r="2425" spans="1:3">
      <c r="A2425" s="51">
        <f>'Page 233'!A99</f>
        <v>41501</v>
      </c>
      <c r="B2425" s="52">
        <f>'Page 233'!G99</f>
        <v>101.21</v>
      </c>
      <c r="C2425" s="22">
        <f t="shared" si="41"/>
        <v>-1.3740011693627041E-2</v>
      </c>
    </row>
    <row r="2426" spans="1:3">
      <c r="A2426" s="51">
        <f>'Page 233'!A98</f>
        <v>41502</v>
      </c>
      <c r="B2426" s="52">
        <f>'Page 233'!G98</f>
        <v>101.94</v>
      </c>
      <c r="C2426" s="22">
        <f t="shared" si="41"/>
        <v>7.2127260152159423E-3</v>
      </c>
    </row>
    <row r="2427" spans="1:3">
      <c r="A2427" s="51">
        <f>'Page 233'!A97</f>
        <v>41505</v>
      </c>
      <c r="B2427" s="52">
        <f>'Page 233'!G97</f>
        <v>103.18</v>
      </c>
      <c r="C2427" s="22">
        <f t="shared" si="41"/>
        <v>1.2164018049833247E-2</v>
      </c>
    </row>
    <row r="2428" spans="1:3">
      <c r="A2428" s="51">
        <f>'Page 233'!A96</f>
        <v>41506</v>
      </c>
      <c r="B2428" s="52">
        <f>'Page 233'!G96</f>
        <v>103.09</v>
      </c>
      <c r="C2428" s="22">
        <f t="shared" si="41"/>
        <v>-8.7226206629198444E-4</v>
      </c>
    </row>
    <row r="2429" spans="1:3">
      <c r="A2429" s="51">
        <f>'Page 233'!A95</f>
        <v>41507</v>
      </c>
      <c r="B2429" s="52">
        <f>'Page 233'!G95</f>
        <v>102.38</v>
      </c>
      <c r="C2429" s="22">
        <f t="shared" si="41"/>
        <v>-6.8871859540208247E-3</v>
      </c>
    </row>
    <row r="2430" spans="1:3">
      <c r="A2430" s="51">
        <f>'Page 233'!A94</f>
        <v>41508</v>
      </c>
      <c r="B2430" s="52">
        <f>'Page 233'!G94</f>
        <v>103.59</v>
      </c>
      <c r="C2430" s="22">
        <f t="shared" si="41"/>
        <v>1.1818714592694013E-2</v>
      </c>
    </row>
    <row r="2431" spans="1:3">
      <c r="A2431" s="51">
        <f>'Page 233'!A93</f>
        <v>41509</v>
      </c>
      <c r="B2431" s="52">
        <f>'Page 233'!G93</f>
        <v>103.92</v>
      </c>
      <c r="C2431" s="22">
        <f t="shared" si="41"/>
        <v>3.1856356791195584E-3</v>
      </c>
    </row>
    <row r="2432" spans="1:3">
      <c r="A2432" s="51">
        <f>'Page 233'!A92</f>
        <v>41512</v>
      </c>
      <c r="B2432" s="52">
        <f>'Page 233'!G92</f>
        <v>103.97</v>
      </c>
      <c r="C2432" s="22">
        <f t="shared" si="41"/>
        <v>4.8113933795224106E-4</v>
      </c>
    </row>
    <row r="2433" spans="1:3">
      <c r="A2433" s="51">
        <f>'Page 233'!A91</f>
        <v>41513</v>
      </c>
      <c r="B2433" s="52">
        <f>'Page 233'!G91</f>
        <v>101.69</v>
      </c>
      <c r="C2433" s="22">
        <f t="shared" si="41"/>
        <v>-2.1929402712320911E-2</v>
      </c>
    </row>
    <row r="2434" spans="1:3">
      <c r="A2434" s="51">
        <f>'Page 233'!A90</f>
        <v>41514</v>
      </c>
      <c r="B2434" s="52">
        <f>'Page 233'!G90</f>
        <v>101.75</v>
      </c>
      <c r="C2434" s="22">
        <f t="shared" si="41"/>
        <v>5.9002851804512702E-4</v>
      </c>
    </row>
    <row r="2435" spans="1:3">
      <c r="A2435" s="51">
        <f>'Page 233'!A89</f>
        <v>41515</v>
      </c>
      <c r="B2435" s="52">
        <f>'Page 233'!G89</f>
        <v>103.38</v>
      </c>
      <c r="C2435" s="22">
        <f t="shared" si="41"/>
        <v>1.6019656019655937E-2</v>
      </c>
    </row>
    <row r="2436" spans="1:3">
      <c r="A2436" s="51">
        <f>'Page 233'!A88</f>
        <v>41516</v>
      </c>
      <c r="B2436" s="52">
        <f>'Page 233'!G88</f>
        <v>102.39</v>
      </c>
      <c r="C2436" s="22">
        <f t="shared" si="41"/>
        <v>-9.5763203714450684E-3</v>
      </c>
    </row>
    <row r="2437" spans="1:3">
      <c r="A2437" s="51">
        <f>'Page 233'!A87</f>
        <v>41520</v>
      </c>
      <c r="B2437" s="52">
        <f>'Page 233'!G87</f>
        <v>103.46</v>
      </c>
      <c r="C2437" s="22">
        <f t="shared" ref="C2437:C2500" si="42">B2437/B2436-1</f>
        <v>1.0450239281179829E-2</v>
      </c>
    </row>
    <row r="2438" spans="1:3">
      <c r="A2438" s="51">
        <f>'Page 233'!A86</f>
        <v>41521</v>
      </c>
      <c r="B2438" s="52">
        <f>'Page 233'!G86</f>
        <v>104.8</v>
      </c>
      <c r="C2438" s="22">
        <f t="shared" si="42"/>
        <v>1.2951865455248512E-2</v>
      </c>
    </row>
    <row r="2439" spans="1:3">
      <c r="A2439" s="51">
        <f>'Page 233'!A85</f>
        <v>41522</v>
      </c>
      <c r="B2439" s="52">
        <f>'Page 233'!G85</f>
        <v>105.08</v>
      </c>
      <c r="C2439" s="22">
        <f t="shared" si="42"/>
        <v>2.6717557251909607E-3</v>
      </c>
    </row>
    <row r="2440" spans="1:3">
      <c r="A2440" s="51">
        <f>'Page 233'!A84</f>
        <v>41523</v>
      </c>
      <c r="B2440" s="52">
        <f>'Page 233'!G84</f>
        <v>104.51</v>
      </c>
      <c r="C2440" s="22">
        <f t="shared" si="42"/>
        <v>-5.4244385230299841E-3</v>
      </c>
    </row>
    <row r="2441" spans="1:3">
      <c r="A2441" s="51">
        <f>'Page 233'!A83</f>
        <v>41526</v>
      </c>
      <c r="B2441" s="52">
        <f>'Page 233'!G83</f>
        <v>105.61</v>
      </c>
      <c r="C2441" s="22">
        <f t="shared" si="42"/>
        <v>1.0525308582910675E-2</v>
      </c>
    </row>
    <row r="2442" spans="1:3">
      <c r="A2442" s="51">
        <f>'Page 233'!A82</f>
        <v>41527</v>
      </c>
      <c r="B2442" s="52">
        <f>'Page 233'!G82</f>
        <v>106.57</v>
      </c>
      <c r="C2442" s="22">
        <f t="shared" si="42"/>
        <v>9.0900482908815583E-3</v>
      </c>
    </row>
    <row r="2443" spans="1:3">
      <c r="A2443" s="51">
        <f>'Page 233'!A81</f>
        <v>41528</v>
      </c>
      <c r="B2443" s="52">
        <f>'Page 233'!G81</f>
        <v>107.62</v>
      </c>
      <c r="C2443" s="22">
        <f t="shared" si="42"/>
        <v>9.8526789903350398E-3</v>
      </c>
    </row>
    <row r="2444" spans="1:3">
      <c r="A2444" s="51">
        <f>'Page 233'!A80</f>
        <v>41529</v>
      </c>
      <c r="B2444" s="52">
        <f>'Page 233'!G80</f>
        <v>108.18</v>
      </c>
      <c r="C2444" s="22">
        <f t="shared" si="42"/>
        <v>5.2034937743914433E-3</v>
      </c>
    </row>
    <row r="2445" spans="1:3">
      <c r="A2445" s="51">
        <f>'Page 233'!A79</f>
        <v>41530</v>
      </c>
      <c r="B2445" s="52">
        <f>'Page 233'!G79</f>
        <v>109.69</v>
      </c>
      <c r="C2445" s="22">
        <f t="shared" si="42"/>
        <v>1.39582177851727E-2</v>
      </c>
    </row>
    <row r="2446" spans="1:3">
      <c r="A2446" s="51">
        <f>'Page 233'!A78</f>
        <v>41533</v>
      </c>
      <c r="B2446" s="52">
        <f>'Page 233'!G78</f>
        <v>113.96</v>
      </c>
      <c r="C2446" s="22">
        <f t="shared" si="42"/>
        <v>3.8927887683471551E-2</v>
      </c>
    </row>
    <row r="2447" spans="1:3">
      <c r="A2447" s="51">
        <f>'Page 233'!A77</f>
        <v>41534</v>
      </c>
      <c r="B2447" s="52">
        <f>'Page 233'!G77</f>
        <v>115.38</v>
      </c>
      <c r="C2447" s="22">
        <f t="shared" si="42"/>
        <v>1.2460512460512385E-2</v>
      </c>
    </row>
    <row r="2448" spans="1:3">
      <c r="A2448" s="51">
        <f>'Page 233'!A76</f>
        <v>41535</v>
      </c>
      <c r="B2448" s="52">
        <f>'Page 233'!G76</f>
        <v>116.65</v>
      </c>
      <c r="C2448" s="22">
        <f t="shared" si="42"/>
        <v>1.1007106950944756E-2</v>
      </c>
    </row>
    <row r="2449" spans="1:3">
      <c r="A2449" s="51">
        <f>'Page 233'!A75</f>
        <v>41536</v>
      </c>
      <c r="B2449" s="52">
        <f>'Page 233'!G75</f>
        <v>117.28</v>
      </c>
      <c r="C2449" s="22">
        <f t="shared" si="42"/>
        <v>5.4007715387911492E-3</v>
      </c>
    </row>
    <row r="2450" spans="1:3">
      <c r="A2450" s="51">
        <f>'Page 233'!A74</f>
        <v>41537</v>
      </c>
      <c r="B2450" s="52">
        <f>'Page 233'!G74</f>
        <v>114.91</v>
      </c>
      <c r="C2450" s="22">
        <f t="shared" si="42"/>
        <v>-2.0208049113233373E-2</v>
      </c>
    </row>
    <row r="2451" spans="1:3">
      <c r="A2451" s="51">
        <f>'Page 233'!A73</f>
        <v>41540</v>
      </c>
      <c r="B2451" s="52">
        <f>'Page 233'!G73</f>
        <v>115.78</v>
      </c>
      <c r="C2451" s="22">
        <f t="shared" si="42"/>
        <v>7.5711426333653353E-3</v>
      </c>
    </row>
    <row r="2452" spans="1:3">
      <c r="A2452" s="51">
        <f>'Page 233'!A72</f>
        <v>41541</v>
      </c>
      <c r="B2452" s="52">
        <f>'Page 233'!G72</f>
        <v>117.25</v>
      </c>
      <c r="C2452" s="22">
        <f t="shared" si="42"/>
        <v>1.2696493349455773E-2</v>
      </c>
    </row>
    <row r="2453" spans="1:3">
      <c r="A2453" s="51">
        <f>'Page 233'!A71</f>
        <v>41542</v>
      </c>
      <c r="B2453" s="52">
        <f>'Page 233'!G71</f>
        <v>116.76</v>
      </c>
      <c r="C2453" s="22">
        <f t="shared" si="42"/>
        <v>-4.179104477611939E-3</v>
      </c>
    </row>
    <row r="2454" spans="1:3">
      <c r="A2454" s="51">
        <f>'Page 233'!A70</f>
        <v>41543</v>
      </c>
      <c r="B2454" s="52">
        <f>'Page 233'!G70</f>
        <v>117.62</v>
      </c>
      <c r="C2454" s="22">
        <f t="shared" si="42"/>
        <v>7.3655361425144505E-3</v>
      </c>
    </row>
    <row r="2455" spans="1:3">
      <c r="A2455" s="51">
        <f>'Page 233'!A69</f>
        <v>41544</v>
      </c>
      <c r="B2455" s="52">
        <f>'Page 233'!G69</f>
        <v>116.99</v>
      </c>
      <c r="C2455" s="22">
        <f t="shared" si="42"/>
        <v>-5.3562319333447794E-3</v>
      </c>
    </row>
    <row r="2456" spans="1:3">
      <c r="A2456" s="51">
        <f>'Page 233'!A68</f>
        <v>41547</v>
      </c>
      <c r="B2456" s="52">
        <f>'Page 233'!G68</f>
        <v>115.77</v>
      </c>
      <c r="C2456" s="22">
        <f t="shared" si="42"/>
        <v>-1.0428241730062404E-2</v>
      </c>
    </row>
    <row r="2457" spans="1:3">
      <c r="A2457" s="51">
        <f>'Page 233'!A67</f>
        <v>41548</v>
      </c>
      <c r="B2457" s="52">
        <f>'Page 233'!G67</f>
        <v>116.01</v>
      </c>
      <c r="C2457" s="22">
        <f t="shared" si="42"/>
        <v>2.0730759264058207E-3</v>
      </c>
    </row>
    <row r="2458" spans="1:3">
      <c r="A2458" s="51">
        <f>'Page 233'!A66</f>
        <v>41549</v>
      </c>
      <c r="B2458" s="52">
        <f>'Page 233'!G66</f>
        <v>116.1</v>
      </c>
      <c r="C2458" s="22">
        <f t="shared" si="42"/>
        <v>7.7579519006976128E-4</v>
      </c>
    </row>
    <row r="2459" spans="1:3">
      <c r="A2459" s="51">
        <f>'Page 233'!A65</f>
        <v>41550</v>
      </c>
      <c r="B2459" s="52">
        <f>'Page 233'!G65</f>
        <v>113.54</v>
      </c>
      <c r="C2459" s="22">
        <f t="shared" si="42"/>
        <v>-2.2049956933677728E-2</v>
      </c>
    </row>
    <row r="2460" spans="1:3">
      <c r="A2460" s="51">
        <f>'Page 233'!A64</f>
        <v>41551</v>
      </c>
      <c r="B2460" s="52">
        <f>'Page 233'!G64</f>
        <v>115.47</v>
      </c>
      <c r="C2460" s="22">
        <f t="shared" si="42"/>
        <v>1.6998414655627903E-2</v>
      </c>
    </row>
    <row r="2461" spans="1:3">
      <c r="A2461" s="51">
        <f>'Page 233'!A63</f>
        <v>41554</v>
      </c>
      <c r="B2461" s="52">
        <f>'Page 233'!G63</f>
        <v>114.97</v>
      </c>
      <c r="C2461" s="22">
        <f t="shared" si="42"/>
        <v>-4.3301290378453539E-3</v>
      </c>
    </row>
    <row r="2462" spans="1:3">
      <c r="A2462" s="51">
        <f>'Page 233'!A62</f>
        <v>41555</v>
      </c>
      <c r="B2462" s="52">
        <f>'Page 233'!G62</f>
        <v>113.74</v>
      </c>
      <c r="C2462" s="22">
        <f t="shared" si="42"/>
        <v>-1.0698443072105768E-2</v>
      </c>
    </row>
    <row r="2463" spans="1:3">
      <c r="A2463" s="51">
        <f>'Page 233'!A61</f>
        <v>41556</v>
      </c>
      <c r="B2463" s="52">
        <f>'Page 233'!G61</f>
        <v>112.78</v>
      </c>
      <c r="C2463" s="22">
        <f t="shared" si="42"/>
        <v>-8.4403024441708219E-3</v>
      </c>
    </row>
    <row r="2464" spans="1:3">
      <c r="A2464" s="51">
        <f>'Page 233'!A60</f>
        <v>41557</v>
      </c>
      <c r="B2464" s="52">
        <f>'Page 233'!G60</f>
        <v>117.15</v>
      </c>
      <c r="C2464" s="22">
        <f t="shared" si="42"/>
        <v>3.8748004965419414E-2</v>
      </c>
    </row>
    <row r="2465" spans="1:3">
      <c r="A2465" s="51">
        <f>'Page 233'!A59</f>
        <v>41558</v>
      </c>
      <c r="B2465" s="52">
        <f>'Page 233'!G59</f>
        <v>116.24</v>
      </c>
      <c r="C2465" s="22">
        <f t="shared" si="42"/>
        <v>-7.7678190354247834E-3</v>
      </c>
    </row>
    <row r="2466" spans="1:3">
      <c r="A2466" s="51">
        <f>'Page 233'!A58</f>
        <v>41561</v>
      </c>
      <c r="B2466" s="52">
        <f>'Page 233'!G58</f>
        <v>117.7</v>
      </c>
      <c r="C2466" s="22">
        <f t="shared" si="42"/>
        <v>1.256022023399872E-2</v>
      </c>
    </row>
    <row r="2467" spans="1:3">
      <c r="A2467" s="51">
        <f>'Page 233'!A57</f>
        <v>41562</v>
      </c>
      <c r="B2467" s="52">
        <f>'Page 233'!G57</f>
        <v>116.44</v>
      </c>
      <c r="C2467" s="22">
        <f t="shared" si="42"/>
        <v>-1.0705182667799518E-2</v>
      </c>
    </row>
    <row r="2468" spans="1:3">
      <c r="A2468" s="51">
        <f>'Page 233'!A56</f>
        <v>41563</v>
      </c>
      <c r="B2468" s="52">
        <f>'Page 233'!G56</f>
        <v>118.57</v>
      </c>
      <c r="C2468" s="22">
        <f t="shared" si="42"/>
        <v>1.8292682926829285E-2</v>
      </c>
    </row>
    <row r="2469" spans="1:3">
      <c r="A2469" s="51">
        <f>'Page 233'!A55</f>
        <v>41564</v>
      </c>
      <c r="B2469" s="52">
        <f>'Page 233'!G55</f>
        <v>120.49</v>
      </c>
      <c r="C2469" s="22">
        <f t="shared" si="42"/>
        <v>1.6192966180315516E-2</v>
      </c>
    </row>
    <row r="2470" spans="1:3">
      <c r="A2470" s="51">
        <f>'Page 233'!A54</f>
        <v>41565</v>
      </c>
      <c r="B2470" s="52">
        <f>'Page 233'!G54</f>
        <v>120.71</v>
      </c>
      <c r="C2470" s="22">
        <f t="shared" si="42"/>
        <v>1.8258776661963516E-3</v>
      </c>
    </row>
    <row r="2471" spans="1:3">
      <c r="A2471" s="51">
        <f>'Page 233'!A53</f>
        <v>41568</v>
      </c>
      <c r="B2471" s="52">
        <f>'Page 233'!G53</f>
        <v>119.68</v>
      </c>
      <c r="C2471" s="22">
        <f t="shared" si="42"/>
        <v>-8.5328473200231292E-3</v>
      </c>
    </row>
    <row r="2472" spans="1:3">
      <c r="A2472" s="51">
        <f>'Page 233'!A52</f>
        <v>41569</v>
      </c>
      <c r="B2472" s="52">
        <f>'Page 233'!G52</f>
        <v>120.67</v>
      </c>
      <c r="C2472" s="22">
        <f t="shared" si="42"/>
        <v>8.2720588235294379E-3</v>
      </c>
    </row>
    <row r="2473" spans="1:3">
      <c r="A2473" s="51">
        <f>'Page 233'!A51</f>
        <v>41570</v>
      </c>
      <c r="B2473" s="52">
        <f>'Page 233'!G51</f>
        <v>127.12</v>
      </c>
      <c r="C2473" s="22">
        <f t="shared" si="42"/>
        <v>5.3451562111543893E-2</v>
      </c>
    </row>
    <row r="2474" spans="1:3">
      <c r="A2474" s="51">
        <f>'Page 233'!A50</f>
        <v>41571</v>
      </c>
      <c r="B2474" s="52">
        <f>'Page 233'!G50</f>
        <v>127.08</v>
      </c>
      <c r="C2474" s="22">
        <f t="shared" si="42"/>
        <v>-3.146633102580898E-4</v>
      </c>
    </row>
    <row r="2475" spans="1:3">
      <c r="A2475" s="51">
        <f>'Page 233'!A49</f>
        <v>41572</v>
      </c>
      <c r="B2475" s="52">
        <f>'Page 233'!G49</f>
        <v>129.26</v>
      </c>
      <c r="C2475" s="22">
        <f t="shared" si="42"/>
        <v>1.7154548316021367E-2</v>
      </c>
    </row>
    <row r="2476" spans="1:3">
      <c r="A2476" s="51">
        <f>'Page 233'!A48</f>
        <v>41575</v>
      </c>
      <c r="B2476" s="52">
        <f>'Page 233'!G48</f>
        <v>127.96</v>
      </c>
      <c r="C2476" s="22">
        <f t="shared" si="42"/>
        <v>-1.0057248955593345E-2</v>
      </c>
    </row>
    <row r="2477" spans="1:3">
      <c r="A2477" s="51">
        <f>'Page 233'!A47</f>
        <v>41576</v>
      </c>
      <c r="B2477" s="52">
        <f>'Page 233'!G47</f>
        <v>127.75</v>
      </c>
      <c r="C2477" s="22">
        <f t="shared" si="42"/>
        <v>-1.6411378555798439E-3</v>
      </c>
    </row>
    <row r="2478" spans="1:3">
      <c r="A2478" s="51">
        <f>'Page 233'!A46</f>
        <v>41577</v>
      </c>
      <c r="B2478" s="52">
        <f>'Page 233'!G46</f>
        <v>127.77</v>
      </c>
      <c r="C2478" s="22">
        <f t="shared" si="42"/>
        <v>1.5655577299411583E-4</v>
      </c>
    </row>
    <row r="2479" spans="1:3">
      <c r="A2479" s="51">
        <f>'Page 233'!A45</f>
        <v>41578</v>
      </c>
      <c r="B2479" s="52">
        <f>'Page 233'!G45</f>
        <v>128.58000000000001</v>
      </c>
      <c r="C2479" s="22">
        <f t="shared" si="42"/>
        <v>6.339516318384808E-3</v>
      </c>
    </row>
    <row r="2480" spans="1:3">
      <c r="A2480" s="51">
        <f>'Page 233'!A44</f>
        <v>41579</v>
      </c>
      <c r="B2480" s="52">
        <f>'Page 233'!G44</f>
        <v>131.07</v>
      </c>
      <c r="C2480" s="22">
        <f t="shared" si="42"/>
        <v>1.9365375641623661E-2</v>
      </c>
    </row>
    <row r="2481" spans="1:3">
      <c r="A2481" s="51">
        <f>'Page 233'!A43</f>
        <v>41582</v>
      </c>
      <c r="B2481" s="52">
        <f>'Page 233'!G43</f>
        <v>130.83000000000001</v>
      </c>
      <c r="C2481" s="22">
        <f t="shared" si="42"/>
        <v>-1.8310826276034531E-3</v>
      </c>
    </row>
    <row r="2482" spans="1:3">
      <c r="A2482" s="51">
        <f>'Page 233'!A42</f>
        <v>41583</v>
      </c>
      <c r="B2482" s="52">
        <f>'Page 233'!G42</f>
        <v>131.6</v>
      </c>
      <c r="C2482" s="22">
        <f t="shared" si="42"/>
        <v>5.8855002675226586E-3</v>
      </c>
    </row>
    <row r="2483" spans="1:3">
      <c r="A2483" s="51">
        <f>'Page 233'!A41</f>
        <v>41584</v>
      </c>
      <c r="B2483" s="52">
        <f>'Page 233'!G41</f>
        <v>131.61000000000001</v>
      </c>
      <c r="C2483" s="22">
        <f t="shared" si="42"/>
        <v>7.5987841945401868E-5</v>
      </c>
    </row>
    <row r="2484" spans="1:3">
      <c r="A2484" s="51">
        <f>'Page 233'!A40</f>
        <v>41585</v>
      </c>
      <c r="B2484" s="52">
        <f>'Page 233'!G40</f>
        <v>130.04</v>
      </c>
      <c r="C2484" s="22">
        <f t="shared" si="42"/>
        <v>-1.1929184712408003E-2</v>
      </c>
    </row>
    <row r="2485" spans="1:3">
      <c r="A2485" s="51">
        <f>'Page 233'!A39</f>
        <v>41586</v>
      </c>
      <c r="B2485" s="52">
        <f>'Page 233'!G39</f>
        <v>132</v>
      </c>
      <c r="C2485" s="22">
        <f t="shared" si="42"/>
        <v>1.5072285450630662E-2</v>
      </c>
    </row>
    <row r="2486" spans="1:3">
      <c r="A2486" s="51">
        <f>'Page 233'!A38</f>
        <v>41589</v>
      </c>
      <c r="B2486" s="52">
        <f>'Page 233'!G38</f>
        <v>131.05000000000001</v>
      </c>
      <c r="C2486" s="22">
        <f t="shared" si="42"/>
        <v>-7.1969696969695907E-3</v>
      </c>
    </row>
    <row r="2487" spans="1:3">
      <c r="A2487" s="51">
        <f>'Page 233'!A37</f>
        <v>41590</v>
      </c>
      <c r="B2487" s="52">
        <f>'Page 233'!G37</f>
        <v>130.85</v>
      </c>
      <c r="C2487" s="22">
        <f t="shared" si="42"/>
        <v>-1.5261350629531822E-3</v>
      </c>
    </row>
    <row r="2488" spans="1:3">
      <c r="A2488" s="51">
        <f>'Page 233'!A36</f>
        <v>41591</v>
      </c>
      <c r="B2488" s="52">
        <f>'Page 233'!G36</f>
        <v>131.68</v>
      </c>
      <c r="C2488" s="22">
        <f t="shared" si="42"/>
        <v>6.3431410011465239E-3</v>
      </c>
    </row>
    <row r="2489" spans="1:3">
      <c r="A2489" s="51">
        <f>'Page 233'!A35</f>
        <v>41592</v>
      </c>
      <c r="B2489" s="52">
        <f>'Page 233'!G35</f>
        <v>133.58000000000001</v>
      </c>
      <c r="C2489" s="22">
        <f t="shared" si="42"/>
        <v>1.4428918590522422E-2</v>
      </c>
    </row>
    <row r="2490" spans="1:3">
      <c r="A2490" s="51">
        <f>'Page 233'!A34</f>
        <v>41593</v>
      </c>
      <c r="B2490" s="52">
        <f>'Page 233'!G34</f>
        <v>134.56</v>
      </c>
      <c r="C2490" s="22">
        <f t="shared" si="42"/>
        <v>7.3364276089233904E-3</v>
      </c>
    </row>
    <row r="2491" spans="1:3">
      <c r="A2491" s="51">
        <f>'Page 233'!A33</f>
        <v>41596</v>
      </c>
      <c r="B2491" s="52">
        <f>'Page 233'!G33</f>
        <v>136.82</v>
      </c>
      <c r="C2491" s="22">
        <f t="shared" si="42"/>
        <v>1.67954815695599E-2</v>
      </c>
    </row>
    <row r="2492" spans="1:3">
      <c r="A2492" s="51">
        <f>'Page 233'!A32</f>
        <v>41597</v>
      </c>
      <c r="B2492" s="52">
        <f>'Page 233'!G32</f>
        <v>135.44999999999999</v>
      </c>
      <c r="C2492" s="22">
        <f t="shared" si="42"/>
        <v>-1.0013155971349219E-2</v>
      </c>
    </row>
    <row r="2493" spans="1:3">
      <c r="A2493" s="51">
        <f>'Page 233'!A31</f>
        <v>41598</v>
      </c>
      <c r="B2493" s="52">
        <f>'Page 233'!G31</f>
        <v>130.97</v>
      </c>
      <c r="C2493" s="22">
        <f t="shared" si="42"/>
        <v>-3.3074935400516758E-2</v>
      </c>
    </row>
    <row r="2494" spans="1:3">
      <c r="A2494" s="51">
        <f>'Page 233'!A30</f>
        <v>41599</v>
      </c>
      <c r="B2494" s="52">
        <f>'Page 233'!G30</f>
        <v>131.44999999999999</v>
      </c>
      <c r="C2494" s="22">
        <f t="shared" si="42"/>
        <v>3.6649614415513732E-3</v>
      </c>
    </row>
    <row r="2495" spans="1:3">
      <c r="A2495" s="51">
        <f>'Page 233'!A29</f>
        <v>41600</v>
      </c>
      <c r="B2495" s="52">
        <f>'Page 233'!G29</f>
        <v>134.44999999999999</v>
      </c>
      <c r="C2495" s="22">
        <f t="shared" si="42"/>
        <v>2.2822365918600207E-2</v>
      </c>
    </row>
    <row r="2496" spans="1:3">
      <c r="A2496" s="51">
        <f>'Page 233'!A28</f>
        <v>41603</v>
      </c>
      <c r="B2496" s="52">
        <f>'Page 233'!G28</f>
        <v>131.52000000000001</v>
      </c>
      <c r="C2496" s="22">
        <f t="shared" si="42"/>
        <v>-2.1792487913722458E-2</v>
      </c>
    </row>
    <row r="2497" spans="1:3">
      <c r="A2497" s="51">
        <f>'Page 233'!A27</f>
        <v>41604</v>
      </c>
      <c r="B2497" s="52">
        <f>'Page 233'!G27</f>
        <v>133.28</v>
      </c>
      <c r="C2497" s="22">
        <f t="shared" si="42"/>
        <v>1.3381995133819879E-2</v>
      </c>
    </row>
    <row r="2498" spans="1:3">
      <c r="A2498" s="51">
        <f>'Page 233'!A26</f>
        <v>41605</v>
      </c>
      <c r="B2498" s="52">
        <f>'Page 233'!G26</f>
        <v>133.22</v>
      </c>
      <c r="C2498" s="22">
        <f t="shared" si="42"/>
        <v>-4.5018007202879406E-4</v>
      </c>
    </row>
    <row r="2499" spans="1:3">
      <c r="A2499" s="51">
        <f>'Page 233'!A25</f>
        <v>41607</v>
      </c>
      <c r="B2499" s="52">
        <f>'Page 233'!G25</f>
        <v>132.75</v>
      </c>
      <c r="C2499" s="22">
        <f t="shared" si="42"/>
        <v>-3.5279987989791373E-3</v>
      </c>
    </row>
    <row r="2500" spans="1:3">
      <c r="A2500" s="51">
        <f>'Page 233'!A24</f>
        <v>41610</v>
      </c>
      <c r="B2500" s="52">
        <f>'Page 233'!G24</f>
        <v>132.66</v>
      </c>
      <c r="C2500" s="22">
        <f t="shared" si="42"/>
        <v>-6.7796610169490457E-4</v>
      </c>
    </row>
    <row r="2501" spans="1:3">
      <c r="A2501" s="51">
        <f>'Page 233'!A23</f>
        <v>41611</v>
      </c>
      <c r="B2501" s="52">
        <f>'Page 233'!G23</f>
        <v>130.53</v>
      </c>
      <c r="C2501" s="22">
        <f t="shared" ref="C2501:C2520" si="43">B2501/B2500-1</f>
        <v>-1.6056083220262307E-2</v>
      </c>
    </row>
    <row r="2502" spans="1:3">
      <c r="A2502" s="51">
        <f>'Page 233'!A22</f>
        <v>41612</v>
      </c>
      <c r="B2502" s="52">
        <f>'Page 233'!G22</f>
        <v>130.03</v>
      </c>
      <c r="C2502" s="22">
        <f t="shared" si="43"/>
        <v>-3.8305370412932138E-3</v>
      </c>
    </row>
    <row r="2503" spans="1:3">
      <c r="A2503" s="51">
        <f>'Page 233'!A21</f>
        <v>41613</v>
      </c>
      <c r="B2503" s="52">
        <f>'Page 233'!G21</f>
        <v>131.25</v>
      </c>
      <c r="C2503" s="22">
        <f t="shared" si="43"/>
        <v>9.3824502037991309E-3</v>
      </c>
    </row>
    <row r="2504" spans="1:3">
      <c r="A2504" s="51">
        <f>'Page 233'!A20</f>
        <v>41614</v>
      </c>
      <c r="B2504" s="52">
        <f>'Page 233'!G20</f>
        <v>133.66999999999999</v>
      </c>
      <c r="C2504" s="22">
        <f t="shared" si="43"/>
        <v>1.8438095238095142E-2</v>
      </c>
    </row>
    <row r="2505" spans="1:3">
      <c r="A2505" s="51">
        <f>'Page 233'!A19</f>
        <v>41617</v>
      </c>
      <c r="B2505" s="52">
        <f>'Page 233'!G19</f>
        <v>133.18</v>
      </c>
      <c r="C2505" s="22">
        <f t="shared" si="43"/>
        <v>-3.6657439964089544E-3</v>
      </c>
    </row>
    <row r="2506" spans="1:3">
      <c r="A2506" s="51">
        <f>'Page 233'!A18</f>
        <v>41618</v>
      </c>
      <c r="B2506" s="52">
        <f>'Page 233'!G18</f>
        <v>132.21</v>
      </c>
      <c r="C2506" s="22">
        <f t="shared" si="43"/>
        <v>-7.2833758822645756E-3</v>
      </c>
    </row>
    <row r="2507" spans="1:3">
      <c r="A2507" s="51">
        <f>'Page 233'!A17</f>
        <v>41619</v>
      </c>
      <c r="B2507" s="52">
        <f>'Page 233'!G17</f>
        <v>131.08000000000001</v>
      </c>
      <c r="C2507" s="22">
        <f t="shared" si="43"/>
        <v>-8.5470085470085166E-3</v>
      </c>
    </row>
    <row r="2508" spans="1:3">
      <c r="A2508" s="51">
        <f>'Page 233'!A16</f>
        <v>41620</v>
      </c>
      <c r="B2508" s="52">
        <f>'Page 233'!G16</f>
        <v>131.47999999999999</v>
      </c>
      <c r="C2508" s="22">
        <f t="shared" si="43"/>
        <v>3.0515715593528725E-3</v>
      </c>
    </row>
    <row r="2509" spans="1:3">
      <c r="A2509" s="51">
        <f>'Page 233'!A15</f>
        <v>41621</v>
      </c>
      <c r="B2509" s="52">
        <f>'Page 233'!G15</f>
        <v>132.34</v>
      </c>
      <c r="C2509" s="22">
        <f t="shared" si="43"/>
        <v>6.5409187709157823E-3</v>
      </c>
    </row>
    <row r="2510" spans="1:3">
      <c r="A2510" s="51">
        <f>'Page 233'!A14</f>
        <v>41624</v>
      </c>
      <c r="B2510" s="52">
        <f>'Page 233'!G14</f>
        <v>133.22</v>
      </c>
      <c r="C2510" s="22">
        <f t="shared" si="43"/>
        <v>6.6495390660419318E-3</v>
      </c>
    </row>
    <row r="2511" spans="1:3">
      <c r="A2511" s="51">
        <f>'Page 233'!A13</f>
        <v>41625</v>
      </c>
      <c r="B2511" s="52">
        <f>'Page 233'!G13</f>
        <v>134.36000000000001</v>
      </c>
      <c r="C2511" s="22">
        <f t="shared" si="43"/>
        <v>8.557273682630262E-3</v>
      </c>
    </row>
    <row r="2512" spans="1:3">
      <c r="A2512" s="51">
        <f>'Page 233'!A12</f>
        <v>41626</v>
      </c>
      <c r="B2512" s="52">
        <f>'Page 233'!G12</f>
        <v>133.97999999999999</v>
      </c>
      <c r="C2512" s="22">
        <f t="shared" si="43"/>
        <v>-2.828222685323234E-3</v>
      </c>
    </row>
    <row r="2513" spans="1:3">
      <c r="A2513" s="51">
        <f>'Page 233'!A11</f>
        <v>41627</v>
      </c>
      <c r="B2513" s="52">
        <f>'Page 233'!G11</f>
        <v>133.66</v>
      </c>
      <c r="C2513" s="22">
        <f t="shared" si="43"/>
        <v>-2.3884161815195259E-3</v>
      </c>
    </row>
    <row r="2514" spans="1:3">
      <c r="A2514" s="51">
        <f>'Page 233'!A10</f>
        <v>41628</v>
      </c>
      <c r="B2514" s="52">
        <f>'Page 233'!G10</f>
        <v>135.15</v>
      </c>
      <c r="C2514" s="22">
        <f t="shared" si="43"/>
        <v>1.1147688163998248E-2</v>
      </c>
    </row>
    <row r="2515" spans="1:3">
      <c r="A2515" s="51">
        <f>'Page 233'!A9</f>
        <v>41631</v>
      </c>
      <c r="B2515" s="52">
        <f>'Page 233'!G9</f>
        <v>134.88</v>
      </c>
      <c r="C2515" s="22">
        <f t="shared" si="43"/>
        <v>-1.9977802441731862E-3</v>
      </c>
    </row>
    <row r="2516" spans="1:3">
      <c r="A2516" s="51">
        <f>'Page 233'!A8</f>
        <v>41632</v>
      </c>
      <c r="B2516" s="52">
        <f>'Page 233'!G8</f>
        <v>135.30000000000001</v>
      </c>
      <c r="C2516" s="22">
        <f t="shared" si="43"/>
        <v>3.1138790035587505E-3</v>
      </c>
    </row>
    <row r="2517" spans="1:3">
      <c r="A2517" s="51">
        <f>'Page 233'!A7</f>
        <v>41634</v>
      </c>
      <c r="B2517" s="52">
        <f>'Page 233'!G7</f>
        <v>136.72999999999999</v>
      </c>
      <c r="C2517" s="22">
        <f t="shared" si="43"/>
        <v>1.0569105691056846E-2</v>
      </c>
    </row>
    <row r="2518" spans="1:3">
      <c r="A2518" s="51">
        <f>'Page 233'!A6</f>
        <v>41635</v>
      </c>
      <c r="B2518" s="52">
        <f>'Page 233'!G6</f>
        <v>135.37</v>
      </c>
      <c r="C2518" s="22">
        <f t="shared" si="43"/>
        <v>-9.946610107511078E-3</v>
      </c>
    </row>
    <row r="2519" spans="1:3">
      <c r="A2519" s="51">
        <f>'Page 233'!A5</f>
        <v>41638</v>
      </c>
      <c r="B2519" s="52">
        <f>'Page 233'!G5</f>
        <v>134.4</v>
      </c>
      <c r="C2519" s="22">
        <f t="shared" si="43"/>
        <v>-7.1655462805643166E-3</v>
      </c>
    </row>
    <row r="2520" spans="1:3">
      <c r="A2520" s="51">
        <f>'Page 233'!A4</f>
        <v>41639</v>
      </c>
      <c r="B2520" s="52">
        <f>'Page 233'!G4</f>
        <v>134.97</v>
      </c>
      <c r="C2520" s="22">
        <f t="shared" si="43"/>
        <v>4.2410714285714413E-3</v>
      </c>
    </row>
  </sheetData>
  <sortState ref="A3:C2521">
    <sortCondition ref="A3:A2521"/>
  </sortState>
  <mergeCells count="3">
    <mergeCell ref="F3:H3"/>
    <mergeCell ref="F11:H11"/>
    <mergeCell ref="A1:H1"/>
  </mergeCells>
  <printOptions headings="1" gridLines="1"/>
  <pageMargins left="0.7" right="0.7" top="0.75" bottom="0.75" header="0.3" footer="0.3"/>
  <pageSetup paperSize="9" orientation="portrait" verticalDpi="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I47" sqref="I47"/>
    </sheetView>
  </sheetViews>
  <sheetFormatPr defaultRowHeight="12.75"/>
  <cols>
    <col min="1" max="1" width="10.28515625" bestFit="1" customWidth="1"/>
    <col min="3" max="3" width="9.5703125" customWidth="1"/>
    <col min="4" max="4" width="15.140625" bestFit="1" customWidth="1"/>
    <col min="6" max="6" width="29.42578125" bestFit="1" customWidth="1"/>
    <col min="8" max="8" width="20.85546875" bestFit="1" customWidth="1"/>
  </cols>
  <sheetData>
    <row r="1" spans="1:8" ht="18" customHeight="1">
      <c r="A1" s="92" t="s">
        <v>86</v>
      </c>
      <c r="B1" s="92"/>
      <c r="C1" s="92"/>
      <c r="D1" s="92"/>
      <c r="E1" s="92"/>
      <c r="F1" s="92"/>
      <c r="G1" s="92"/>
      <c r="H1" s="92"/>
    </row>
    <row r="2" spans="1:8" s="2" customFormat="1" ht="30.75" customHeight="1">
      <c r="A2" s="2" t="s">
        <v>6</v>
      </c>
      <c r="B2" s="2" t="s">
        <v>63</v>
      </c>
      <c r="C2" s="2" t="s">
        <v>87</v>
      </c>
    </row>
    <row r="3" spans="1:8" ht="14.25">
      <c r="A3" s="51">
        <v>37986</v>
      </c>
      <c r="B3">
        <v>33.57</v>
      </c>
      <c r="F3" s="95" t="s">
        <v>62</v>
      </c>
      <c r="G3" s="95"/>
      <c r="H3" s="95"/>
    </row>
    <row r="4" spans="1:8" ht="14.25">
      <c r="A4" s="51">
        <v>38352</v>
      </c>
      <c r="B4">
        <v>41.93</v>
      </c>
      <c r="C4" s="76">
        <f>B4/B3-1</f>
        <v>0.24903187369675295</v>
      </c>
      <c r="D4" t="e">
        <f ca="1">getformula(C4)</f>
        <v>#NAME?</v>
      </c>
      <c r="F4" s="75" t="s">
        <v>61</v>
      </c>
      <c r="G4" s="78">
        <f>COUNT(C4:C13)</f>
        <v>10</v>
      </c>
      <c r="H4" t="e">
        <f ca="1">getformula(G4)</f>
        <v>#NAME?</v>
      </c>
    </row>
    <row r="5" spans="1:8" ht="14.25">
      <c r="A5" s="51">
        <v>38717</v>
      </c>
      <c r="B5">
        <v>57.82</v>
      </c>
      <c r="C5" s="76">
        <f t="shared" ref="C5:C13" si="0">B5/B4-1</f>
        <v>0.37896494156928218</v>
      </c>
      <c r="F5" s="75" t="s">
        <v>24</v>
      </c>
      <c r="G5" s="77">
        <f>MIN(C4:C13)</f>
        <v>-0.50067421790722766</v>
      </c>
      <c r="H5" t="e">
        <f t="shared" ref="H5:H10" ca="1" si="1">getformula(G5)</f>
        <v>#NAME?</v>
      </c>
    </row>
    <row r="6" spans="1:8" ht="14.25">
      <c r="A6" s="51">
        <v>39082</v>
      </c>
      <c r="B6">
        <v>74.239999999999995</v>
      </c>
      <c r="C6" s="76">
        <f t="shared" si="0"/>
        <v>0.28398478035281904</v>
      </c>
      <c r="F6" s="75" t="s">
        <v>25</v>
      </c>
      <c r="G6" s="77">
        <f>MAX(C4:C13)</f>
        <v>0.84738571037503418</v>
      </c>
      <c r="H6" t="e">
        <f t="shared" ca="1" si="1"/>
        <v>#NAME?</v>
      </c>
    </row>
    <row r="7" spans="1:8" ht="14.25">
      <c r="A7" s="51">
        <v>39447</v>
      </c>
      <c r="B7">
        <v>74.16</v>
      </c>
      <c r="C7" s="76">
        <f t="shared" si="0"/>
        <v>-1.0775862068965747E-3</v>
      </c>
    </row>
    <row r="8" spans="1:8" ht="14.25">
      <c r="A8" s="51">
        <v>39813</v>
      </c>
      <c r="B8">
        <v>37.03</v>
      </c>
      <c r="C8" s="76">
        <f t="shared" si="0"/>
        <v>-0.50067421790722766</v>
      </c>
      <c r="F8" s="75" t="s">
        <v>35</v>
      </c>
      <c r="G8" s="77">
        <f>AVERAGE(C4:C13)</f>
        <v>0.20148423989451017</v>
      </c>
      <c r="H8" t="e">
        <f t="shared" ca="1" si="1"/>
        <v>#NAME?</v>
      </c>
    </row>
    <row r="9" spans="1:8" ht="14.25">
      <c r="A9" s="51">
        <v>40178</v>
      </c>
      <c r="B9">
        <v>48.8</v>
      </c>
      <c r="C9" s="76">
        <f t="shared" si="0"/>
        <v>0.31785039157439909</v>
      </c>
      <c r="F9" s="75" t="s">
        <v>36</v>
      </c>
      <c r="G9" s="79">
        <f>_xlfn.VAR.P(C4:C13)</f>
        <v>0.10313521105516937</v>
      </c>
      <c r="H9" t="e">
        <f t="shared" ca="1" si="1"/>
        <v>#NAME?</v>
      </c>
    </row>
    <row r="10" spans="1:8" ht="14.25">
      <c r="A10" s="51">
        <v>40543</v>
      </c>
      <c r="B10">
        <v>60.31</v>
      </c>
      <c r="C10" s="76">
        <f t="shared" si="0"/>
        <v>0.23586065573770498</v>
      </c>
      <c r="F10" s="75" t="s">
        <v>37</v>
      </c>
      <c r="G10" s="77">
        <f>_xlfn.STDEV.P(C4:C13)</f>
        <v>0.32114671266442907</v>
      </c>
      <c r="H10" t="e">
        <f t="shared" ca="1" si="1"/>
        <v>#NAME?</v>
      </c>
    </row>
    <row r="11" spans="1:8" ht="14.25">
      <c r="A11" s="51">
        <v>40908</v>
      </c>
      <c r="B11">
        <v>69.44</v>
      </c>
      <c r="C11" s="76">
        <f t="shared" si="0"/>
        <v>0.15138451334770342</v>
      </c>
    </row>
    <row r="12" spans="1:8" ht="14.25">
      <c r="A12" s="51">
        <v>41274</v>
      </c>
      <c r="B12">
        <v>73.06</v>
      </c>
      <c r="C12" s="76">
        <f t="shared" si="0"/>
        <v>5.2131336405530027E-2</v>
      </c>
    </row>
    <row r="13" spans="1:8" ht="14.25">
      <c r="A13" s="51">
        <v>41639</v>
      </c>
      <c r="B13">
        <v>134.97</v>
      </c>
      <c r="C13" s="76">
        <f t="shared" si="0"/>
        <v>0.84738571037503418</v>
      </c>
    </row>
    <row r="16" spans="1:8">
      <c r="E16" s="94" t="s">
        <v>88</v>
      </c>
      <c r="F16" s="94"/>
      <c r="G16" s="94"/>
    </row>
    <row r="17" spans="1:8">
      <c r="E17" s="94"/>
      <c r="F17" s="94"/>
      <c r="G17" s="94"/>
    </row>
    <row r="18" spans="1:8">
      <c r="E18" s="94"/>
      <c r="F18" s="94"/>
      <c r="G18" s="94"/>
    </row>
    <row r="19" spans="1:8">
      <c r="E19" s="94"/>
      <c r="F19" s="94"/>
      <c r="G19" s="94"/>
    </row>
    <row r="20" spans="1:8">
      <c r="E20" s="94"/>
      <c r="F20" s="94"/>
      <c r="G20" s="94"/>
    </row>
    <row r="21" spans="1:8">
      <c r="E21" s="94"/>
      <c r="F21" s="94"/>
      <c r="G21" s="94"/>
    </row>
    <row r="22" spans="1:8">
      <c r="A22" s="95" t="s">
        <v>89</v>
      </c>
      <c r="B22" s="95"/>
      <c r="C22" s="95"/>
    </row>
    <row r="23" spans="1:8" ht="25.5">
      <c r="A23" s="2" t="s">
        <v>6</v>
      </c>
      <c r="B23" s="2" t="s">
        <v>63</v>
      </c>
      <c r="C23" s="2" t="s">
        <v>87</v>
      </c>
      <c r="D23" s="2"/>
      <c r="E23" s="2"/>
      <c r="F23" s="2"/>
      <c r="G23" s="2"/>
      <c r="H23" s="2"/>
    </row>
    <row r="24" spans="1:8" ht="14.25">
      <c r="A24" s="51">
        <v>37986</v>
      </c>
      <c r="B24">
        <v>33.57</v>
      </c>
      <c r="F24" s="95" t="s">
        <v>62</v>
      </c>
      <c r="G24" s="95"/>
      <c r="H24" s="95"/>
    </row>
    <row r="25" spans="1:8" ht="14.25">
      <c r="A25" s="51">
        <v>38352</v>
      </c>
      <c r="B25">
        <v>41.93</v>
      </c>
      <c r="C25" s="76">
        <f>LN(B25/B24)</f>
        <v>0.22236875019072763</v>
      </c>
      <c r="D25" t="e">
        <f ca="1">getformula(C25)</f>
        <v>#NAME?</v>
      </c>
      <c r="F25" s="75" t="s">
        <v>61</v>
      </c>
      <c r="G25" s="78">
        <f>COUNT(C25:C34)</f>
        <v>10</v>
      </c>
      <c r="H25" t="e">
        <f ca="1">getformula(G25)</f>
        <v>#NAME?</v>
      </c>
    </row>
    <row r="26" spans="1:8" ht="14.25">
      <c r="A26" s="51">
        <v>38717</v>
      </c>
      <c r="B26">
        <v>57.82</v>
      </c>
      <c r="C26" s="76">
        <f t="shared" ref="C26:C34" si="2">LN(B26/B25)</f>
        <v>0.32133317540552875</v>
      </c>
      <c r="F26" s="75" t="s">
        <v>24</v>
      </c>
      <c r="G26" s="77">
        <f>MIN(C25:C34)</f>
        <v>-0.69449652633207837</v>
      </c>
      <c r="H26" t="e">
        <f t="shared" ref="H26:H31" ca="1" si="3">getformula(G26)</f>
        <v>#NAME?</v>
      </c>
    </row>
    <row r="27" spans="1:8" ht="14.25">
      <c r="A27" s="51">
        <v>39082</v>
      </c>
      <c r="B27">
        <v>74.239999999999995</v>
      </c>
      <c r="C27" s="76">
        <f t="shared" si="2"/>
        <v>0.24996835188974509</v>
      </c>
      <c r="F27" s="75" t="s">
        <v>25</v>
      </c>
      <c r="G27" s="77">
        <f>MAX(C25:C34)</f>
        <v>0.61377151015405418</v>
      </c>
      <c r="H27" t="e">
        <f t="shared" ca="1" si="3"/>
        <v>#NAME?</v>
      </c>
    </row>
    <row r="28" spans="1:8" ht="14.25">
      <c r="A28" s="51">
        <v>39447</v>
      </c>
      <c r="B28">
        <v>74.16</v>
      </c>
      <c r="C28" s="76">
        <f t="shared" si="2"/>
        <v>-1.0781672203454436E-3</v>
      </c>
    </row>
    <row r="29" spans="1:8" ht="14.25">
      <c r="A29" s="51">
        <v>39813</v>
      </c>
      <c r="B29">
        <v>37.03</v>
      </c>
      <c r="C29" s="76">
        <f t="shared" si="2"/>
        <v>-0.69449652633207837</v>
      </c>
      <c r="F29" s="80" t="s">
        <v>35</v>
      </c>
      <c r="G29" s="7">
        <f>AVERAGE(C25:C34)</f>
        <v>0.1391419720529247</v>
      </c>
      <c r="H29" t="e">
        <f t="shared" ca="1" si="3"/>
        <v>#NAME?</v>
      </c>
    </row>
    <row r="30" spans="1:8" ht="14.25">
      <c r="A30" s="51">
        <v>40178</v>
      </c>
      <c r="B30">
        <v>48.8</v>
      </c>
      <c r="C30" s="76">
        <f t="shared" si="2"/>
        <v>0.27600191793358014</v>
      </c>
      <c r="F30" s="80" t="s">
        <v>36</v>
      </c>
      <c r="G30" s="81">
        <f>_xlfn.VAR.P(C25:C34)</f>
        <v>0.10241004349180952</v>
      </c>
      <c r="H30" t="e">
        <f t="shared" ca="1" si="3"/>
        <v>#NAME?</v>
      </c>
    </row>
    <row r="31" spans="1:8" ht="14.25">
      <c r="A31" s="51">
        <v>40543</v>
      </c>
      <c r="B31">
        <v>60.31</v>
      </c>
      <c r="C31" s="76">
        <f t="shared" si="2"/>
        <v>0.21176761460379398</v>
      </c>
      <c r="F31" s="80" t="s">
        <v>37</v>
      </c>
      <c r="G31" s="7">
        <f>_xlfn.STDEV.P(C25:C34)</f>
        <v>0.32001569257117612</v>
      </c>
      <c r="H31" t="e">
        <f t="shared" ca="1" si="3"/>
        <v>#NAME?</v>
      </c>
    </row>
    <row r="32" spans="1:8" ht="14.25">
      <c r="A32" s="51">
        <v>40908</v>
      </c>
      <c r="B32">
        <v>69.44</v>
      </c>
      <c r="C32" s="76">
        <f t="shared" si="2"/>
        <v>0.14096514288919923</v>
      </c>
    </row>
    <row r="33" spans="1:8" ht="14.25">
      <c r="A33" s="51">
        <v>41274</v>
      </c>
      <c r="B33">
        <v>73.06</v>
      </c>
      <c r="C33" s="76">
        <f t="shared" si="2"/>
        <v>5.081795101504178E-2</v>
      </c>
    </row>
    <row r="34" spans="1:8" ht="14.25">
      <c r="A34" s="51">
        <v>41639</v>
      </c>
      <c r="B34">
        <v>134.97</v>
      </c>
      <c r="C34" s="76">
        <f t="shared" si="2"/>
        <v>0.61377151015405418</v>
      </c>
    </row>
    <row r="37" spans="1:8">
      <c r="F37" s="94" t="s">
        <v>90</v>
      </c>
      <c r="G37" s="94"/>
      <c r="H37" s="94"/>
    </row>
    <row r="38" spans="1:8">
      <c r="F38" s="94"/>
      <c r="G38" s="94"/>
      <c r="H38" s="94"/>
    </row>
    <row r="39" spans="1:8">
      <c r="F39" s="94"/>
      <c r="G39" s="94"/>
      <c r="H39" s="94"/>
    </row>
    <row r="40" spans="1:8">
      <c r="F40" s="94"/>
      <c r="G40" s="94"/>
      <c r="H40" s="94"/>
    </row>
    <row r="41" spans="1:8">
      <c r="F41" s="94"/>
      <c r="G41" s="94"/>
      <c r="H41" s="94"/>
    </row>
    <row r="42" spans="1:8">
      <c r="F42" s="94"/>
      <c r="G42" s="94"/>
      <c r="H42" s="94"/>
    </row>
    <row r="44" spans="1:8">
      <c r="A44" s="95" t="s">
        <v>91</v>
      </c>
      <c r="B44" s="95"/>
      <c r="C44" s="95"/>
    </row>
    <row r="45" spans="1:8" ht="25.5">
      <c r="A45" s="2" t="s">
        <v>6</v>
      </c>
      <c r="B45" s="2" t="s">
        <v>63</v>
      </c>
      <c r="C45" s="2" t="s">
        <v>87</v>
      </c>
      <c r="D45" s="2"/>
      <c r="E45" s="2"/>
      <c r="F45" s="2"/>
      <c r="G45" s="2"/>
      <c r="H45" s="2"/>
    </row>
    <row r="46" spans="1:8" ht="14.25">
      <c r="A46" s="51">
        <v>37986</v>
      </c>
      <c r="B46">
        <v>33.57</v>
      </c>
      <c r="F46" s="95" t="s">
        <v>62</v>
      </c>
      <c r="G46" s="95"/>
      <c r="H46" s="95"/>
    </row>
    <row r="47" spans="1:8" ht="14.25">
      <c r="A47" s="51">
        <v>38352</v>
      </c>
      <c r="B47">
        <v>41.93</v>
      </c>
      <c r="C47" s="76">
        <f>LN(B47/B46)</f>
        <v>0.22236875019072763</v>
      </c>
      <c r="D47" t="e">
        <f ca="1">getformula(C47)</f>
        <v>#NAME?</v>
      </c>
      <c r="F47" s="75" t="s">
        <v>61</v>
      </c>
      <c r="G47" s="78">
        <f>COUNT(C47:C56)</f>
        <v>10</v>
      </c>
      <c r="H47" t="e">
        <f ca="1">getformula(G47)</f>
        <v>#NAME?</v>
      </c>
    </row>
    <row r="48" spans="1:8" ht="14.25">
      <c r="A48" s="51">
        <v>38717</v>
      </c>
      <c r="B48">
        <v>57.82</v>
      </c>
      <c r="C48" s="76">
        <f t="shared" ref="C48:C56" si="4">LN(B48/B47)</f>
        <v>0.32133317540552875</v>
      </c>
      <c r="F48" s="75" t="s">
        <v>24</v>
      </c>
      <c r="G48" s="77">
        <f>MIN(C47:C56)</f>
        <v>-0.69449652633207837</v>
      </c>
      <c r="H48" t="e">
        <f t="shared" ref="H48:H53" ca="1" si="5">getformula(G48)</f>
        <v>#NAME?</v>
      </c>
    </row>
    <row r="49" spans="1:8" ht="14.25">
      <c r="A49" s="51">
        <v>39082</v>
      </c>
      <c r="B49">
        <v>74.239999999999995</v>
      </c>
      <c r="C49" s="76">
        <f t="shared" si="4"/>
        <v>0.24996835188974509</v>
      </c>
      <c r="F49" s="75" t="s">
        <v>25</v>
      </c>
      <c r="G49" s="77">
        <f>MAX(C47:C56)</f>
        <v>0.61377151015405418</v>
      </c>
      <c r="H49" t="e">
        <f t="shared" ca="1" si="5"/>
        <v>#NAME?</v>
      </c>
    </row>
    <row r="50" spans="1:8" ht="14.25">
      <c r="A50" s="51">
        <v>39447</v>
      </c>
      <c r="B50">
        <v>74.16</v>
      </c>
      <c r="C50" s="76">
        <f t="shared" si="4"/>
        <v>-1.0781672203454436E-3</v>
      </c>
    </row>
    <row r="51" spans="1:8" ht="14.25">
      <c r="A51" s="51">
        <v>39813</v>
      </c>
      <c r="B51">
        <v>37.03</v>
      </c>
      <c r="C51" s="76">
        <f t="shared" si="4"/>
        <v>-0.69449652633207837</v>
      </c>
      <c r="F51" s="80" t="s">
        <v>35</v>
      </c>
      <c r="G51" s="7">
        <f>(B56/B46)^(1/10)-1</f>
        <v>0.14928725509260521</v>
      </c>
      <c r="H51" t="e">
        <f t="shared" ca="1" si="5"/>
        <v>#NAME?</v>
      </c>
    </row>
    <row r="52" spans="1:8" ht="14.25">
      <c r="A52" s="51">
        <v>40178</v>
      </c>
      <c r="B52">
        <v>48.8</v>
      </c>
      <c r="C52" s="76">
        <f t="shared" si="4"/>
        <v>0.27600191793358014</v>
      </c>
      <c r="F52" s="75" t="s">
        <v>36</v>
      </c>
      <c r="G52" s="79">
        <f>_xlfn.VAR.P(C47:C56)</f>
        <v>0.10241004349180952</v>
      </c>
      <c r="H52" t="e">
        <f t="shared" ca="1" si="5"/>
        <v>#NAME?</v>
      </c>
    </row>
    <row r="53" spans="1:8" ht="14.25">
      <c r="A53" s="51">
        <v>40543</v>
      </c>
      <c r="B53">
        <v>60.31</v>
      </c>
      <c r="C53" s="76">
        <f t="shared" si="4"/>
        <v>0.21176761460379398</v>
      </c>
      <c r="F53" s="75" t="s">
        <v>37</v>
      </c>
      <c r="G53" s="77">
        <f>_xlfn.STDEV.P(C47:C56)</f>
        <v>0.32001569257117612</v>
      </c>
      <c r="H53" t="e">
        <f t="shared" ca="1" si="5"/>
        <v>#NAME?</v>
      </c>
    </row>
    <row r="54" spans="1:8" ht="14.25">
      <c r="A54" s="51">
        <v>40908</v>
      </c>
      <c r="B54">
        <v>69.44</v>
      </c>
      <c r="C54" s="76">
        <f t="shared" si="4"/>
        <v>0.14096514288919923</v>
      </c>
    </row>
    <row r="55" spans="1:8" ht="14.25">
      <c r="A55" s="51">
        <v>41274</v>
      </c>
      <c r="B55">
        <v>73.06</v>
      </c>
      <c r="C55" s="76">
        <f t="shared" si="4"/>
        <v>5.081795101504178E-2</v>
      </c>
    </row>
    <row r="56" spans="1:8" ht="14.25">
      <c r="A56" s="51">
        <v>41639</v>
      </c>
      <c r="B56">
        <v>134.97</v>
      </c>
      <c r="C56" s="76">
        <f t="shared" si="4"/>
        <v>0.61377151015405418</v>
      </c>
    </row>
  </sheetData>
  <mergeCells count="8">
    <mergeCell ref="A1:H1"/>
    <mergeCell ref="F37:H42"/>
    <mergeCell ref="A44:C44"/>
    <mergeCell ref="F46:H46"/>
    <mergeCell ref="F3:H3"/>
    <mergeCell ref="E16:G21"/>
    <mergeCell ref="F24:H24"/>
    <mergeCell ref="A22:C22"/>
  </mergeCells>
  <printOptions headings="1" gridLines="1"/>
  <pageMargins left="0.7" right="0.7" top="0.75" bottom="0.75" header="0.3" footer="0.3"/>
  <pageSetup orientation="portrait" verticalDpi="4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3"/>
  <sheetViews>
    <sheetView workbookViewId="0">
      <selection activeCell="G7" sqref="G7"/>
    </sheetView>
  </sheetViews>
  <sheetFormatPr defaultColWidth="9.140625" defaultRowHeight="15"/>
  <cols>
    <col min="1" max="1" width="10.140625" style="30" bestFit="1" customWidth="1"/>
    <col min="2" max="2" width="6.85546875" style="31" bestFit="1" customWidth="1"/>
    <col min="3" max="3" width="11.42578125" style="31" customWidth="1"/>
    <col min="4" max="4" width="10.85546875" style="31" customWidth="1"/>
    <col min="5" max="5" width="12.7109375" style="31" customWidth="1"/>
    <col min="6" max="6" width="12.5703125" style="31" bestFit="1" customWidth="1"/>
    <col min="7" max="7" width="23.140625" style="32" bestFit="1" customWidth="1"/>
    <col min="8" max="8" width="14.140625" style="32" customWidth="1"/>
    <col min="9" max="9" width="13.140625" style="32" bestFit="1" customWidth="1"/>
    <col min="10" max="10" width="9.42578125" style="32" bestFit="1" customWidth="1"/>
    <col min="11" max="16384" width="9.140625" style="32"/>
  </cols>
  <sheetData>
    <row r="1" spans="1:11" ht="18.75">
      <c r="A1" s="96" t="s">
        <v>47</v>
      </c>
      <c r="B1" s="96"/>
      <c r="C1" s="96"/>
      <c r="D1" s="96"/>
      <c r="E1" s="96"/>
      <c r="F1" s="96"/>
      <c r="G1" s="96"/>
      <c r="H1" s="96"/>
      <c r="I1" s="96"/>
      <c r="J1" s="42"/>
      <c r="K1" s="42"/>
    </row>
    <row r="3" spans="1:11" s="36" customFormat="1">
      <c r="A3" s="40" t="s">
        <v>46</v>
      </c>
      <c r="B3" s="41" t="s">
        <v>39</v>
      </c>
      <c r="C3" s="41" t="s">
        <v>40</v>
      </c>
      <c r="D3" s="41" t="s">
        <v>41</v>
      </c>
      <c r="E3" s="41" t="s">
        <v>42</v>
      </c>
    </row>
    <row r="4" spans="1:11" s="35" customFormat="1" ht="30">
      <c r="A4" s="33" t="s">
        <v>6</v>
      </c>
      <c r="B4" s="34" t="s">
        <v>43</v>
      </c>
      <c r="C4" s="34" t="s">
        <v>52</v>
      </c>
      <c r="D4" s="34" t="s">
        <v>44</v>
      </c>
      <c r="E4" s="34" t="s">
        <v>45</v>
      </c>
      <c r="G4" s="37"/>
      <c r="H4" s="37" t="s">
        <v>35</v>
      </c>
      <c r="I4" s="37" t="s">
        <v>38</v>
      </c>
    </row>
    <row r="5" spans="1:11">
      <c r="A5" s="30">
        <v>39808</v>
      </c>
      <c r="B5" s="31">
        <v>-1.1694419728E-2</v>
      </c>
      <c r="C5" s="31">
        <v>1.3103297663199999E-3</v>
      </c>
      <c r="D5" s="31">
        <v>-1.5010351966899999E-2</v>
      </c>
      <c r="E5" s="31">
        <v>7.8864353312300007E-3</v>
      </c>
      <c r="F5" s="32"/>
      <c r="G5" s="32" t="str">
        <f t="array" ref="G5:G8">TRANSPOSE(B4:E4)</f>
        <v>SP500</v>
      </c>
      <c r="H5" s="39">
        <f t="array" ref="H5:H8">TRANSPOSE(B270:E270)</f>
        <v>0.18353314655032119</v>
      </c>
      <c r="I5" s="39">
        <f t="array" ref="I5:I8">TRANSPOSE(B272:E272)</f>
        <v>0.1813894288008529</v>
      </c>
    </row>
    <row r="6" spans="1:11">
      <c r="A6" s="30">
        <v>39815</v>
      </c>
      <c r="B6" s="31">
        <v>6.6623794212199994E-2</v>
      </c>
      <c r="C6" s="31">
        <v>-2.1810250817900002E-3</v>
      </c>
      <c r="D6" s="31">
        <v>6.5685759327400006E-2</v>
      </c>
      <c r="E6" s="31">
        <v>1.56494522692E-3</v>
      </c>
      <c r="F6" s="32"/>
      <c r="G6" s="32" t="str">
        <v>1-3 Month 
T-Bill</v>
      </c>
      <c r="H6" s="39">
        <v>-8.331733518112556E-5</v>
      </c>
      <c r="I6" s="39">
        <v>2.4786017828027484E-3</v>
      </c>
    </row>
    <row r="7" spans="1:11">
      <c r="A7" s="30">
        <v>39822</v>
      </c>
      <c r="B7" s="31">
        <v>-4.1601350536600003E-2</v>
      </c>
      <c r="C7" s="31">
        <v>1.3114754098399999E-3</v>
      </c>
      <c r="D7" s="31">
        <v>-4.3885601577900002E-2</v>
      </c>
      <c r="E7" s="31">
        <v>2.0312500000000001E-2</v>
      </c>
      <c r="F7" s="32"/>
      <c r="G7" s="32" t="str">
        <v>Small cap ETF</v>
      </c>
      <c r="H7" s="39">
        <v>0.23481244034407772</v>
      </c>
      <c r="I7" s="39">
        <v>0.23536500629134469</v>
      </c>
    </row>
    <row r="8" spans="1:11">
      <c r="A8" s="30">
        <v>39829</v>
      </c>
      <c r="B8" s="31">
        <v>-4.5294413689000002E-2</v>
      </c>
      <c r="C8" s="31">
        <v>6.5487884741300003E-4</v>
      </c>
      <c r="D8" s="31">
        <v>-3.35224342445E-2</v>
      </c>
      <c r="E8" s="31">
        <v>-6.12557427259E-3</v>
      </c>
      <c r="F8" s="32"/>
      <c r="G8" s="32" t="str">
        <v>Investment Grade bonds</v>
      </c>
      <c r="H8" s="39">
        <v>9.3434772621969475E-2</v>
      </c>
      <c r="I8" s="39">
        <v>5.450430810517394E-2</v>
      </c>
    </row>
    <row r="9" spans="1:11">
      <c r="A9" s="30">
        <v>39836</v>
      </c>
      <c r="B9" s="31">
        <v>-2.2930943595199999E-2</v>
      </c>
      <c r="C9" s="31">
        <v>0</v>
      </c>
      <c r="D9" s="31">
        <v>-4.21558164354E-2</v>
      </c>
      <c r="E9" s="31">
        <v>-2.4653312788900001E-2</v>
      </c>
      <c r="F9" s="32"/>
      <c r="H9" s="39"/>
      <c r="I9" s="39"/>
    </row>
    <row r="10" spans="1:11">
      <c r="A10" s="30">
        <v>39843</v>
      </c>
      <c r="B10" s="31">
        <v>-3.3719989209599999E-3</v>
      </c>
      <c r="C10" s="31">
        <v>-2.1815008726E-4</v>
      </c>
      <c r="D10" s="31">
        <v>-1.6713091922E-3</v>
      </c>
      <c r="E10" s="31">
        <v>1.10584518167E-2</v>
      </c>
      <c r="F10" s="32"/>
    </row>
    <row r="11" spans="1:11">
      <c r="A11" s="30">
        <v>39850</v>
      </c>
      <c r="B11" s="31">
        <v>5.00744349709E-2</v>
      </c>
      <c r="C11" s="31">
        <v>-1.5273838097300001E-3</v>
      </c>
      <c r="D11" s="31">
        <v>5.5524553571400001E-2</v>
      </c>
      <c r="E11" s="31">
        <v>-4.6874999999999998E-3</v>
      </c>
      <c r="F11" s="32"/>
    </row>
    <row r="12" spans="1:11">
      <c r="A12" s="30">
        <v>39857</v>
      </c>
      <c r="B12" s="31">
        <v>-4.8459853073799998E-2</v>
      </c>
      <c r="C12" s="31">
        <v>1.7482517482500001E-3</v>
      </c>
      <c r="D12" s="31">
        <v>-5.2603753634699997E-2</v>
      </c>
      <c r="E12" s="31">
        <v>6.27943485086E-3</v>
      </c>
      <c r="F12" s="32"/>
    </row>
    <row r="13" spans="1:11">
      <c r="A13" s="30">
        <v>39864</v>
      </c>
      <c r="B13" s="31">
        <v>-6.4607882974399997E-2</v>
      </c>
      <c r="C13" s="31">
        <v>2.1815008726E-4</v>
      </c>
      <c r="D13" s="31">
        <v>-8.0078125E-2</v>
      </c>
      <c r="E13" s="31">
        <v>-2.1840873634900001E-2</v>
      </c>
      <c r="F13" s="32"/>
    </row>
    <row r="14" spans="1:11">
      <c r="A14" s="30">
        <v>39871</v>
      </c>
      <c r="B14" s="31">
        <v>-4.5033304373000002E-2</v>
      </c>
      <c r="C14" s="31">
        <v>-4.3620501635800003E-4</v>
      </c>
      <c r="D14" s="31">
        <v>-4.3372763118E-2</v>
      </c>
      <c r="E14" s="31">
        <v>-1.27591706539E-2</v>
      </c>
      <c r="F14" s="32"/>
    </row>
    <row r="15" spans="1:11">
      <c r="A15" s="30">
        <v>39878</v>
      </c>
      <c r="B15" s="31">
        <v>-6.7778620166800002E-2</v>
      </c>
      <c r="C15" s="31">
        <v>4.3639537420900001E-4</v>
      </c>
      <c r="D15" s="31">
        <v>-9.9239061509200005E-2</v>
      </c>
      <c r="E15" s="31">
        <v>-1.45395799677E-2</v>
      </c>
      <c r="F15" s="32"/>
    </row>
    <row r="16" spans="1:11">
      <c r="A16" s="30">
        <v>39885</v>
      </c>
      <c r="B16" s="31">
        <v>0.104098893949</v>
      </c>
      <c r="C16" s="31">
        <v>-6.5430752453700001E-4</v>
      </c>
      <c r="D16" s="31">
        <v>0.12530799014399999</v>
      </c>
      <c r="E16" s="31">
        <v>0</v>
      </c>
      <c r="F16" s="32"/>
    </row>
    <row r="17" spans="1:6">
      <c r="A17" s="30">
        <v>39892</v>
      </c>
      <c r="B17" s="31">
        <v>1.53211549794E-2</v>
      </c>
      <c r="C17" s="31">
        <v>4.3649061545200001E-4</v>
      </c>
      <c r="D17" s="31">
        <v>1.9393181107300001E-2</v>
      </c>
      <c r="E17" s="31">
        <v>1.6393442623E-2</v>
      </c>
      <c r="F17" s="32"/>
    </row>
    <row r="18" spans="1:6">
      <c r="A18" s="30">
        <v>39899</v>
      </c>
      <c r="B18" s="31">
        <v>6.3842135809600006E-2</v>
      </c>
      <c r="C18" s="31">
        <v>4.3630017451999999E-4</v>
      </c>
      <c r="D18" s="31">
        <v>7.9779073335400005E-2</v>
      </c>
      <c r="E18" s="31">
        <v>0</v>
      </c>
      <c r="F18" s="32"/>
    </row>
    <row r="19" spans="1:6">
      <c r="A19" s="30">
        <v>39906</v>
      </c>
      <c r="B19" s="31">
        <v>3.2460447354100003E-2</v>
      </c>
      <c r="C19" s="31">
        <v>-4.3610989969499999E-4</v>
      </c>
      <c r="D19" s="31">
        <v>6.0528559249800003E-2</v>
      </c>
      <c r="E19" s="31">
        <v>3.2258064516100002E-3</v>
      </c>
      <c r="F19" s="32"/>
    </row>
    <row r="20" spans="1:6">
      <c r="A20" s="30">
        <v>39913</v>
      </c>
      <c r="B20" s="31">
        <v>1.8494055482200001E-2</v>
      </c>
      <c r="C20" s="31">
        <v>-4.3630017451999999E-4</v>
      </c>
      <c r="D20" s="31">
        <v>2.8135048231499999E-2</v>
      </c>
      <c r="E20" s="31">
        <v>8.0385852090000005E-3</v>
      </c>
      <c r="F20" s="32"/>
    </row>
    <row r="21" spans="1:6">
      <c r="A21" s="30">
        <v>39920</v>
      </c>
      <c r="B21" s="31">
        <v>1.47859922179E-2</v>
      </c>
      <c r="C21" s="31">
        <v>-2.18245307726E-4</v>
      </c>
      <c r="D21" s="31">
        <v>3.0753192598399998E-2</v>
      </c>
      <c r="E21" s="31">
        <v>1.43540669856E-2</v>
      </c>
      <c r="F21" s="32"/>
    </row>
    <row r="22" spans="1:6">
      <c r="A22" s="30">
        <v>39927</v>
      </c>
      <c r="B22" s="31">
        <v>-4.8568507157500003E-3</v>
      </c>
      <c r="C22" s="31">
        <v>1.3097576948299999E-3</v>
      </c>
      <c r="D22" s="31">
        <v>5.5625790139099997E-3</v>
      </c>
      <c r="E22" s="31">
        <v>1.57232704403E-3</v>
      </c>
      <c r="F22" s="32"/>
    </row>
    <row r="23" spans="1:6">
      <c r="A23" s="30">
        <v>39934</v>
      </c>
      <c r="B23" s="31">
        <v>1.4256357564900001E-2</v>
      </c>
      <c r="C23" s="31">
        <v>0</v>
      </c>
      <c r="D23" s="31">
        <v>2.86648227307E-2</v>
      </c>
      <c r="E23" s="31">
        <v>1.0989010989E-2</v>
      </c>
      <c r="F23" s="32"/>
    </row>
    <row r="24" spans="1:6">
      <c r="A24" s="30">
        <v>39941</v>
      </c>
      <c r="B24" s="31">
        <v>5.7870077244500003E-2</v>
      </c>
      <c r="C24" s="31">
        <v>-1.09003706126E-3</v>
      </c>
      <c r="D24" s="31">
        <v>5.0843314592999997E-2</v>
      </c>
      <c r="E24" s="31">
        <v>1.5527950310599999E-2</v>
      </c>
      <c r="F24" s="32"/>
    </row>
    <row r="25" spans="1:6">
      <c r="A25" s="30">
        <v>39948</v>
      </c>
      <c r="B25" s="31">
        <v>-4.59660043093E-2</v>
      </c>
      <c r="C25" s="31">
        <v>2.18245307726E-4</v>
      </c>
      <c r="D25" s="31">
        <v>-7.0714119562700004E-2</v>
      </c>
      <c r="E25" s="31">
        <v>7.6452599388400003E-3</v>
      </c>
      <c r="F25" s="32"/>
    </row>
    <row r="26" spans="1:6">
      <c r="A26" s="30">
        <v>39955</v>
      </c>
      <c r="B26" s="31">
        <v>3.5131744040200002E-3</v>
      </c>
      <c r="C26" s="31">
        <v>4.3639537420900001E-4</v>
      </c>
      <c r="D26" s="31">
        <v>1.2765957446799999E-2</v>
      </c>
      <c r="E26" s="31">
        <v>-3.03490136571E-3</v>
      </c>
      <c r="F26" s="32"/>
    </row>
    <row r="27" spans="1:6">
      <c r="A27" s="30">
        <v>39962</v>
      </c>
      <c r="B27" s="31">
        <v>3.9509877469399997E-2</v>
      </c>
      <c r="C27" s="31">
        <v>2.1810250817900001E-4</v>
      </c>
      <c r="D27" s="31">
        <v>6.0059317844800002E-2</v>
      </c>
      <c r="E27" s="31">
        <v>1.8264840182599999E-2</v>
      </c>
      <c r="F27" s="32"/>
    </row>
    <row r="28" spans="1:6">
      <c r="A28" s="30">
        <v>39969</v>
      </c>
      <c r="B28" s="31">
        <v>2.1770507577600001E-2</v>
      </c>
      <c r="C28" s="31">
        <v>-4.3610989969499999E-4</v>
      </c>
      <c r="D28" s="31">
        <v>3.7071578456499998E-2</v>
      </c>
      <c r="E28" s="31">
        <v>-5.97907324365E-3</v>
      </c>
      <c r="F28" s="32"/>
    </row>
    <row r="29" spans="1:6">
      <c r="A29" s="30">
        <v>39976</v>
      </c>
      <c r="B29" s="31">
        <v>5.6503825779900003E-3</v>
      </c>
      <c r="C29" s="31">
        <v>4.3630017451999999E-4</v>
      </c>
      <c r="D29" s="31">
        <v>-8.7679856115099996E-3</v>
      </c>
      <c r="E29" s="31">
        <v>1.2030075188E-2</v>
      </c>
      <c r="F29" s="32"/>
    </row>
    <row r="30" spans="1:6">
      <c r="A30" s="30">
        <v>39983</v>
      </c>
      <c r="B30" s="31">
        <v>-2.6571462015700001E-2</v>
      </c>
      <c r="C30" s="31">
        <v>2.1805494984699999E-4</v>
      </c>
      <c r="D30" s="31">
        <v>-3.1299614424999997E-2</v>
      </c>
      <c r="E30" s="31">
        <v>1.48588410104E-3</v>
      </c>
      <c r="F30" s="32"/>
    </row>
    <row r="31" spans="1:6">
      <c r="A31" s="30">
        <v>39990</v>
      </c>
      <c r="B31" s="31">
        <v>-2.1645021645E-3</v>
      </c>
      <c r="C31" s="31">
        <v>0</v>
      </c>
      <c r="D31" s="31">
        <v>-7.0241161320500002E-4</v>
      </c>
      <c r="E31" s="31">
        <v>1.1869436201799999E-2</v>
      </c>
      <c r="F31" s="32"/>
    </row>
    <row r="32" spans="1:6">
      <c r="A32" s="30">
        <v>39997</v>
      </c>
      <c r="B32" s="31">
        <v>-2.2053506869100001E-2</v>
      </c>
      <c r="C32" s="31">
        <v>0</v>
      </c>
      <c r="D32" s="31">
        <v>-1.03092783505E-2</v>
      </c>
      <c r="E32" s="31">
        <v>7.33137829912E-3</v>
      </c>
      <c r="F32" s="32"/>
    </row>
    <row r="33" spans="1:6">
      <c r="A33" s="30">
        <v>40004</v>
      </c>
      <c r="B33" s="31">
        <v>-2.05791743685E-2</v>
      </c>
      <c r="C33" s="31">
        <v>-2.1800741225199999E-4</v>
      </c>
      <c r="D33" s="31">
        <v>-4.3087121212100003E-2</v>
      </c>
      <c r="E33" s="31">
        <v>1.16448326055E-2</v>
      </c>
      <c r="F33" s="32"/>
    </row>
    <row r="34" spans="1:6">
      <c r="A34" s="30">
        <v>40011</v>
      </c>
      <c r="B34" s="31">
        <v>7.0080523402099998E-2</v>
      </c>
      <c r="C34" s="31">
        <v>2.1805494984699999E-4</v>
      </c>
      <c r="D34" s="31">
        <v>8.0900544285000001E-2</v>
      </c>
      <c r="E34" s="31">
        <v>-7.1942446043200001E-3</v>
      </c>
      <c r="F34" s="32"/>
    </row>
    <row r="35" spans="1:6">
      <c r="A35" s="30">
        <v>40018</v>
      </c>
      <c r="B35" s="31">
        <v>4.1740152851299998E-2</v>
      </c>
      <c r="C35" s="31">
        <v>-6.5402223675599998E-4</v>
      </c>
      <c r="D35" s="31">
        <v>5.5848020141899997E-2</v>
      </c>
      <c r="E35" s="31">
        <v>1.0144927536200001E-2</v>
      </c>
      <c r="F35" s="32"/>
    </row>
    <row r="36" spans="1:6">
      <c r="A36" s="30">
        <v>40025</v>
      </c>
      <c r="B36" s="31">
        <v>7.6749435665899998E-3</v>
      </c>
      <c r="C36" s="31">
        <v>-2.1815008726E-4</v>
      </c>
      <c r="D36" s="31">
        <v>1.5608064166499999E-2</v>
      </c>
      <c r="E36" s="31">
        <v>2.4390243902400001E-2</v>
      </c>
      <c r="F36" s="32"/>
    </row>
    <row r="37" spans="1:6">
      <c r="A37" s="30">
        <v>40032</v>
      </c>
      <c r="B37" s="31">
        <v>2.41935483871E-2</v>
      </c>
      <c r="C37" s="31">
        <v>2.1819768710500001E-4</v>
      </c>
      <c r="D37" s="31">
        <v>3.6072572038400003E-2</v>
      </c>
      <c r="E37" s="31">
        <v>-9.8039215686299992E-3</v>
      </c>
      <c r="F37" s="32"/>
    </row>
    <row r="38" spans="1:6">
      <c r="A38" s="30">
        <v>40039</v>
      </c>
      <c r="B38" s="31">
        <v>-4.0463692038500004E-3</v>
      </c>
      <c r="C38" s="31">
        <v>4.3630017451999999E-4</v>
      </c>
      <c r="D38" s="31">
        <v>-9.4767202307399993E-3</v>
      </c>
      <c r="E38" s="31">
        <v>1.2729844412999999E-2</v>
      </c>
      <c r="F38" s="32"/>
    </row>
    <row r="39" spans="1:6">
      <c r="A39" s="30">
        <v>40046</v>
      </c>
      <c r="B39" s="31">
        <v>2.1631711870000001E-2</v>
      </c>
      <c r="C39" s="31">
        <v>-4.3610989969499999E-4</v>
      </c>
      <c r="D39" s="31">
        <v>2.8078202994999999E-2</v>
      </c>
      <c r="E39" s="31">
        <v>-4.1899441340799998E-3</v>
      </c>
      <c r="F39" s="32"/>
    </row>
    <row r="40" spans="1:6">
      <c r="A40" s="30">
        <v>40053</v>
      </c>
      <c r="B40" s="31">
        <v>3.9767841788499996E-3</v>
      </c>
      <c r="C40" s="31">
        <v>4.3630017451999999E-4</v>
      </c>
      <c r="D40" s="31">
        <v>4.45073841796E-3</v>
      </c>
      <c r="E40" s="31">
        <v>1.12201963534E-2</v>
      </c>
      <c r="F40" s="32"/>
    </row>
    <row r="41" spans="1:6">
      <c r="A41" s="30">
        <v>40060</v>
      </c>
      <c r="B41" s="31">
        <v>-1.2739535381699999E-2</v>
      </c>
      <c r="C41" s="31">
        <v>2.1805494984699999E-4</v>
      </c>
      <c r="D41" s="31">
        <v>-1.6918429002999998E-2</v>
      </c>
      <c r="E41" s="31">
        <v>6.9348127600599996E-3</v>
      </c>
      <c r="F41" s="32"/>
    </row>
    <row r="42" spans="1:6">
      <c r="A42" s="30">
        <v>40067</v>
      </c>
      <c r="B42" s="31">
        <v>2.64584688788E-2</v>
      </c>
      <c r="C42" s="31">
        <v>-6.5402223675599998E-4</v>
      </c>
      <c r="D42" s="31">
        <v>4.4867854947799997E-2</v>
      </c>
      <c r="E42" s="31">
        <v>1.3774104683200001E-2</v>
      </c>
      <c r="F42" s="32"/>
    </row>
    <row r="43" spans="1:6">
      <c r="A43" s="30">
        <v>40074</v>
      </c>
      <c r="B43" s="31">
        <v>2.3557997042000001E-2</v>
      </c>
      <c r="C43" s="31">
        <v>0</v>
      </c>
      <c r="D43" s="31">
        <v>3.8823529411799999E-2</v>
      </c>
      <c r="E43" s="31">
        <v>0</v>
      </c>
      <c r="F43" s="32"/>
    </row>
    <row r="44" spans="1:6">
      <c r="A44" s="30">
        <v>40081</v>
      </c>
      <c r="B44" s="31">
        <v>-2.1364433894100001E-2</v>
      </c>
      <c r="C44" s="31">
        <v>4.3630017451999999E-4</v>
      </c>
      <c r="D44" s="31">
        <v>-3.2465081162699999E-2</v>
      </c>
      <c r="E44" s="31">
        <v>8.1521739130399999E-3</v>
      </c>
      <c r="F44" s="32"/>
    </row>
    <row r="45" spans="1:6">
      <c r="A45" s="30">
        <v>40088</v>
      </c>
      <c r="B45" s="31">
        <v>-1.86669479013E-2</v>
      </c>
      <c r="C45" s="31">
        <v>-4.3610989969499999E-4</v>
      </c>
      <c r="D45" s="31">
        <v>-2.55559890753E-2</v>
      </c>
      <c r="E45" s="31">
        <v>5.39083557951E-3</v>
      </c>
      <c r="F45" s="32"/>
    </row>
    <row r="46" spans="1:6">
      <c r="A46" s="30">
        <v>40095</v>
      </c>
      <c r="B46" s="31">
        <v>4.6534121440100003E-2</v>
      </c>
      <c r="C46" s="31">
        <v>2.1815008726E-4</v>
      </c>
      <c r="D46" s="31">
        <v>5.86586586587E-2</v>
      </c>
      <c r="E46" s="31">
        <v>-5.3619302949100001E-3</v>
      </c>
      <c r="F46" s="32"/>
    </row>
    <row r="47" spans="1:6">
      <c r="A47" s="30">
        <v>40102</v>
      </c>
      <c r="B47" s="31">
        <v>1.5198192647399999E-2</v>
      </c>
      <c r="C47" s="31">
        <v>2.1810250817900001E-4</v>
      </c>
      <c r="D47" s="31">
        <v>5.2950075643E-3</v>
      </c>
      <c r="E47" s="31">
        <v>2.6954177897599999E-3</v>
      </c>
      <c r="F47" s="32"/>
    </row>
    <row r="48" spans="1:6">
      <c r="A48" s="30">
        <v>40109</v>
      </c>
      <c r="B48" s="31">
        <v>-7.4853327938500004E-3</v>
      </c>
      <c r="C48" s="31">
        <v>-4.3610989969499999E-4</v>
      </c>
      <c r="D48" s="31">
        <v>-2.12565838977E-2</v>
      </c>
      <c r="E48" s="31">
        <v>0</v>
      </c>
      <c r="F48" s="32"/>
    </row>
    <row r="49" spans="1:6">
      <c r="A49" s="30">
        <v>40116</v>
      </c>
      <c r="B49" s="31">
        <v>-4.1785568691400002E-2</v>
      </c>
      <c r="C49" s="31">
        <v>6.5445026178000002E-4</v>
      </c>
      <c r="D49" s="31">
        <v>-6.5539112050699996E-2</v>
      </c>
      <c r="E49" s="31">
        <v>9.4086021505399992E-3</v>
      </c>
      <c r="F49" s="32"/>
    </row>
    <row r="50" spans="1:6">
      <c r="A50" s="30">
        <v>40123</v>
      </c>
      <c r="B50" s="31">
        <v>3.4460753031300001E-2</v>
      </c>
      <c r="C50" s="31">
        <v>0</v>
      </c>
      <c r="D50" s="31">
        <v>3.4759358288800002E-2</v>
      </c>
      <c r="E50" s="31">
        <v>-2.6631158455400002E-3</v>
      </c>
      <c r="F50" s="32"/>
    </row>
    <row r="51" spans="1:6">
      <c r="A51" s="30">
        <v>40130</v>
      </c>
      <c r="B51" s="31">
        <v>2.3236685173799999E-2</v>
      </c>
      <c r="C51" s="31">
        <v>-6.5402223675599998E-4</v>
      </c>
      <c r="D51" s="31">
        <v>1.6895249453399999E-2</v>
      </c>
      <c r="E51" s="31">
        <v>6.67556742323E-3</v>
      </c>
      <c r="F51" s="32"/>
    </row>
    <row r="52" spans="1:6">
      <c r="A52" s="30">
        <v>40137</v>
      </c>
      <c r="B52" s="31">
        <v>-1.7081993569099999E-3</v>
      </c>
      <c r="C52" s="31">
        <v>0</v>
      </c>
      <c r="D52" s="31">
        <v>-7.8186082877200001E-3</v>
      </c>
      <c r="E52" s="31">
        <v>3.9787798408499999E-3</v>
      </c>
      <c r="F52" s="32"/>
    </row>
    <row r="53" spans="1:6">
      <c r="A53" s="30">
        <v>40144</v>
      </c>
      <c r="B53" s="31">
        <v>1.2078510317100001E-3</v>
      </c>
      <c r="C53" s="31">
        <v>2.1815008726E-4</v>
      </c>
      <c r="D53" s="31">
        <v>-1.0638297872299999E-2</v>
      </c>
      <c r="E53" s="31">
        <v>5.2840158520500004E-3</v>
      </c>
      <c r="F53" s="32"/>
    </row>
    <row r="54" spans="1:6">
      <c r="A54" s="30">
        <v>40151</v>
      </c>
      <c r="B54" s="31">
        <v>1.3169799939699999E-2</v>
      </c>
      <c r="C54" s="31">
        <v>2.1810250817900001E-4</v>
      </c>
      <c r="D54" s="31">
        <v>3.8630027877300001E-2</v>
      </c>
      <c r="E54" s="31">
        <v>-3.9421813403399996E-3</v>
      </c>
      <c r="F54" s="32"/>
    </row>
    <row r="55" spans="1:6">
      <c r="A55" s="30">
        <v>40158</v>
      </c>
      <c r="B55" s="31">
        <v>8.9303433220900002E-4</v>
      </c>
      <c r="C55" s="31">
        <v>-4.3610989969499999E-4</v>
      </c>
      <c r="D55" s="31">
        <v>7.6687116564399995E-4</v>
      </c>
      <c r="E55" s="31">
        <v>2.63852242744E-3</v>
      </c>
      <c r="F55" s="32"/>
    </row>
    <row r="56" spans="1:6">
      <c r="A56" s="30">
        <v>40165</v>
      </c>
      <c r="B56" s="31">
        <v>-2.7758501040899999E-3</v>
      </c>
      <c r="C56" s="31">
        <v>0</v>
      </c>
      <c r="D56" s="31">
        <v>1.55172413793E-2</v>
      </c>
      <c r="E56" s="31">
        <v>9.2105263157900002E-3</v>
      </c>
      <c r="F56" s="32"/>
    </row>
    <row r="57" spans="1:6">
      <c r="A57" s="30">
        <v>40172</v>
      </c>
      <c r="B57" s="31">
        <v>2.0578586340599999E-2</v>
      </c>
      <c r="C57" s="31">
        <v>2.1815008726E-4</v>
      </c>
      <c r="D57" s="31">
        <v>3.8483305036800003E-2</v>
      </c>
      <c r="E57" s="31">
        <v>-1.0430247718399999E-2</v>
      </c>
      <c r="F57" s="32"/>
    </row>
    <row r="58" spans="1:6">
      <c r="A58" s="30">
        <v>40179</v>
      </c>
      <c r="B58" s="31">
        <v>-9.2538476524400004E-3</v>
      </c>
      <c r="C58" s="31">
        <v>4.3620501635800003E-4</v>
      </c>
      <c r="D58" s="31">
        <v>-1.5622161671200001E-2</v>
      </c>
      <c r="E58" s="31">
        <v>3.9525691699599996E-3</v>
      </c>
      <c r="F58" s="32"/>
    </row>
    <row r="59" spans="1:6">
      <c r="A59" s="30">
        <v>40186</v>
      </c>
      <c r="B59" s="31">
        <v>2.81191623243E-2</v>
      </c>
      <c r="C59" s="31">
        <v>-6.5402223675599998E-4</v>
      </c>
      <c r="D59" s="31">
        <v>3.8198929691799999E-2</v>
      </c>
      <c r="E59" s="31">
        <v>1.44356955381E-2</v>
      </c>
      <c r="F59" s="32"/>
    </row>
    <row r="60" spans="1:6">
      <c r="A60" s="30">
        <v>40193</v>
      </c>
      <c r="B60" s="31">
        <v>-8.1285263459899993E-3</v>
      </c>
      <c r="C60" s="31">
        <v>2.1815008726E-4</v>
      </c>
      <c r="D60" s="31">
        <v>-1.4041948098100001E-2</v>
      </c>
      <c r="E60" s="31">
        <v>5.1746442432099998E-3</v>
      </c>
      <c r="F60" s="32"/>
    </row>
    <row r="61" spans="1:6">
      <c r="A61" s="30">
        <v>40200</v>
      </c>
      <c r="B61" s="31">
        <v>-3.8951021982300001E-2</v>
      </c>
      <c r="C61" s="31">
        <v>0</v>
      </c>
      <c r="D61" s="31">
        <v>-3.2449972958399999E-2</v>
      </c>
      <c r="E61" s="31">
        <v>-1.287001287E-3</v>
      </c>
      <c r="F61" s="32"/>
    </row>
    <row r="62" spans="1:6">
      <c r="A62" s="30">
        <v>40207</v>
      </c>
      <c r="B62" s="31">
        <v>-1.66532905297E-2</v>
      </c>
      <c r="C62" s="31">
        <v>4.3620501635800003E-4</v>
      </c>
      <c r="D62" s="31">
        <v>-2.42220980063E-2</v>
      </c>
      <c r="E62" s="31">
        <v>3.8659793814400001E-3</v>
      </c>
      <c r="F62" s="32"/>
    </row>
    <row r="63" spans="1:6">
      <c r="A63" s="30">
        <v>40214</v>
      </c>
      <c r="B63" s="31">
        <v>-6.8353397265900001E-3</v>
      </c>
      <c r="C63" s="31">
        <v>0</v>
      </c>
      <c r="D63" s="31">
        <v>-1.1647890013399999E-2</v>
      </c>
      <c r="E63" s="31">
        <v>-1.2836970474999999E-3</v>
      </c>
      <c r="F63" s="32"/>
    </row>
    <row r="64" spans="1:6">
      <c r="A64" s="30">
        <v>40221</v>
      </c>
      <c r="B64" s="31">
        <v>1.29429892142E-2</v>
      </c>
      <c r="C64" s="31">
        <v>0</v>
      </c>
      <c r="D64" s="31">
        <v>3.05255023184E-2</v>
      </c>
      <c r="E64" s="31">
        <v>-1.02827763496E-2</v>
      </c>
      <c r="F64" s="32"/>
    </row>
    <row r="65" spans="1:6">
      <c r="A65" s="30">
        <v>40228</v>
      </c>
      <c r="B65" s="31">
        <v>2.8698914917399999E-2</v>
      </c>
      <c r="C65" s="31">
        <v>-6.5402223675599998E-4</v>
      </c>
      <c r="D65" s="31">
        <v>3.5245594300699998E-2</v>
      </c>
      <c r="E65" s="31">
        <v>0</v>
      </c>
      <c r="F65" s="32"/>
    </row>
    <row r="66" spans="1:6">
      <c r="A66" s="30">
        <v>40235</v>
      </c>
      <c r="B66" s="31">
        <v>-3.5488958990500001E-3</v>
      </c>
      <c r="C66" s="31">
        <v>4.3630017451999999E-4</v>
      </c>
      <c r="D66" s="31">
        <v>-5.9760956175300001E-3</v>
      </c>
      <c r="E66" s="31">
        <v>1.42857142857E-2</v>
      </c>
      <c r="F66" s="32"/>
    </row>
    <row r="67" spans="1:6">
      <c r="A67" s="30">
        <v>40242</v>
      </c>
      <c r="B67" s="31">
        <v>3.1658092599900003E-2</v>
      </c>
      <c r="C67" s="31">
        <v>-4.3610989969499999E-4</v>
      </c>
      <c r="D67" s="31">
        <v>5.8480597558800002E-2</v>
      </c>
      <c r="E67" s="31">
        <v>2.5608194622300001E-3</v>
      </c>
      <c r="F67" s="32"/>
    </row>
    <row r="68" spans="1:6">
      <c r="A68" s="30">
        <v>40249</v>
      </c>
      <c r="B68" s="31">
        <v>1.05485232068E-2</v>
      </c>
      <c r="C68" s="31">
        <v>0</v>
      </c>
      <c r="D68" s="31">
        <v>1.7555938037899999E-2</v>
      </c>
      <c r="E68" s="31">
        <v>3.8314176245200001E-3</v>
      </c>
      <c r="F68" s="32"/>
    </row>
    <row r="69" spans="1:6">
      <c r="A69" s="30">
        <v>40256</v>
      </c>
      <c r="B69" s="31">
        <v>8.6354146896900005E-3</v>
      </c>
      <c r="C69" s="31">
        <v>0</v>
      </c>
      <c r="D69" s="31">
        <v>-2.3680649526399999E-3</v>
      </c>
      <c r="E69" s="31">
        <v>2.5445292620900001E-3</v>
      </c>
      <c r="F69" s="32"/>
    </row>
    <row r="70" spans="1:6">
      <c r="A70" s="30">
        <v>40263</v>
      </c>
      <c r="B70" s="31">
        <v>5.1745225326899997E-3</v>
      </c>
      <c r="C70" s="31">
        <v>4.3630017451999999E-4</v>
      </c>
      <c r="D70" s="31">
        <v>8.3079009833800007E-3</v>
      </c>
      <c r="E70" s="31">
        <v>-5.0761421319800003E-3</v>
      </c>
      <c r="F70" s="32"/>
    </row>
    <row r="71" spans="1:6">
      <c r="A71" s="30">
        <v>40270</v>
      </c>
      <c r="B71" s="31">
        <v>1.0482965181599999E-2</v>
      </c>
      <c r="C71" s="31">
        <v>0</v>
      </c>
      <c r="D71" s="31">
        <v>9.9209685555700002E-3</v>
      </c>
      <c r="E71" s="31">
        <v>7.6530612244899996E-3</v>
      </c>
      <c r="F71" s="32"/>
    </row>
    <row r="72" spans="1:6">
      <c r="A72" s="30">
        <v>40277</v>
      </c>
      <c r="B72" s="31">
        <v>1.49129307151E-2</v>
      </c>
      <c r="C72" s="31">
        <v>-4.3610989969499999E-4</v>
      </c>
      <c r="D72" s="31">
        <v>2.7639027638999999E-2</v>
      </c>
      <c r="E72" s="31">
        <v>1.26582278481E-3</v>
      </c>
      <c r="F72" s="32"/>
    </row>
    <row r="73" spans="1:6">
      <c r="A73" s="30">
        <v>40284</v>
      </c>
      <c r="B73" s="31">
        <v>-1.64278543397E-3</v>
      </c>
      <c r="C73" s="31">
        <v>0</v>
      </c>
      <c r="D73" s="31">
        <v>1.6040181464700001E-2</v>
      </c>
      <c r="E73" s="31">
        <v>8.8495575221199992E-3</v>
      </c>
      <c r="F73" s="32"/>
    </row>
    <row r="74" spans="1:6">
      <c r="A74" s="30">
        <v>40291</v>
      </c>
      <c r="B74" s="31">
        <v>2.0568607733799999E-2</v>
      </c>
      <c r="C74" s="31">
        <v>0</v>
      </c>
      <c r="D74" s="31">
        <v>3.7952479668300003E-2</v>
      </c>
      <c r="E74" s="31">
        <v>-2.5062656641600001E-3</v>
      </c>
      <c r="F74" s="32"/>
    </row>
    <row r="75" spans="1:6">
      <c r="A75" s="30">
        <v>40298</v>
      </c>
      <c r="B75" s="31">
        <v>-2.4632748119E-2</v>
      </c>
      <c r="C75" s="31">
        <v>0</v>
      </c>
      <c r="D75" s="31">
        <v>-3.42602550315E-2</v>
      </c>
      <c r="E75" s="31">
        <v>5.0251256281400002E-3</v>
      </c>
      <c r="F75" s="32"/>
    </row>
    <row r="76" spans="1:6">
      <c r="A76" s="30">
        <v>40305</v>
      </c>
      <c r="B76" s="31">
        <v>-6.3550371935000002E-2</v>
      </c>
      <c r="C76" s="31">
        <v>4.3630017451999999E-4</v>
      </c>
      <c r="D76" s="31">
        <v>-8.6541520839999997E-2</v>
      </c>
      <c r="E76" s="31">
        <v>-0.01</v>
      </c>
      <c r="F76" s="32"/>
    </row>
    <row r="77" spans="1:6">
      <c r="A77" s="30">
        <v>40312</v>
      </c>
      <c r="B77" s="31">
        <v>2.36344022752E-2</v>
      </c>
      <c r="C77" s="31">
        <v>0</v>
      </c>
      <c r="D77" s="31">
        <v>5.6078021595300002E-2</v>
      </c>
      <c r="E77" s="31">
        <v>3.7878787878800001E-3</v>
      </c>
      <c r="F77" s="32"/>
    </row>
    <row r="78" spans="1:6">
      <c r="A78" s="30">
        <v>40319</v>
      </c>
      <c r="B78" s="31">
        <v>-4.19620616976E-2</v>
      </c>
      <c r="C78" s="31">
        <v>0</v>
      </c>
      <c r="D78" s="31">
        <v>-6.0686015831099997E-2</v>
      </c>
      <c r="E78" s="31">
        <v>-5.0314465408799998E-3</v>
      </c>
      <c r="F78" s="32"/>
    </row>
    <row r="79" spans="1:6">
      <c r="A79" s="30">
        <v>40326</v>
      </c>
      <c r="B79" s="31">
        <v>2.3999999999999998E-3</v>
      </c>
      <c r="C79" s="31">
        <v>0</v>
      </c>
      <c r="D79" s="31">
        <v>1.7907303370800001E-2</v>
      </c>
      <c r="E79" s="31">
        <v>-3.7926675094799999E-3</v>
      </c>
      <c r="F79" s="32"/>
    </row>
    <row r="80" spans="1:6">
      <c r="A80" s="30">
        <v>40333</v>
      </c>
      <c r="B80" s="31">
        <v>-2.3343974461300002E-2</v>
      </c>
      <c r="C80" s="31">
        <v>2.1805494984699999E-4</v>
      </c>
      <c r="D80" s="31">
        <v>-4.1048637461200001E-2</v>
      </c>
      <c r="E80" s="31">
        <v>3.8071065989799999E-3</v>
      </c>
      <c r="F80" s="32"/>
    </row>
    <row r="81" spans="1:6">
      <c r="A81" s="30">
        <v>40340</v>
      </c>
      <c r="B81" s="31">
        <v>2.67620020429E-2</v>
      </c>
      <c r="C81" s="31">
        <v>0</v>
      </c>
      <c r="D81" s="31">
        <v>2.4100719424500001E-2</v>
      </c>
      <c r="E81" s="31">
        <v>-7.5853350189599997E-3</v>
      </c>
      <c r="F81" s="32"/>
    </row>
    <row r="82" spans="1:6">
      <c r="A82" s="30">
        <v>40347</v>
      </c>
      <c r="B82" s="31">
        <v>2.3577397532799999E-2</v>
      </c>
      <c r="C82" s="31">
        <v>-2.1800741225199999E-4</v>
      </c>
      <c r="D82" s="31">
        <v>2.7924130663899999E-2</v>
      </c>
      <c r="E82" s="31">
        <v>5.0955414012700002E-3</v>
      </c>
      <c r="F82" s="32"/>
    </row>
    <row r="83" spans="1:6">
      <c r="A83" s="30">
        <v>40354</v>
      </c>
      <c r="B83" s="31">
        <v>-3.4600058314699998E-2</v>
      </c>
      <c r="C83" s="31">
        <v>0</v>
      </c>
      <c r="D83" s="31">
        <v>-3.4853921066100003E-2</v>
      </c>
      <c r="E83" s="31">
        <v>5.0697084917599999E-3</v>
      </c>
      <c r="F83" s="32"/>
    </row>
    <row r="84" spans="1:6">
      <c r="A84" s="30">
        <v>40361</v>
      </c>
      <c r="B84" s="31">
        <v>-5.2552099063700002E-2</v>
      </c>
      <c r="C84" s="31">
        <v>0</v>
      </c>
      <c r="D84" s="31">
        <v>-6.8153655514299999E-2</v>
      </c>
      <c r="E84" s="31">
        <v>8.8272383354399998E-3</v>
      </c>
      <c r="F84" s="32"/>
    </row>
    <row r="85" spans="1:6">
      <c r="A85" s="30">
        <v>40368</v>
      </c>
      <c r="B85" s="31">
        <v>5.6423334395899999E-2</v>
      </c>
      <c r="C85" s="31">
        <v>-2.1805494984699999E-4</v>
      </c>
      <c r="D85" s="31">
        <v>5.3761398176299997E-2</v>
      </c>
      <c r="E85" s="31">
        <v>0</v>
      </c>
      <c r="F85" s="32"/>
    </row>
    <row r="86" spans="1:6">
      <c r="A86" s="30">
        <v>40375</v>
      </c>
      <c r="B86" s="31">
        <v>-1.2070006035000001E-2</v>
      </c>
      <c r="C86" s="31">
        <v>2.1810250817900001E-4</v>
      </c>
      <c r="D86" s="31">
        <v>-2.2174148188199998E-2</v>
      </c>
      <c r="E86" s="31">
        <v>1.2500000000000001E-2</v>
      </c>
      <c r="F86" s="32"/>
    </row>
    <row r="87" spans="1:6">
      <c r="A87" s="30">
        <v>40382</v>
      </c>
      <c r="B87" s="31">
        <v>3.5125229077599997E-2</v>
      </c>
      <c r="C87" s="31">
        <v>0</v>
      </c>
      <c r="D87" s="31">
        <v>5.95501474926E-2</v>
      </c>
      <c r="E87" s="31">
        <v>0</v>
      </c>
      <c r="F87" s="32"/>
    </row>
    <row r="88" spans="1:6">
      <c r="A88" s="30">
        <v>40389</v>
      </c>
      <c r="B88" s="31">
        <v>-1.2786466017499999E-3</v>
      </c>
      <c r="C88" s="31">
        <v>-2.1805494984699999E-4</v>
      </c>
      <c r="D88" s="31">
        <v>-2.26204976509E-3</v>
      </c>
      <c r="E88" s="31">
        <v>1.4814814814800001E-2</v>
      </c>
      <c r="F88" s="32"/>
    </row>
    <row r="89" spans="1:6">
      <c r="A89" s="30">
        <v>40396</v>
      </c>
      <c r="B89" s="31">
        <v>1.9204254481000001E-2</v>
      </c>
      <c r="C89" s="31">
        <v>-2.1810250817900001E-4</v>
      </c>
      <c r="D89" s="31">
        <v>5.7551447506099997E-3</v>
      </c>
      <c r="E89" s="31">
        <v>7.2992700729900004E-3</v>
      </c>
      <c r="F89" s="32"/>
    </row>
    <row r="90" spans="1:6">
      <c r="A90" s="30">
        <v>40403</v>
      </c>
      <c r="B90" s="31">
        <v>-3.6235385061399998E-2</v>
      </c>
      <c r="C90" s="31">
        <v>4.3630017451999999E-4</v>
      </c>
      <c r="D90" s="31">
        <v>-5.8089127796100003E-2</v>
      </c>
      <c r="E90" s="31">
        <v>4.8309178744E-3</v>
      </c>
      <c r="F90" s="32"/>
    </row>
    <row r="91" spans="1:6">
      <c r="A91" s="30">
        <v>40410</v>
      </c>
      <c r="B91" s="31">
        <v>-7.2187687988799999E-3</v>
      </c>
      <c r="C91" s="31">
        <v>0</v>
      </c>
      <c r="D91" s="31">
        <v>2.2091310751099998E-3</v>
      </c>
      <c r="E91" s="31">
        <v>6.0096153846200002E-3</v>
      </c>
      <c r="F91" s="32"/>
    </row>
    <row r="92" spans="1:6">
      <c r="A92" s="30">
        <v>40417</v>
      </c>
      <c r="B92" s="31">
        <v>-6.2613613411399999E-3</v>
      </c>
      <c r="C92" s="31">
        <v>-2.1805494984699999E-4</v>
      </c>
      <c r="D92" s="31">
        <v>5.32696546657E-3</v>
      </c>
      <c r="E92" s="31">
        <v>-4.7789725209100003E-3</v>
      </c>
      <c r="F92" s="32"/>
    </row>
    <row r="93" spans="1:6">
      <c r="A93" s="30">
        <v>40424</v>
      </c>
      <c r="B93" s="31">
        <v>3.7703252032500002E-2</v>
      </c>
      <c r="C93" s="31">
        <v>2.1810250817900001E-4</v>
      </c>
      <c r="D93" s="31">
        <v>4.3851635300600003E-2</v>
      </c>
      <c r="E93" s="31">
        <v>3.6014405762299999E-3</v>
      </c>
      <c r="F93" s="32"/>
    </row>
    <row r="94" spans="1:6">
      <c r="A94" s="30">
        <v>40431</v>
      </c>
      <c r="B94" s="31">
        <v>5.3863480560200003E-3</v>
      </c>
      <c r="C94" s="31">
        <v>-2.1805494984699999E-4</v>
      </c>
      <c r="D94" s="31">
        <v>-6.6514965867300003E-3</v>
      </c>
      <c r="E94" s="31">
        <v>-2.3923444976099999E-3</v>
      </c>
      <c r="F94" s="32"/>
    </row>
    <row r="95" spans="1:6">
      <c r="A95" s="30">
        <v>40438</v>
      </c>
      <c r="B95" s="31">
        <v>1.44165205533E-2</v>
      </c>
      <c r="C95" s="31">
        <v>0</v>
      </c>
      <c r="D95" s="31">
        <v>2.29074889868E-2</v>
      </c>
      <c r="E95" s="31">
        <v>5.9952038369300003E-3</v>
      </c>
      <c r="F95" s="32"/>
    </row>
    <row r="96" spans="1:6">
      <c r="A96" s="30">
        <v>40445</v>
      </c>
      <c r="B96" s="31">
        <v>2.0741309775300001E-2</v>
      </c>
      <c r="C96" s="31">
        <v>2.1810250817900001E-4</v>
      </c>
      <c r="D96" s="31">
        <v>2.37726098191E-2</v>
      </c>
      <c r="E96" s="31">
        <v>7.1513706793799999E-3</v>
      </c>
      <c r="F96" s="32"/>
    </row>
    <row r="97" spans="1:6">
      <c r="A97" s="30">
        <v>40452</v>
      </c>
      <c r="B97" s="31">
        <v>-1.8814675446800001E-3</v>
      </c>
      <c r="C97" s="31">
        <v>-2.1805494984699999E-4</v>
      </c>
      <c r="D97" s="31">
        <v>1.36294800606E-2</v>
      </c>
      <c r="E97" s="31">
        <v>1.4201183431999999E-2</v>
      </c>
      <c r="F97" s="32"/>
    </row>
    <row r="98" spans="1:6">
      <c r="A98" s="30">
        <v>40459</v>
      </c>
      <c r="B98" s="31">
        <v>1.68708765316E-2</v>
      </c>
      <c r="C98" s="31">
        <v>0</v>
      </c>
      <c r="D98" s="31">
        <v>1.8592297476799999E-2</v>
      </c>
      <c r="E98" s="31">
        <v>1.16686114352E-2</v>
      </c>
      <c r="F98" s="32"/>
    </row>
    <row r="99" spans="1:6">
      <c r="A99" s="30">
        <v>40466</v>
      </c>
      <c r="B99" s="31">
        <v>9.9175085735499994E-3</v>
      </c>
      <c r="C99" s="31">
        <v>0</v>
      </c>
      <c r="D99" s="31">
        <v>1.3689700130400001E-2</v>
      </c>
      <c r="E99" s="31">
        <v>-9.2272202998800006E-3</v>
      </c>
      <c r="F99" s="32"/>
    </row>
    <row r="100" spans="1:6">
      <c r="A100" s="30">
        <v>40473</v>
      </c>
      <c r="B100" s="31">
        <v>5.5983847283399999E-3</v>
      </c>
      <c r="C100" s="31">
        <v>2.1810250817900001E-4</v>
      </c>
      <c r="D100" s="31">
        <v>2.5723472668799999E-3</v>
      </c>
      <c r="E100" s="31">
        <v>2.3282887078E-3</v>
      </c>
      <c r="F100" s="32"/>
    </row>
    <row r="101" spans="1:6">
      <c r="A101" s="30">
        <v>40480</v>
      </c>
      <c r="B101" s="31">
        <v>1.18645614676E-3</v>
      </c>
      <c r="C101" s="31">
        <v>0</v>
      </c>
      <c r="D101" s="31">
        <v>6.4143681847299999E-4</v>
      </c>
      <c r="E101" s="31">
        <v>5.8072009291500002E-3</v>
      </c>
      <c r="F101" s="32"/>
    </row>
    <row r="102" spans="1:6">
      <c r="A102" s="30">
        <v>40487</v>
      </c>
      <c r="B102" s="31">
        <v>3.56426618049E-2</v>
      </c>
      <c r="C102" s="31">
        <v>-2.1805494984699999E-4</v>
      </c>
      <c r="D102" s="31">
        <v>4.6153846153799999E-2</v>
      </c>
      <c r="E102" s="31">
        <v>5.7736720554299997E-3</v>
      </c>
      <c r="F102" s="32"/>
    </row>
    <row r="103" spans="1:6">
      <c r="A103" s="30">
        <v>40494</v>
      </c>
      <c r="B103" s="31">
        <v>-2.0508758031899998E-2</v>
      </c>
      <c r="C103" s="31">
        <v>2.1810250817900001E-4</v>
      </c>
      <c r="D103" s="31">
        <v>-2.22120098039E-2</v>
      </c>
      <c r="E103" s="31">
        <v>-1.49253731343E-2</v>
      </c>
      <c r="F103" s="32"/>
    </row>
    <row r="104" spans="1:6">
      <c r="A104" s="30">
        <v>40501</v>
      </c>
      <c r="B104" s="31">
        <v>7.1890726096299998E-4</v>
      </c>
      <c r="C104" s="31">
        <v>-2.1805494984699999E-4</v>
      </c>
      <c r="D104" s="31">
        <v>5.4833150556199998E-3</v>
      </c>
      <c r="E104" s="31">
        <v>-9.3240093240100005E-3</v>
      </c>
      <c r="F104" s="32"/>
    </row>
    <row r="105" spans="1:6">
      <c r="A105" s="30">
        <v>40508</v>
      </c>
      <c r="B105" s="31">
        <v>-1.2392241379299999E-2</v>
      </c>
      <c r="C105" s="31">
        <v>2.1810250817900001E-4</v>
      </c>
      <c r="D105" s="31">
        <v>1.12184481147E-2</v>
      </c>
      <c r="E105" s="31">
        <v>-3.5294117647099998E-3</v>
      </c>
      <c r="F105" s="32"/>
    </row>
    <row r="106" spans="1:6">
      <c r="A106" s="30">
        <v>40515</v>
      </c>
      <c r="B106" s="31">
        <v>3.4460811056600003E-2</v>
      </c>
      <c r="C106" s="31">
        <v>0</v>
      </c>
      <c r="D106" s="31">
        <v>3.2049306625600002E-2</v>
      </c>
      <c r="E106" s="31">
        <v>-3.5419126328199999E-3</v>
      </c>
      <c r="F106" s="32"/>
    </row>
    <row r="107" spans="1:6">
      <c r="A107" s="30">
        <v>40522</v>
      </c>
      <c r="B107" s="31">
        <v>1.29208051332E-2</v>
      </c>
      <c r="C107" s="31">
        <v>0</v>
      </c>
      <c r="D107" s="31">
        <v>2.4335622573900002E-2</v>
      </c>
      <c r="E107" s="31">
        <v>-1.0663507108999999E-2</v>
      </c>
      <c r="F107" s="32"/>
    </row>
    <row r="108" spans="1:6">
      <c r="A108" s="30">
        <v>40529</v>
      </c>
      <c r="B108" s="31">
        <v>3.8181187087800001E-3</v>
      </c>
      <c r="C108" s="31">
        <v>0</v>
      </c>
      <c r="D108" s="31">
        <v>2.3320215712000002E-3</v>
      </c>
      <c r="E108" s="31">
        <v>1.19760479042E-3</v>
      </c>
      <c r="F108" s="32"/>
    </row>
    <row r="109" spans="1:6">
      <c r="A109" s="30">
        <v>40536</v>
      </c>
      <c r="B109" s="31">
        <v>1.04598893499E-2</v>
      </c>
      <c r="C109" s="31">
        <v>-2.1805494984699999E-4</v>
      </c>
      <c r="D109" s="31">
        <v>1.33779264214E-2</v>
      </c>
      <c r="E109" s="31">
        <v>-2.3923444976099999E-3</v>
      </c>
      <c r="F109" s="32"/>
    </row>
    <row r="110" spans="1:6">
      <c r="A110" s="30">
        <v>40543</v>
      </c>
      <c r="B110" s="31">
        <v>1.19770724613E-3</v>
      </c>
      <c r="C110" s="31">
        <v>0</v>
      </c>
      <c r="D110" s="31">
        <v>-3.7308078633900002E-3</v>
      </c>
      <c r="E110" s="31">
        <v>1.31894484412E-2</v>
      </c>
      <c r="F110" s="32"/>
    </row>
    <row r="111" spans="1:6">
      <c r="A111" s="30">
        <v>40550</v>
      </c>
      <c r="B111" s="31">
        <v>1.1022814662899999E-2</v>
      </c>
      <c r="C111" s="31">
        <v>0</v>
      </c>
      <c r="D111" s="31">
        <v>5.9052282874800001E-3</v>
      </c>
      <c r="E111" s="31">
        <v>2.3668639053300001E-3</v>
      </c>
      <c r="F111" s="32"/>
    </row>
    <row r="112" spans="1:6">
      <c r="A112" s="30">
        <v>40557</v>
      </c>
      <c r="B112" s="31">
        <v>1.6987829614599999E-2</v>
      </c>
      <c r="C112" s="31">
        <v>0</v>
      </c>
      <c r="D112" s="31">
        <v>2.3625429553299999E-2</v>
      </c>
      <c r="E112" s="31">
        <v>1.18063754427E-3</v>
      </c>
      <c r="F112" s="32"/>
    </row>
    <row r="113" spans="1:6">
      <c r="A113" s="30">
        <v>40564</v>
      </c>
      <c r="B113" s="31">
        <v>-7.1470123826099996E-3</v>
      </c>
      <c r="C113" s="31">
        <v>0</v>
      </c>
      <c r="D113" s="31">
        <v>-3.2871730311900001E-2</v>
      </c>
      <c r="E113" s="31">
        <v>-2.35849056604E-3</v>
      </c>
      <c r="F113" s="32"/>
    </row>
    <row r="114" spans="1:6">
      <c r="A114" s="30">
        <v>40571</v>
      </c>
      <c r="B114" s="31">
        <v>-5.1058843224200002E-3</v>
      </c>
      <c r="C114" s="31">
        <v>0</v>
      </c>
      <c r="D114" s="31">
        <v>3.6158518947099999E-3</v>
      </c>
      <c r="E114" s="31">
        <v>2.36406619385E-3</v>
      </c>
      <c r="F114" s="32"/>
    </row>
    <row r="115" spans="1:6">
      <c r="A115" s="30">
        <v>40578</v>
      </c>
      <c r="B115" s="31">
        <v>2.6838297156300001E-2</v>
      </c>
      <c r="C115" s="31">
        <v>2.1810250817900001E-4</v>
      </c>
      <c r="D115" s="31">
        <v>3.2569534515100002E-2</v>
      </c>
      <c r="E115" s="31">
        <v>-2.35849056604E-3</v>
      </c>
      <c r="F115" s="32"/>
    </row>
    <row r="116" spans="1:6">
      <c r="A116" s="30">
        <v>40585</v>
      </c>
      <c r="B116" s="31">
        <v>1.49938549775E-2</v>
      </c>
      <c r="C116" s="31">
        <v>-2.1805494984699999E-4</v>
      </c>
      <c r="D116" s="31">
        <v>2.8750872295899999E-2</v>
      </c>
      <c r="E116" s="31">
        <v>1.1820330969299999E-3</v>
      </c>
      <c r="F116" s="32"/>
    </row>
    <row r="117" spans="1:6">
      <c r="A117" s="30">
        <v>40592</v>
      </c>
      <c r="B117" s="31">
        <v>1.0655473038400001E-2</v>
      </c>
      <c r="C117" s="31">
        <v>0</v>
      </c>
      <c r="D117" s="31">
        <v>1.60086826753E-2</v>
      </c>
      <c r="E117" s="31">
        <v>7.0838252656399998E-3</v>
      </c>
      <c r="F117" s="32"/>
    </row>
    <row r="118" spans="1:6">
      <c r="A118" s="30">
        <v>40599</v>
      </c>
      <c r="B118" s="31">
        <v>-1.6373801916900001E-2</v>
      </c>
      <c r="C118" s="31">
        <v>2.1810250817900001E-4</v>
      </c>
      <c r="D118" s="31">
        <v>-1.7759380424599999E-2</v>
      </c>
      <c r="E118" s="31">
        <v>2.3446658851100002E-3</v>
      </c>
      <c r="F118" s="32"/>
    </row>
    <row r="119" spans="1:6">
      <c r="A119" s="30">
        <v>40606</v>
      </c>
      <c r="B119" s="31">
        <v>1.0556232237100001E-3</v>
      </c>
      <c r="C119" s="31">
        <v>0</v>
      </c>
      <c r="D119" s="31">
        <v>5.3017944535099998E-3</v>
      </c>
      <c r="E119" s="31">
        <v>3.50877192982E-3</v>
      </c>
      <c r="F119" s="32"/>
    </row>
    <row r="120" spans="1:6">
      <c r="A120" s="30">
        <v>40613</v>
      </c>
      <c r="B120" s="31">
        <v>-1.2248539909099999E-2</v>
      </c>
      <c r="C120" s="31">
        <v>0</v>
      </c>
      <c r="D120" s="31">
        <v>-2.54225828262E-2</v>
      </c>
      <c r="E120" s="31">
        <v>2.331002331E-3</v>
      </c>
      <c r="F120" s="32"/>
    </row>
    <row r="121" spans="1:6">
      <c r="A121" s="30">
        <v>40620</v>
      </c>
      <c r="B121" s="31">
        <v>-1.92986778353E-2</v>
      </c>
      <c r="C121" s="31">
        <v>2.1805494984699999E-4</v>
      </c>
      <c r="D121" s="31">
        <v>-9.8515332315800008E-3</v>
      </c>
      <c r="E121" s="31">
        <v>0</v>
      </c>
      <c r="F121" s="32"/>
    </row>
    <row r="122" spans="1:6">
      <c r="A122" s="30">
        <v>40627</v>
      </c>
      <c r="B122" s="31">
        <v>2.77173002847E-2</v>
      </c>
      <c r="C122" s="31">
        <v>-4.3601482450399999E-4</v>
      </c>
      <c r="D122" s="31">
        <v>3.5313901345299999E-2</v>
      </c>
      <c r="E122" s="31">
        <v>-2.3255813953499999E-3</v>
      </c>
      <c r="F122" s="32"/>
    </row>
    <row r="123" spans="1:6">
      <c r="A123" s="30">
        <v>40634</v>
      </c>
      <c r="B123" s="31">
        <v>1.4014503381399999E-2</v>
      </c>
      <c r="C123" s="31">
        <v>0</v>
      </c>
      <c r="D123" s="31">
        <v>2.6664861938300002E-2</v>
      </c>
      <c r="E123" s="31">
        <v>6.9930069930100001E-3</v>
      </c>
      <c r="F123" s="32"/>
    </row>
    <row r="124" spans="1:6">
      <c r="A124" s="30">
        <v>40641</v>
      </c>
      <c r="B124" s="31">
        <v>-2.1695460024100002E-3</v>
      </c>
      <c r="C124" s="31">
        <v>0</v>
      </c>
      <c r="D124" s="31">
        <v>-4.8780487804900002E-3</v>
      </c>
      <c r="E124" s="31">
        <v>1.1574074074100001E-3</v>
      </c>
      <c r="F124" s="32"/>
    </row>
    <row r="125" spans="1:6">
      <c r="A125" s="30">
        <v>40648</v>
      </c>
      <c r="B125" s="31">
        <v>-6.1201481720099997E-3</v>
      </c>
      <c r="C125" s="31">
        <v>2.1810250817900001E-4</v>
      </c>
      <c r="D125" s="31">
        <v>-6.8892421833600002E-3</v>
      </c>
      <c r="E125" s="31">
        <v>6.9364161849700002E-3</v>
      </c>
      <c r="F125" s="32"/>
    </row>
    <row r="126" spans="1:6">
      <c r="A126" s="30">
        <v>40655</v>
      </c>
      <c r="B126" s="31">
        <v>1.31259115216E-2</v>
      </c>
      <c r="C126" s="31">
        <v>-2.1805494984699999E-4</v>
      </c>
      <c r="D126" s="31">
        <v>1.5074706510100001E-2</v>
      </c>
      <c r="E126" s="31">
        <v>1.1481056257200001E-3</v>
      </c>
      <c r="F126" s="32"/>
    </row>
    <row r="127" spans="1:6">
      <c r="A127" s="30">
        <v>40662</v>
      </c>
      <c r="B127" s="31">
        <v>1.9833653231E-2</v>
      </c>
      <c r="C127" s="31">
        <v>0</v>
      </c>
      <c r="D127" s="31">
        <v>2.1553423577300002E-2</v>
      </c>
      <c r="E127" s="31">
        <v>9.1743119266099998E-3</v>
      </c>
      <c r="F127" s="32"/>
    </row>
    <row r="128" spans="1:6">
      <c r="A128" s="30">
        <v>40669</v>
      </c>
      <c r="B128" s="31">
        <v>-1.63111668758E-2</v>
      </c>
      <c r="C128" s="31">
        <v>4.3620501635800003E-4</v>
      </c>
      <c r="D128" s="31">
        <v>-3.26772160041E-2</v>
      </c>
      <c r="E128" s="31">
        <v>4.5454545454500003E-3</v>
      </c>
      <c r="F128" s="32"/>
    </row>
    <row r="129" spans="1:6">
      <c r="A129" s="30">
        <v>40676</v>
      </c>
      <c r="B129" s="31">
        <v>-1.1957908163300001E-3</v>
      </c>
      <c r="C129" s="31">
        <v>-2.1800741225199999E-4</v>
      </c>
      <c r="D129" s="31">
        <v>2.2609389546500002E-3</v>
      </c>
      <c r="E129" s="31">
        <v>0</v>
      </c>
      <c r="F129" s="32"/>
    </row>
    <row r="130" spans="1:6">
      <c r="A130" s="30">
        <v>40683</v>
      </c>
      <c r="B130" s="31">
        <v>-3.2724080134100002E-3</v>
      </c>
      <c r="C130" s="31">
        <v>0</v>
      </c>
      <c r="D130" s="31">
        <v>-7.6963906581700003E-3</v>
      </c>
      <c r="E130" s="31">
        <v>0</v>
      </c>
      <c r="F130" s="32"/>
    </row>
    <row r="131" spans="1:6">
      <c r="A131" s="30">
        <v>40690</v>
      </c>
      <c r="B131" s="31">
        <v>-7.2069186419000003E-4</v>
      </c>
      <c r="C131" s="31">
        <v>0</v>
      </c>
      <c r="D131" s="31">
        <v>6.55255415887E-3</v>
      </c>
      <c r="E131" s="31">
        <v>1.13122171946E-3</v>
      </c>
      <c r="F131" s="32"/>
    </row>
    <row r="132" spans="1:6">
      <c r="A132" s="30">
        <v>40697</v>
      </c>
      <c r="B132" s="31">
        <v>-2.3158906963700002E-2</v>
      </c>
      <c r="C132" s="31">
        <v>-2.1805494984699999E-4</v>
      </c>
      <c r="D132" s="31">
        <v>-3.2416633452900002E-2</v>
      </c>
      <c r="E132" s="31">
        <v>4.5197740112999998E-3</v>
      </c>
      <c r="F132" s="32"/>
    </row>
    <row r="133" spans="1:6">
      <c r="A133" s="30">
        <v>40704</v>
      </c>
      <c r="B133" s="31">
        <v>-2.15750615258E-2</v>
      </c>
      <c r="C133" s="31">
        <v>2.1810250817900001E-4</v>
      </c>
      <c r="D133" s="31">
        <v>-3.2541535081699997E-2</v>
      </c>
      <c r="E133" s="31">
        <v>-4.4994375703000002E-3</v>
      </c>
      <c r="F133" s="32"/>
    </row>
    <row r="134" spans="1:6">
      <c r="A134" s="30">
        <v>40711</v>
      </c>
      <c r="B134" s="31">
        <v>5.8690366395600004E-4</v>
      </c>
      <c r="C134" s="31">
        <v>0</v>
      </c>
      <c r="D134" s="31">
        <v>2.5546409310200002E-3</v>
      </c>
      <c r="E134" s="31">
        <v>-3.38983050847E-3</v>
      </c>
      <c r="F134" s="32"/>
    </row>
    <row r="135" spans="1:6">
      <c r="A135" s="30">
        <v>40718</v>
      </c>
      <c r="B135" s="31">
        <v>-1.8434724317100001E-3</v>
      </c>
      <c r="C135" s="31">
        <v>-2.1805494984699999E-4</v>
      </c>
      <c r="D135" s="31">
        <v>1.7553793884499999E-2</v>
      </c>
      <c r="E135" s="31">
        <v>-1.13378684807E-3</v>
      </c>
      <c r="F135" s="32"/>
    </row>
    <row r="136" spans="1:6">
      <c r="A136" s="30">
        <v>40725</v>
      </c>
      <c r="B136" s="31">
        <v>5.5993955674900002E-2</v>
      </c>
      <c r="C136" s="31">
        <v>0</v>
      </c>
      <c r="D136" s="31">
        <v>5.4396215915399997E-2</v>
      </c>
      <c r="E136" s="31">
        <v>-1.1350737798000001E-3</v>
      </c>
      <c r="F136" s="32"/>
    </row>
    <row r="137" spans="1:6">
      <c r="A137" s="30">
        <v>40732</v>
      </c>
      <c r="B137" s="31">
        <v>3.6568884649000001E-3</v>
      </c>
      <c r="C137" s="31">
        <v>0</v>
      </c>
      <c r="D137" s="31">
        <v>1.51735057395E-2</v>
      </c>
      <c r="E137" s="31">
        <v>7.9545454545500004E-3</v>
      </c>
      <c r="F137" s="32"/>
    </row>
    <row r="138" spans="1:6">
      <c r="A138" s="30">
        <v>40739</v>
      </c>
      <c r="B138" s="31">
        <v>-2.0198019801999999E-2</v>
      </c>
      <c r="C138" s="31">
        <v>2.1810250817900001E-4</v>
      </c>
      <c r="D138" s="31">
        <v>-2.8983623602800001E-2</v>
      </c>
      <c r="E138" s="31">
        <v>0</v>
      </c>
      <c r="F138" s="32"/>
    </row>
    <row r="139" spans="1:6">
      <c r="A139" s="30">
        <v>40746</v>
      </c>
      <c r="B139" s="31">
        <v>2.1907841552099998E-2</v>
      </c>
      <c r="C139" s="31">
        <v>0</v>
      </c>
      <c r="D139" s="31">
        <v>1.7400615714099999E-2</v>
      </c>
      <c r="E139" s="31">
        <v>0</v>
      </c>
      <c r="F139" s="32"/>
    </row>
    <row r="140" spans="1:6">
      <c r="A140" s="30">
        <v>40753</v>
      </c>
      <c r="B140" s="31">
        <v>-3.9000079107700002E-2</v>
      </c>
      <c r="C140" s="31">
        <v>0</v>
      </c>
      <c r="D140" s="31">
        <v>-5.3940271016999997E-2</v>
      </c>
      <c r="E140" s="31">
        <v>1.1273957159E-2</v>
      </c>
      <c r="F140" s="32"/>
    </row>
    <row r="141" spans="1:6">
      <c r="A141" s="30">
        <v>40760</v>
      </c>
      <c r="B141" s="31">
        <v>-7.1534408956200002E-2</v>
      </c>
      <c r="C141" s="31">
        <v>0</v>
      </c>
      <c r="D141" s="31">
        <v>-0.107495480462</v>
      </c>
      <c r="E141" s="31">
        <v>-3.34448160535E-3</v>
      </c>
      <c r="F141" s="32"/>
    </row>
    <row r="142" spans="1:6">
      <c r="A142" s="30">
        <v>40767</v>
      </c>
      <c r="B142" s="31">
        <v>-1.6313502970100001E-2</v>
      </c>
      <c r="C142" s="31">
        <v>0</v>
      </c>
      <c r="D142" s="31">
        <v>-1.2620754129E-2</v>
      </c>
      <c r="E142" s="31">
        <v>-1.0067114094000001E-2</v>
      </c>
      <c r="F142" s="32"/>
    </row>
    <row r="143" spans="1:6">
      <c r="A143" s="30">
        <v>40774</v>
      </c>
      <c r="B143" s="31">
        <v>-4.6327174402899997E-2</v>
      </c>
      <c r="C143" s="31">
        <v>0</v>
      </c>
      <c r="D143" s="31">
        <v>-6.6750828467700002E-2</v>
      </c>
      <c r="E143" s="31">
        <v>7.9096045197700002E-3</v>
      </c>
      <c r="F143" s="32"/>
    </row>
    <row r="144" spans="1:6">
      <c r="A144" s="30">
        <v>40781</v>
      </c>
      <c r="B144" s="31">
        <v>4.7254512806000001E-2</v>
      </c>
      <c r="C144" s="31">
        <v>0</v>
      </c>
      <c r="D144" s="31">
        <v>5.88434223876E-2</v>
      </c>
      <c r="E144" s="31">
        <v>-1.6816143497800001E-2</v>
      </c>
      <c r="F144" s="32"/>
    </row>
    <row r="145" spans="1:6">
      <c r="A145" s="30">
        <v>40788</v>
      </c>
      <c r="B145" s="31">
        <v>-9.9269019041600009E-4</v>
      </c>
      <c r="C145" s="31">
        <v>0</v>
      </c>
      <c r="D145" s="31">
        <v>-3.9923347173400001E-3</v>
      </c>
      <c r="E145" s="31">
        <v>2.16647662486E-2</v>
      </c>
      <c r="F145" s="32"/>
    </row>
    <row r="146" spans="1:6">
      <c r="A146" s="30">
        <v>40795</v>
      </c>
      <c r="B146" s="31">
        <v>-1.6350496838300001E-2</v>
      </c>
      <c r="C146" s="31">
        <v>-2.1805494984699999E-4</v>
      </c>
      <c r="D146" s="31">
        <v>-1.2666345999700001E-2</v>
      </c>
      <c r="E146" s="31">
        <v>-3.3482142857099999E-3</v>
      </c>
      <c r="F146" s="32"/>
    </row>
    <row r="147" spans="1:6">
      <c r="A147" s="30">
        <v>40802</v>
      </c>
      <c r="B147" s="31">
        <v>5.3723941592400001E-2</v>
      </c>
      <c r="C147" s="31">
        <v>-2.1810250817900001E-4</v>
      </c>
      <c r="D147" s="31">
        <v>5.9272491068500001E-2</v>
      </c>
      <c r="E147" s="31">
        <v>-8.9585666293399997E-3</v>
      </c>
      <c r="F147" s="32"/>
    </row>
    <row r="148" spans="1:6">
      <c r="A148" s="30">
        <v>40809</v>
      </c>
      <c r="B148" s="31">
        <v>-6.5713787693900003E-2</v>
      </c>
      <c r="C148" s="31">
        <v>2.1815008726E-4</v>
      </c>
      <c r="D148" s="31">
        <v>-8.7229802238199997E-2</v>
      </c>
      <c r="E148" s="31">
        <v>-7.9096045197700002E-3</v>
      </c>
      <c r="F148" s="32"/>
    </row>
    <row r="149" spans="1:6">
      <c r="A149" s="30">
        <v>40816</v>
      </c>
      <c r="B149" s="31">
        <v>-3.4514925373099999E-3</v>
      </c>
      <c r="C149" s="31">
        <v>0</v>
      </c>
      <c r="D149" s="31">
        <v>-1.4612025529100001E-2</v>
      </c>
      <c r="E149" s="31">
        <v>-2.2779043280199999E-3</v>
      </c>
      <c r="F149" s="32"/>
    </row>
    <row r="150" spans="1:6">
      <c r="A150" s="30">
        <v>40823</v>
      </c>
      <c r="B150" s="31">
        <v>2.2652812880300001E-2</v>
      </c>
      <c r="C150" s="31">
        <v>0</v>
      </c>
      <c r="D150" s="31">
        <v>2.06238281916E-2</v>
      </c>
      <c r="E150" s="31">
        <v>-1.1415525114199999E-2</v>
      </c>
      <c r="F150" s="32"/>
    </row>
    <row r="151" spans="1:6">
      <c r="A151" s="30">
        <v>40830</v>
      </c>
      <c r="B151" s="31">
        <v>5.9313501144199997E-2</v>
      </c>
      <c r="C151" s="31">
        <v>-2.1810250817900001E-4</v>
      </c>
      <c r="D151" s="31">
        <v>7.98263193053E-2</v>
      </c>
      <c r="E151" s="31">
        <v>4.6189376443399998E-3</v>
      </c>
      <c r="F151" s="32"/>
    </row>
    <row r="152" spans="1:6">
      <c r="A152" s="30">
        <v>40837</v>
      </c>
      <c r="B152" s="31">
        <v>1.14058584637E-2</v>
      </c>
      <c r="C152" s="31">
        <v>0</v>
      </c>
      <c r="D152" s="31">
        <v>2.7837921435199999E-3</v>
      </c>
      <c r="E152" s="31">
        <v>5.7471264367800002E-3</v>
      </c>
      <c r="F152" s="32"/>
    </row>
    <row r="153" spans="1:6">
      <c r="A153" s="30">
        <v>40844</v>
      </c>
      <c r="B153" s="31">
        <v>3.7334472447700003E-2</v>
      </c>
      <c r="C153" s="31">
        <v>0</v>
      </c>
      <c r="D153" s="31">
        <v>7.0481184454000007E-2</v>
      </c>
      <c r="E153" s="31">
        <v>1.4857142857100001E-2</v>
      </c>
      <c r="F153" s="32"/>
    </row>
    <row r="154" spans="1:6">
      <c r="A154" s="30">
        <v>40851</v>
      </c>
      <c r="B154" s="31">
        <v>-2.42134738923E-2</v>
      </c>
      <c r="C154" s="31">
        <v>0</v>
      </c>
      <c r="D154" s="31">
        <v>-1.74326465927E-2</v>
      </c>
      <c r="E154" s="31">
        <v>1.0135135135100001E-2</v>
      </c>
      <c r="F154" s="32"/>
    </row>
    <row r="155" spans="1:6">
      <c r="A155" s="30">
        <v>40858</v>
      </c>
      <c r="B155" s="31">
        <v>9.3686698176900004E-3</v>
      </c>
      <c r="C155" s="31">
        <v>0</v>
      </c>
      <c r="D155" s="31">
        <v>-2.6392961876800002E-3</v>
      </c>
      <c r="E155" s="31">
        <v>-4.4593088071300004E-3</v>
      </c>
      <c r="F155" s="32"/>
    </row>
    <row r="156" spans="1:6">
      <c r="A156" s="30">
        <v>40865</v>
      </c>
      <c r="B156" s="31">
        <v>-3.6959612007700003E-2</v>
      </c>
      <c r="C156" s="31">
        <v>2.1815008726E-4</v>
      </c>
      <c r="D156" s="31">
        <v>-3.5871802411100003E-2</v>
      </c>
      <c r="E156" s="31">
        <v>-4.4792833146699998E-3</v>
      </c>
      <c r="F156" s="32"/>
    </row>
    <row r="157" spans="1:6">
      <c r="A157" s="30">
        <v>40872</v>
      </c>
      <c r="B157" s="31">
        <v>-4.6192584874500002E-2</v>
      </c>
      <c r="C157" s="31">
        <v>0</v>
      </c>
      <c r="D157" s="31">
        <v>-6.55687709668E-2</v>
      </c>
      <c r="E157" s="31">
        <v>-1.12485939258E-2</v>
      </c>
      <c r="F157" s="32"/>
    </row>
    <row r="158" spans="1:6">
      <c r="A158" s="30">
        <v>40879</v>
      </c>
      <c r="B158" s="31">
        <v>7.3190714610799998E-2</v>
      </c>
      <c r="C158" s="31">
        <v>-2.1810250817900001E-4</v>
      </c>
      <c r="D158" s="31">
        <v>9.4973890339399999E-2</v>
      </c>
      <c r="E158" s="31">
        <v>1.25142207053E-2</v>
      </c>
      <c r="F158" s="32"/>
    </row>
    <row r="159" spans="1:6">
      <c r="A159" s="30">
        <v>40886</v>
      </c>
      <c r="B159" s="31">
        <v>9.5003817117699993E-3</v>
      </c>
      <c r="C159" s="31">
        <v>-2.1815008726E-4</v>
      </c>
      <c r="D159" s="31">
        <v>1.13263785395E-2</v>
      </c>
      <c r="E159" s="31">
        <v>-1.1235955056200001E-3</v>
      </c>
      <c r="F159" s="32"/>
    </row>
    <row r="160" spans="1:6">
      <c r="A160" s="30">
        <v>40893</v>
      </c>
      <c r="B160" s="31">
        <v>-2.9241240231900001E-2</v>
      </c>
      <c r="C160" s="31">
        <v>2.1819768710500001E-4</v>
      </c>
      <c r="D160" s="31">
        <v>-3.21249631594E-2</v>
      </c>
      <c r="E160" s="31">
        <v>5.6242969628799997E-3</v>
      </c>
      <c r="F160" s="32"/>
    </row>
    <row r="161" spans="1:6">
      <c r="A161" s="30">
        <v>40900</v>
      </c>
      <c r="B161" s="31">
        <v>3.9470267463000003E-2</v>
      </c>
      <c r="C161" s="31">
        <v>0</v>
      </c>
      <c r="D161" s="31">
        <v>3.5779537149799999E-2</v>
      </c>
      <c r="E161" s="31">
        <v>-6.7114093959699996E-3</v>
      </c>
      <c r="F161" s="32"/>
    </row>
    <row r="162" spans="1:6">
      <c r="A162" s="30">
        <v>40907</v>
      </c>
      <c r="B162" s="31">
        <v>-6.9947539345500001E-3</v>
      </c>
      <c r="C162" s="31">
        <v>-2.1815008726E-4</v>
      </c>
      <c r="D162" s="31">
        <v>-7.7906805820999996E-3</v>
      </c>
      <c r="E162" s="31">
        <v>1.3513513513500001E-2</v>
      </c>
      <c r="F162" s="32"/>
    </row>
    <row r="163" spans="1:6">
      <c r="A163" s="30">
        <v>40914</v>
      </c>
      <c r="B163" s="31">
        <v>1.7610062893099999E-2</v>
      </c>
      <c r="C163" s="31">
        <v>-2.1819768710500001E-4</v>
      </c>
      <c r="D163" s="31">
        <v>1.4222222222199999E-2</v>
      </c>
      <c r="E163" s="31">
        <v>0</v>
      </c>
      <c r="F163" s="32"/>
    </row>
    <row r="164" spans="1:6">
      <c r="A164" s="30">
        <v>40921</v>
      </c>
      <c r="B164" s="31">
        <v>8.8174701277299993E-3</v>
      </c>
      <c r="C164" s="31">
        <v>0</v>
      </c>
      <c r="D164" s="31">
        <v>1.8112766579E-2</v>
      </c>
      <c r="E164" s="31">
        <v>7.7777777777799997E-3</v>
      </c>
      <c r="F164" s="32"/>
    </row>
    <row r="165" spans="1:6">
      <c r="A165" s="30">
        <v>40928</v>
      </c>
      <c r="B165" s="31">
        <v>2.4179055709900001E-2</v>
      </c>
      <c r="C165" s="31">
        <v>0</v>
      </c>
      <c r="D165" s="31">
        <v>2.61119081779E-2</v>
      </c>
      <c r="E165" s="31">
        <v>0</v>
      </c>
      <c r="F165" s="32"/>
    </row>
    <row r="166" spans="1:6">
      <c r="A166" s="30">
        <v>40935</v>
      </c>
      <c r="B166" s="31">
        <v>-1.03684798213E-3</v>
      </c>
      <c r="C166" s="31">
        <v>0</v>
      </c>
      <c r="D166" s="31">
        <v>1.8596196868000001E-2</v>
      </c>
      <c r="E166" s="31">
        <v>1.3230429989E-2</v>
      </c>
      <c r="F166" s="32"/>
    </row>
    <row r="167" spans="1:6">
      <c r="A167" s="30">
        <v>40942</v>
      </c>
      <c r="B167" s="31">
        <v>2.0678642714600001E-2</v>
      </c>
      <c r="C167" s="31">
        <v>0</v>
      </c>
      <c r="D167" s="31">
        <v>3.67879203844E-2</v>
      </c>
      <c r="E167" s="31">
        <v>6.5288356909700002E-3</v>
      </c>
      <c r="F167" s="32"/>
    </row>
    <row r="168" spans="1:6">
      <c r="A168" s="30">
        <v>40949</v>
      </c>
      <c r="B168" s="31">
        <v>-1.3297872340400001E-3</v>
      </c>
      <c r="C168" s="31">
        <v>2.18245307726E-4</v>
      </c>
      <c r="D168" s="31">
        <v>-1.5887726731100001E-2</v>
      </c>
      <c r="E168" s="31">
        <v>1.0810810810799999E-3</v>
      </c>
      <c r="F168" s="32"/>
    </row>
    <row r="169" spans="1:6">
      <c r="A169" s="30">
        <v>40956</v>
      </c>
      <c r="B169" s="31">
        <v>1.5195425706900001E-2</v>
      </c>
      <c r="C169" s="31">
        <v>-2.1819768710500001E-4</v>
      </c>
      <c r="D169" s="31">
        <v>1.9642136418699999E-2</v>
      </c>
      <c r="E169" s="31">
        <v>-2.1598272138199999E-3</v>
      </c>
      <c r="F169" s="32"/>
    </row>
    <row r="170" spans="1:6">
      <c r="A170" s="30">
        <v>40963</v>
      </c>
      <c r="B170" s="31">
        <v>3.8577270272399998E-3</v>
      </c>
      <c r="C170" s="31">
        <v>2.18245307726E-4</v>
      </c>
      <c r="D170" s="31">
        <v>-1.1874917535300001E-3</v>
      </c>
      <c r="E170" s="31">
        <v>3.24675324675E-3</v>
      </c>
      <c r="F170" s="32"/>
    </row>
    <row r="171" spans="1:6">
      <c r="A171" s="30">
        <v>40970</v>
      </c>
      <c r="B171" s="31">
        <v>2.7668895549899999E-3</v>
      </c>
      <c r="C171" s="31">
        <v>-2.1819768710500001E-4</v>
      </c>
      <c r="D171" s="31">
        <v>-2.1796565389699998E-2</v>
      </c>
      <c r="E171" s="31">
        <v>9.7087378640800005E-3</v>
      </c>
      <c r="F171" s="32"/>
    </row>
    <row r="172" spans="1:6">
      <c r="A172" s="30">
        <v>40977</v>
      </c>
      <c r="B172" s="31">
        <v>1.9161493063500001E-3</v>
      </c>
      <c r="C172" s="31">
        <v>2.18245307726E-4</v>
      </c>
      <c r="D172" s="31">
        <v>1.33693450371E-2</v>
      </c>
      <c r="E172" s="31">
        <v>-3.20512820513E-3</v>
      </c>
      <c r="F172" s="32"/>
    </row>
    <row r="173" spans="1:6">
      <c r="A173" s="30">
        <v>40984</v>
      </c>
      <c r="B173" s="31">
        <v>2.4250305997599999E-2</v>
      </c>
      <c r="C173" s="31">
        <v>-2.1819768710500001E-4</v>
      </c>
      <c r="D173" s="31">
        <v>1.7457356076800001E-2</v>
      </c>
      <c r="E173" s="31">
        <v>-9.6463022507999995E-3</v>
      </c>
      <c r="F173" s="32"/>
    </row>
    <row r="174" spans="1:6">
      <c r="A174" s="30">
        <v>40991</v>
      </c>
      <c r="B174" s="31">
        <v>-4.6306669654200003E-3</v>
      </c>
      <c r="C174" s="31">
        <v>2.18245307726E-4</v>
      </c>
      <c r="D174" s="31">
        <v>-4.8461034708600003E-3</v>
      </c>
      <c r="E174" s="31">
        <v>4.329004329E-3</v>
      </c>
      <c r="F174" s="32"/>
    </row>
    <row r="175" spans="1:6">
      <c r="A175" s="30">
        <v>40998</v>
      </c>
      <c r="B175" s="31">
        <v>8.3289562542199994E-3</v>
      </c>
      <c r="C175" s="31">
        <v>-2.1819768710500001E-4</v>
      </c>
      <c r="D175" s="31">
        <v>4.0800210581699997E-3</v>
      </c>
      <c r="E175" s="31">
        <v>3.2327586206899999E-3</v>
      </c>
      <c r="F175" s="32"/>
    </row>
    <row r="176" spans="1:6">
      <c r="A176" s="30">
        <v>41005</v>
      </c>
      <c r="B176" s="31">
        <v>-7.2183360619100002E-3</v>
      </c>
      <c r="C176" s="31">
        <v>0</v>
      </c>
      <c r="D176" s="31">
        <v>-1.3632192947999999E-2</v>
      </c>
      <c r="E176" s="31">
        <v>1.0741138560700001E-3</v>
      </c>
      <c r="F176" s="32"/>
    </row>
    <row r="177" spans="1:6">
      <c r="A177" s="30">
        <v>41012</v>
      </c>
      <c r="B177" s="31">
        <v>-1.8964095645000002E-2</v>
      </c>
      <c r="C177" s="31">
        <v>-2.18245307726E-4</v>
      </c>
      <c r="D177" s="31">
        <v>-2.1794019933600001E-2</v>
      </c>
      <c r="E177" s="31">
        <v>6.4377682403399996E-3</v>
      </c>
      <c r="F177" s="32"/>
    </row>
    <row r="178" spans="1:6">
      <c r="A178" s="30">
        <v>41019</v>
      </c>
      <c r="B178" s="31">
        <v>5.8832518337399997E-3</v>
      </c>
      <c r="C178" s="31">
        <v>2.18292949138E-4</v>
      </c>
      <c r="D178" s="31">
        <v>1.0052981931800001E-2</v>
      </c>
      <c r="E178" s="31">
        <v>2.13219616205E-3</v>
      </c>
      <c r="F178" s="32"/>
    </row>
    <row r="179" spans="1:6">
      <c r="A179" s="30">
        <v>41026</v>
      </c>
      <c r="B179" s="31">
        <v>1.7698442840900001E-2</v>
      </c>
      <c r="C179" s="31">
        <v>0</v>
      </c>
      <c r="D179" s="31">
        <v>2.6092804303999999E-2</v>
      </c>
      <c r="E179" s="31">
        <v>4.2553191489399997E-3</v>
      </c>
      <c r="F179" s="32"/>
    </row>
    <row r="180" spans="1:6">
      <c r="A180" s="30">
        <v>41033</v>
      </c>
      <c r="B180" s="31">
        <v>-2.4182713837900001E-2</v>
      </c>
      <c r="C180" s="31">
        <v>0</v>
      </c>
      <c r="D180" s="31">
        <v>-3.6833136715199999E-2</v>
      </c>
      <c r="E180" s="31">
        <v>9.5338983050800002E-3</v>
      </c>
      <c r="F180" s="32"/>
    </row>
    <row r="181" spans="1:6">
      <c r="A181" s="30">
        <v>41040</v>
      </c>
      <c r="B181" s="31">
        <v>-1.00963744837E-2</v>
      </c>
      <c r="C181" s="31">
        <v>2.18245307726E-4</v>
      </c>
      <c r="D181" s="31">
        <v>-4.49101796407E-3</v>
      </c>
      <c r="E181" s="31">
        <v>-2.0986358866700002E-3</v>
      </c>
      <c r="F181" s="32"/>
    </row>
    <row r="182" spans="1:6">
      <c r="A182" s="30">
        <v>41047</v>
      </c>
      <c r="B182" s="31">
        <v>-4.3269973728899999E-2</v>
      </c>
      <c r="C182" s="31">
        <v>0</v>
      </c>
      <c r="D182" s="31">
        <v>-5.6322624743699999E-2</v>
      </c>
      <c r="E182" s="31">
        <v>-3.1545741324900001E-3</v>
      </c>
      <c r="F182" s="32"/>
    </row>
    <row r="183" spans="1:6">
      <c r="A183" s="30">
        <v>41054</v>
      </c>
      <c r="B183" s="31">
        <v>1.8171539331299998E-2</v>
      </c>
      <c r="C183" s="31">
        <v>0</v>
      </c>
      <c r="D183" s="31">
        <v>2.79588584673E-2</v>
      </c>
      <c r="E183" s="31">
        <v>-3.1645569620300002E-3</v>
      </c>
      <c r="F183" s="32"/>
    </row>
    <row r="184" spans="1:6">
      <c r="A184" s="30">
        <v>41061</v>
      </c>
      <c r="B184" s="31">
        <v>-2.98247005632E-2</v>
      </c>
      <c r="C184" s="31">
        <v>0</v>
      </c>
      <c r="D184" s="31">
        <v>-3.8331454340499997E-2</v>
      </c>
      <c r="E184" s="31">
        <v>1.26984126984E-2</v>
      </c>
      <c r="F184" s="32"/>
    </row>
    <row r="185" spans="1:6">
      <c r="A185" s="30">
        <v>41068</v>
      </c>
      <c r="B185" s="31">
        <v>3.85087073829E-2</v>
      </c>
      <c r="C185" s="31">
        <v>-2.1819768710500001E-4</v>
      </c>
      <c r="D185" s="31">
        <v>4.00058616647E-2</v>
      </c>
      <c r="E185" s="31">
        <v>-3.1347962382399998E-3</v>
      </c>
      <c r="F185" s="32"/>
    </row>
    <row r="186" spans="1:6">
      <c r="A186" s="30">
        <v>41075</v>
      </c>
      <c r="B186" s="31">
        <v>1.30688080617E-2</v>
      </c>
      <c r="C186" s="31">
        <v>0</v>
      </c>
      <c r="D186" s="31">
        <v>1.8317598985499999E-3</v>
      </c>
      <c r="E186" s="31">
        <v>4.1928721173999997E-3</v>
      </c>
      <c r="F186" s="32"/>
    </row>
    <row r="187" spans="1:6">
      <c r="A187" s="30">
        <v>41082</v>
      </c>
      <c r="B187" s="31">
        <v>-5.05129002176E-3</v>
      </c>
      <c r="C187" s="31">
        <v>0</v>
      </c>
      <c r="D187" s="31">
        <v>3.6568213783400002E-3</v>
      </c>
      <c r="E187" s="31">
        <v>2.08768267223E-3</v>
      </c>
      <c r="F187" s="32"/>
    </row>
    <row r="188" spans="1:6">
      <c r="A188" s="30">
        <v>41089</v>
      </c>
      <c r="B188" s="31">
        <v>1.9760993517099999E-2</v>
      </c>
      <c r="C188" s="31">
        <v>-2.18245307726E-4</v>
      </c>
      <c r="D188" s="31">
        <v>3.2651345291500003E-2</v>
      </c>
      <c r="E188" s="31">
        <v>6.2500000000000003E-3</v>
      </c>
      <c r="F188" s="32"/>
    </row>
    <row r="189" spans="1:6">
      <c r="A189" s="30">
        <v>41096</v>
      </c>
      <c r="B189" s="31">
        <v>-4.5189950980400002E-3</v>
      </c>
      <c r="C189" s="31">
        <v>0</v>
      </c>
      <c r="D189" s="31">
        <v>1.03134753698E-2</v>
      </c>
      <c r="E189" s="31">
        <v>8.2815734989600005E-3</v>
      </c>
      <c r="F189" s="32"/>
    </row>
    <row r="190" spans="1:6">
      <c r="A190" s="30">
        <v>41103</v>
      </c>
      <c r="B190" s="31">
        <v>1.9235208125E-3</v>
      </c>
      <c r="C190" s="31">
        <v>2.18292949138E-4</v>
      </c>
      <c r="D190" s="31">
        <v>-8.4620550705199991E-3</v>
      </c>
      <c r="E190" s="31">
        <v>6.1601642710500002E-3</v>
      </c>
      <c r="F190" s="32"/>
    </row>
    <row r="191" spans="1:6">
      <c r="A191" s="30">
        <v>41110</v>
      </c>
      <c r="B191" s="31">
        <v>5.29872523422E-3</v>
      </c>
      <c r="C191" s="31">
        <v>-2.18245307726E-4</v>
      </c>
      <c r="D191" s="31">
        <v>-7.85694933622E-3</v>
      </c>
      <c r="E191" s="31">
        <v>6.1224489795900002E-3</v>
      </c>
      <c r="F191" s="32"/>
    </row>
    <row r="192" spans="1:6">
      <c r="A192" s="30">
        <v>41117</v>
      </c>
      <c r="B192" s="31">
        <v>1.6194331983799999E-2</v>
      </c>
      <c r="C192" s="31">
        <v>4.3658589827499998E-4</v>
      </c>
      <c r="D192" s="31">
        <v>7.2364827962899999E-3</v>
      </c>
      <c r="E192" s="31">
        <v>-4.0567951318499999E-3</v>
      </c>
      <c r="F192" s="32"/>
    </row>
    <row r="193" spans="1:6">
      <c r="A193" s="30">
        <v>41124</v>
      </c>
      <c r="B193" s="31">
        <v>4.8861159137000001E-3</v>
      </c>
      <c r="C193" s="31">
        <v>-2.1819768710500001E-4</v>
      </c>
      <c r="D193" s="31">
        <v>-7.7267181781200001E-3</v>
      </c>
      <c r="E193" s="31">
        <v>6.1099796333999997E-3</v>
      </c>
      <c r="F193" s="32"/>
    </row>
    <row r="194" spans="1:6">
      <c r="A194" s="30">
        <v>41131</v>
      </c>
      <c r="B194" s="31">
        <v>1.0697187313E-2</v>
      </c>
      <c r="C194" s="31">
        <v>-2.18245307726E-4</v>
      </c>
      <c r="D194" s="31">
        <v>1.8852459016400001E-2</v>
      </c>
      <c r="E194" s="31">
        <v>-1.0121457489899999E-3</v>
      </c>
      <c r="F194" s="32"/>
    </row>
    <row r="195" spans="1:6">
      <c r="A195" s="30">
        <v>41138</v>
      </c>
      <c r="B195" s="31">
        <v>9.47376211975E-3</v>
      </c>
      <c r="C195" s="31">
        <v>0</v>
      </c>
      <c r="D195" s="31">
        <v>1.9576293912600001E-2</v>
      </c>
      <c r="E195" s="31">
        <v>-7.0921985815599999E-3</v>
      </c>
      <c r="F195" s="32"/>
    </row>
    <row r="196" spans="1:6">
      <c r="A196" s="30">
        <v>41145</v>
      </c>
      <c r="B196" s="31">
        <v>-4.6924261309500004E-3</v>
      </c>
      <c r="C196" s="31">
        <v>0</v>
      </c>
      <c r="D196" s="31">
        <v>-9.6002104155699999E-3</v>
      </c>
      <c r="E196" s="31">
        <v>8.1632653061200003E-3</v>
      </c>
      <c r="F196" s="32"/>
    </row>
    <row r="197" spans="1:6">
      <c r="A197" s="30">
        <v>41152</v>
      </c>
      <c r="B197" s="31">
        <v>-2.5046040515700001E-3</v>
      </c>
      <c r="C197" s="31">
        <v>0</v>
      </c>
      <c r="D197" s="31">
        <v>3.1868277785199999E-3</v>
      </c>
      <c r="E197" s="31">
        <v>9.1093117408900005E-3</v>
      </c>
      <c r="F197" s="32"/>
    </row>
    <row r="198" spans="1:6">
      <c r="A198" s="30">
        <v>41159</v>
      </c>
      <c r="B198" s="31">
        <v>2.2450336016500001E-2</v>
      </c>
      <c r="C198" s="31">
        <v>0</v>
      </c>
      <c r="D198" s="31">
        <v>3.74586366645E-2</v>
      </c>
      <c r="E198" s="31">
        <v>-1.0030090270799999E-3</v>
      </c>
      <c r="F198" s="32"/>
    </row>
    <row r="199" spans="1:6">
      <c r="A199" s="30">
        <v>41166</v>
      </c>
      <c r="B199" s="31">
        <v>2.0223907547899999E-2</v>
      </c>
      <c r="C199" s="31">
        <v>0</v>
      </c>
      <c r="D199" s="31">
        <v>2.53891298801E-2</v>
      </c>
      <c r="E199" s="31">
        <v>-2.0080321285099998E-3</v>
      </c>
      <c r="F199" s="32"/>
    </row>
    <row r="200" spans="1:6">
      <c r="A200" s="30">
        <v>41173</v>
      </c>
      <c r="B200" s="31">
        <v>-4.0353982300899999E-3</v>
      </c>
      <c r="C200" s="31">
        <v>0</v>
      </c>
      <c r="D200" s="31">
        <v>-1.3935548090099999E-2</v>
      </c>
      <c r="E200" s="31">
        <v>8.0482897384299996E-3</v>
      </c>
      <c r="F200" s="32"/>
    </row>
    <row r="201" spans="1:6">
      <c r="A201" s="30">
        <v>41180</v>
      </c>
      <c r="B201" s="31">
        <v>-1.3008245663900001E-2</v>
      </c>
      <c r="C201" s="31">
        <v>0</v>
      </c>
      <c r="D201" s="31">
        <v>-2.00630914826E-2</v>
      </c>
      <c r="E201" s="31">
        <v>6.9860279441099999E-3</v>
      </c>
      <c r="F201" s="32"/>
    </row>
    <row r="202" spans="1:6">
      <c r="A202" s="30">
        <v>41187</v>
      </c>
      <c r="B202" s="31">
        <v>1.50522146201E-2</v>
      </c>
      <c r="C202" s="31">
        <v>0</v>
      </c>
      <c r="D202" s="31">
        <v>9.0136492402799993E-3</v>
      </c>
      <c r="E202" s="31">
        <v>9.9108027750199998E-4</v>
      </c>
      <c r="F202" s="32"/>
    </row>
    <row r="203" spans="1:6">
      <c r="A203" s="30">
        <v>41194</v>
      </c>
      <c r="B203" s="31">
        <v>-2.2278983964799999E-2</v>
      </c>
      <c r="C203" s="31">
        <v>0</v>
      </c>
      <c r="D203" s="31">
        <v>-2.2332822868799999E-2</v>
      </c>
      <c r="E203" s="31">
        <v>4.9504950494999997E-3</v>
      </c>
      <c r="F203" s="32"/>
    </row>
    <row r="204" spans="1:6">
      <c r="A204" s="30">
        <v>41201</v>
      </c>
      <c r="B204" s="31">
        <v>3.5558780841799999E-3</v>
      </c>
      <c r="C204" s="31">
        <v>0</v>
      </c>
      <c r="D204" s="31">
        <v>2.7411565069799999E-3</v>
      </c>
      <c r="E204" s="31">
        <v>0</v>
      </c>
      <c r="F204" s="32"/>
    </row>
    <row r="205" spans="1:6">
      <c r="A205" s="30">
        <v>41208</v>
      </c>
      <c r="B205" s="31">
        <v>-1.42454262781E-2</v>
      </c>
      <c r="C205" s="31">
        <v>0</v>
      </c>
      <c r="D205" s="31">
        <v>-1.01536058318E-2</v>
      </c>
      <c r="E205" s="31">
        <v>-1.9704433497499999E-3</v>
      </c>
      <c r="F205" s="32"/>
    </row>
    <row r="206" spans="1:6">
      <c r="A206" s="30">
        <v>41215</v>
      </c>
      <c r="B206" s="31">
        <v>1.4671361502300001E-3</v>
      </c>
      <c r="C206" s="31">
        <v>2.18292949138E-4</v>
      </c>
      <c r="D206" s="31">
        <v>7.49605470805E-3</v>
      </c>
      <c r="E206" s="31">
        <v>4.93583415597E-3</v>
      </c>
      <c r="F206" s="32"/>
    </row>
    <row r="207" spans="1:6">
      <c r="A207" s="30">
        <v>41222</v>
      </c>
      <c r="B207" s="31">
        <v>-2.4025783767899999E-2</v>
      </c>
      <c r="C207" s="31">
        <v>0</v>
      </c>
      <c r="D207" s="31">
        <v>-2.0754470695700002E-2</v>
      </c>
      <c r="E207" s="31">
        <v>3.9292730844799999E-3</v>
      </c>
      <c r="F207" s="32"/>
    </row>
    <row r="208" spans="1:6">
      <c r="A208" s="30">
        <v>41229</v>
      </c>
      <c r="B208" s="31">
        <v>-1.2909036325400001E-2</v>
      </c>
      <c r="C208" s="31">
        <v>0</v>
      </c>
      <c r="D208" s="31">
        <v>-2.0794454812099999E-2</v>
      </c>
      <c r="E208" s="31">
        <v>-1.9569471624300001E-3</v>
      </c>
      <c r="F208" s="32"/>
    </row>
    <row r="209" spans="1:6">
      <c r="A209" s="30">
        <v>41236</v>
      </c>
      <c r="B209" s="31">
        <v>3.6496350364999999E-2</v>
      </c>
      <c r="C209" s="31">
        <v>-2.18245307726E-4</v>
      </c>
      <c r="D209" s="31">
        <v>3.86604955078E-2</v>
      </c>
      <c r="E209" s="31">
        <v>-1.96078431373E-3</v>
      </c>
      <c r="F209" s="32"/>
    </row>
    <row r="210" spans="1:6">
      <c r="A210" s="30">
        <v>41243</v>
      </c>
      <c r="B210" s="31">
        <v>5.6484741784000002E-3</v>
      </c>
      <c r="C210" s="31">
        <v>0</v>
      </c>
      <c r="D210" s="31">
        <v>1.5858453473100002E-2</v>
      </c>
      <c r="E210" s="31">
        <v>7.8585461689599997E-3</v>
      </c>
      <c r="F210" s="32"/>
    </row>
    <row r="211" spans="1:6">
      <c r="A211" s="30">
        <v>41250</v>
      </c>
      <c r="B211" s="31">
        <v>1.82361952002E-3</v>
      </c>
      <c r="C211" s="31">
        <v>0</v>
      </c>
      <c r="D211" s="31">
        <v>1.2901561088900001E-3</v>
      </c>
      <c r="E211" s="31">
        <v>2.9239766081900001E-3</v>
      </c>
      <c r="F211" s="32"/>
    </row>
    <row r="212" spans="1:6">
      <c r="A212" s="30">
        <v>41257</v>
      </c>
      <c r="B212" s="31">
        <v>-2.1843599825299999E-3</v>
      </c>
      <c r="C212" s="31">
        <v>0</v>
      </c>
      <c r="D212" s="31">
        <v>1.5461925009699999E-3</v>
      </c>
      <c r="E212" s="31">
        <v>-9.7181729834799999E-4</v>
      </c>
      <c r="F212" s="32"/>
    </row>
    <row r="213" spans="1:6">
      <c r="A213" s="30">
        <v>41264</v>
      </c>
      <c r="B213" s="31">
        <v>1.1967308814899999E-2</v>
      </c>
      <c r="C213" s="31">
        <v>0</v>
      </c>
      <c r="D213" s="31">
        <v>2.66306445388E-2</v>
      </c>
      <c r="E213" s="31">
        <v>0</v>
      </c>
      <c r="F213" s="32"/>
    </row>
    <row r="214" spans="1:6">
      <c r="A214" s="30">
        <v>41271</v>
      </c>
      <c r="B214" s="31">
        <v>-1.9325064897600001E-2</v>
      </c>
      <c r="C214" s="31">
        <v>2.18292949138E-4</v>
      </c>
      <c r="D214" s="31">
        <v>-1.8796992481199998E-2</v>
      </c>
      <c r="E214" s="31">
        <v>1.9455252918300001E-3</v>
      </c>
      <c r="F214" s="32"/>
    </row>
    <row r="215" spans="1:6">
      <c r="A215" s="30">
        <v>41278</v>
      </c>
      <c r="B215" s="31">
        <v>4.52941176471E-2</v>
      </c>
      <c r="C215" s="31">
        <v>0</v>
      </c>
      <c r="D215" s="31">
        <v>5.5810983397199997E-2</v>
      </c>
      <c r="E215" s="31">
        <v>0</v>
      </c>
      <c r="F215" s="32"/>
    </row>
    <row r="216" spans="1:6">
      <c r="A216" s="30">
        <v>41285</v>
      </c>
      <c r="B216" s="31">
        <v>4.7833427124399997E-3</v>
      </c>
      <c r="C216" s="31">
        <v>-4.3649061545200001E-4</v>
      </c>
      <c r="D216" s="31">
        <v>0</v>
      </c>
      <c r="E216" s="31">
        <v>4.8543689320400003E-3</v>
      </c>
      <c r="F216" s="32"/>
    </row>
    <row r="217" spans="1:6">
      <c r="A217" s="30">
        <v>41292</v>
      </c>
      <c r="B217" s="31">
        <v>8.5410249229899999E-3</v>
      </c>
      <c r="C217" s="31">
        <v>0</v>
      </c>
      <c r="D217" s="31">
        <v>1.5967098100899999E-2</v>
      </c>
      <c r="E217" s="31">
        <v>0</v>
      </c>
      <c r="F217" s="32"/>
    </row>
    <row r="218" spans="1:6">
      <c r="A218" s="30">
        <v>41299</v>
      </c>
      <c r="B218" s="31">
        <v>1.29807024851E-2</v>
      </c>
      <c r="C218" s="31">
        <v>0</v>
      </c>
      <c r="D218" s="31">
        <v>1.5478033099199999E-2</v>
      </c>
      <c r="E218" s="31">
        <v>-2.8985507246400001E-3</v>
      </c>
      <c r="F218" s="32"/>
    </row>
    <row r="219" spans="1:6">
      <c r="A219" s="30">
        <v>41306</v>
      </c>
      <c r="B219" s="31">
        <v>6.5784965394400001E-3</v>
      </c>
      <c r="C219" s="31">
        <v>0</v>
      </c>
      <c r="D219" s="31">
        <v>4.2208934224400004E-3</v>
      </c>
      <c r="E219" s="31">
        <v>-2.9069767441899999E-3</v>
      </c>
      <c r="F219" s="32"/>
    </row>
    <row r="220" spans="1:6">
      <c r="A220" s="30">
        <v>41313</v>
      </c>
      <c r="B220" s="31">
        <v>3.7442984546299999E-3</v>
      </c>
      <c r="C220" s="31">
        <v>2.18340611354E-4</v>
      </c>
      <c r="D220" s="31">
        <v>8.6398131932299994E-3</v>
      </c>
      <c r="E220" s="31">
        <v>9.7181729834799999E-4</v>
      </c>
      <c r="F220" s="32"/>
    </row>
    <row r="221" spans="1:6">
      <c r="A221" s="30">
        <v>41320</v>
      </c>
      <c r="B221" s="31">
        <v>2.0347259902299998E-3</v>
      </c>
      <c r="C221" s="31">
        <v>-2.18292949138E-4</v>
      </c>
      <c r="D221" s="31">
        <v>7.1767565690500001E-3</v>
      </c>
      <c r="E221" s="31">
        <v>0</v>
      </c>
      <c r="F221" s="32"/>
    </row>
    <row r="222" spans="1:6">
      <c r="A222" s="30">
        <v>41327</v>
      </c>
      <c r="B222" s="31">
        <v>-1.4891024773299999E-3</v>
      </c>
      <c r="C222" s="31">
        <v>2.18340611354E-4</v>
      </c>
      <c r="D222" s="31">
        <v>-9.0794161590599994E-3</v>
      </c>
      <c r="E222" s="31">
        <v>1.9417475728199999E-3</v>
      </c>
      <c r="F222" s="32"/>
    </row>
    <row r="223" spans="1:6">
      <c r="A223" s="30">
        <v>41334</v>
      </c>
      <c r="B223" s="31">
        <v>1.4913232104100001E-3</v>
      </c>
      <c r="C223" s="31">
        <v>0</v>
      </c>
      <c r="D223" s="31">
        <v>-1.50777081884E-3</v>
      </c>
      <c r="E223" s="31">
        <v>7.7519379845000002E-3</v>
      </c>
      <c r="F223" s="32"/>
    </row>
    <row r="224" spans="1:6">
      <c r="A224" s="30">
        <v>41341</v>
      </c>
      <c r="B224" s="31">
        <v>2.1862731826200001E-2</v>
      </c>
      <c r="C224" s="31">
        <v>-2.18292949138E-4</v>
      </c>
      <c r="D224" s="31">
        <v>3.0781740039499999E-2</v>
      </c>
      <c r="E224" s="31">
        <v>-5.7692307692300002E-3</v>
      </c>
      <c r="F224" s="32"/>
    </row>
    <row r="225" spans="1:6">
      <c r="A225" s="30">
        <v>41348</v>
      </c>
      <c r="B225" s="31">
        <v>6.9550241769899997E-3</v>
      </c>
      <c r="C225" s="31">
        <v>2.18340611354E-4</v>
      </c>
      <c r="D225" s="31">
        <v>1.0930809105299999E-2</v>
      </c>
      <c r="E225" s="31">
        <v>1.9342359767900001E-3</v>
      </c>
      <c r="F225" s="32"/>
    </row>
    <row r="226" spans="1:6">
      <c r="A226" s="30">
        <v>41355</v>
      </c>
      <c r="B226" s="31">
        <v>-1.44717800289E-3</v>
      </c>
      <c r="C226" s="31">
        <v>0</v>
      </c>
      <c r="D226" s="31">
        <v>-4.6817523130099998E-3</v>
      </c>
      <c r="E226" s="31">
        <v>9.6525096525099997E-4</v>
      </c>
      <c r="F226" s="32"/>
    </row>
    <row r="227" spans="1:6">
      <c r="A227" s="30">
        <v>41362</v>
      </c>
      <c r="B227" s="31">
        <v>6.8511198946000001E-3</v>
      </c>
      <c r="C227" s="31">
        <v>0</v>
      </c>
      <c r="D227" s="31">
        <v>7.6156344495500001E-3</v>
      </c>
      <c r="E227" s="31">
        <v>4.8216007714599997E-3</v>
      </c>
      <c r="F227" s="32"/>
    </row>
    <row r="228" spans="1:6">
      <c r="A228" s="30">
        <v>41369</v>
      </c>
      <c r="B228" s="31">
        <v>-9.6179010730199996E-3</v>
      </c>
      <c r="C228" s="31">
        <v>0</v>
      </c>
      <c r="D228" s="31">
        <v>-2.4897187951500001E-2</v>
      </c>
      <c r="E228" s="31">
        <v>9.5969289827299992E-3</v>
      </c>
      <c r="F228" s="32"/>
    </row>
    <row r="229" spans="1:6">
      <c r="A229" s="30">
        <v>41376</v>
      </c>
      <c r="B229" s="31">
        <v>2.34524674638E-2</v>
      </c>
      <c r="C229" s="31">
        <v>0</v>
      </c>
      <c r="D229" s="31">
        <v>2.2797218739300001E-2</v>
      </c>
      <c r="E229" s="31">
        <v>9.5057034220499999E-4</v>
      </c>
      <c r="F229" s="32"/>
    </row>
    <row r="230" spans="1:6">
      <c r="A230" s="30">
        <v>41383</v>
      </c>
      <c r="B230" s="31">
        <v>-2.09140201394E-2</v>
      </c>
      <c r="C230" s="31">
        <v>0</v>
      </c>
      <c r="D230" s="31">
        <v>-3.0424607154799999E-2</v>
      </c>
      <c r="E230" s="31">
        <v>0</v>
      </c>
      <c r="F230" s="32"/>
    </row>
    <row r="231" spans="1:6">
      <c r="A231" s="30">
        <v>41390</v>
      </c>
      <c r="B231" s="31">
        <v>1.77347046414E-2</v>
      </c>
      <c r="C231" s="31">
        <v>-2.18292949138E-4</v>
      </c>
      <c r="D231" s="31">
        <v>2.4137931034500001E-2</v>
      </c>
      <c r="E231" s="31">
        <v>5.6980056980100004E-3</v>
      </c>
      <c r="F231" s="32"/>
    </row>
    <row r="232" spans="1:6">
      <c r="A232" s="30">
        <v>41397</v>
      </c>
      <c r="B232" s="31">
        <v>1.9822504372600001E-2</v>
      </c>
      <c r="C232" s="31">
        <v>0</v>
      </c>
      <c r="D232" s="31">
        <v>2.04264870932E-2</v>
      </c>
      <c r="E232" s="31">
        <v>3.77714825307E-3</v>
      </c>
      <c r="F232" s="32"/>
    </row>
    <row r="233" spans="1:6">
      <c r="A233" s="30">
        <v>41404</v>
      </c>
      <c r="B233" s="31">
        <v>1.2640538652100001E-2</v>
      </c>
      <c r="C233" s="31">
        <v>0</v>
      </c>
      <c r="D233" s="31">
        <v>2.3647162340499999E-2</v>
      </c>
      <c r="E233" s="31">
        <v>-3.7629350893699999E-3</v>
      </c>
      <c r="F233" s="32"/>
    </row>
    <row r="234" spans="1:6">
      <c r="A234" s="30">
        <v>41411</v>
      </c>
      <c r="B234" s="31">
        <v>2.1578221051300001E-2</v>
      </c>
      <c r="C234" s="31">
        <v>2.18340611354E-4</v>
      </c>
      <c r="D234" s="31">
        <v>2.1166863651000001E-2</v>
      </c>
      <c r="E234" s="31">
        <v>-3.77714825307E-3</v>
      </c>
      <c r="F234" s="32"/>
    </row>
    <row r="235" spans="1:6">
      <c r="A235" s="30">
        <v>41418</v>
      </c>
      <c r="B235" s="31">
        <v>-9.7629866142700007E-3</v>
      </c>
      <c r="C235" s="31">
        <v>0</v>
      </c>
      <c r="D235" s="31">
        <v>-1.6203703703700001E-2</v>
      </c>
      <c r="E235" s="31">
        <v>-6.6350710900499998E-3</v>
      </c>
      <c r="F235" s="32"/>
    </row>
    <row r="236" spans="1:6">
      <c r="A236" s="30">
        <v>41425</v>
      </c>
      <c r="B236" s="31">
        <v>-1.1223414150199999E-2</v>
      </c>
      <c r="C236" s="31">
        <v>0</v>
      </c>
      <c r="D236" s="31">
        <v>-2.1390374331500001E-4</v>
      </c>
      <c r="E236" s="31">
        <v>-1.1450381679400001E-2</v>
      </c>
      <c r="F236" s="32"/>
    </row>
    <row r="237" spans="1:6">
      <c r="A237" s="30">
        <v>41432</v>
      </c>
      <c r="B237" s="31">
        <v>8.2152263890600003E-3</v>
      </c>
      <c r="C237" s="31">
        <v>0</v>
      </c>
      <c r="D237" s="31">
        <v>4.2789901583200002E-4</v>
      </c>
      <c r="E237" s="31">
        <v>-8.6872586872600004E-3</v>
      </c>
      <c r="F237" s="32"/>
    </row>
    <row r="238" spans="1:6">
      <c r="A238" s="30">
        <v>41439</v>
      </c>
      <c r="B238" s="31">
        <v>-9.8277041736599992E-3</v>
      </c>
      <c r="C238" s="31">
        <v>-2.18292949138E-4</v>
      </c>
      <c r="D238" s="31">
        <v>-4.7048759623599997E-3</v>
      </c>
      <c r="E238" s="31">
        <v>-2.9211295034100001E-3</v>
      </c>
      <c r="F238" s="32"/>
    </row>
    <row r="239" spans="1:6">
      <c r="A239" s="30">
        <v>41446</v>
      </c>
      <c r="B239" s="31">
        <v>-2.0038947170000002E-2</v>
      </c>
      <c r="C239" s="31">
        <v>2.18340611354E-4</v>
      </c>
      <c r="D239" s="31">
        <v>-2.4280189084700001E-2</v>
      </c>
      <c r="E239" s="31">
        <v>-3.02734375E-2</v>
      </c>
      <c r="F239" s="32"/>
    </row>
    <row r="240" spans="1:6">
      <c r="A240" s="30">
        <v>41453</v>
      </c>
      <c r="B240" s="31">
        <v>8.5256410256399993E-3</v>
      </c>
      <c r="C240" s="31">
        <v>-2.18292949138E-4</v>
      </c>
      <c r="D240" s="31">
        <v>1.8498128165600002E-2</v>
      </c>
      <c r="E240" s="31">
        <v>4.0281973816700001E-3</v>
      </c>
      <c r="F240" s="32"/>
    </row>
    <row r="241" spans="1:6">
      <c r="A241" s="30">
        <v>41460</v>
      </c>
      <c r="B241" s="31">
        <v>1.6207970507799999E-2</v>
      </c>
      <c r="C241" s="31">
        <v>2.18340611354E-4</v>
      </c>
      <c r="D241" s="31">
        <v>2.8216216216200001E-2</v>
      </c>
      <c r="E241" s="31">
        <v>-1.2036108324999999E-2</v>
      </c>
      <c r="F241" s="32"/>
    </row>
    <row r="242" spans="1:6">
      <c r="A242" s="30">
        <v>41467</v>
      </c>
      <c r="B242" s="31">
        <v>2.75206404804E-2</v>
      </c>
      <c r="C242" s="31">
        <v>-4.3658589827599999E-4</v>
      </c>
      <c r="D242" s="31">
        <v>2.9229313426600002E-2</v>
      </c>
      <c r="E242" s="31">
        <v>1.11675126904E-2</v>
      </c>
      <c r="F242" s="32"/>
    </row>
    <row r="243" spans="1:6">
      <c r="A243" s="30">
        <v>41474</v>
      </c>
      <c r="B243" s="31">
        <v>9.9220842464099995E-3</v>
      </c>
      <c r="C243" s="31">
        <v>2.1838829438699999E-4</v>
      </c>
      <c r="D243" s="31">
        <v>1.04198590254E-2</v>
      </c>
      <c r="E243" s="31">
        <v>9.03614457831E-3</v>
      </c>
      <c r="F243" s="32"/>
    </row>
    <row r="244" spans="1:6">
      <c r="A244" s="30">
        <v>41481</v>
      </c>
      <c r="B244" s="31">
        <v>-3.6164185401700002E-4</v>
      </c>
      <c r="C244" s="31">
        <v>-2.18340611354E-4</v>
      </c>
      <c r="D244" s="31">
        <v>-2.2242442624600001E-3</v>
      </c>
      <c r="E244" s="31">
        <v>-4.9751243781099999E-3</v>
      </c>
      <c r="F244" s="32"/>
    </row>
    <row r="245" spans="1:6">
      <c r="A245" s="30">
        <v>41488</v>
      </c>
      <c r="B245" s="31">
        <v>1.0913476032599999E-2</v>
      </c>
      <c r="C245" s="31">
        <v>2.1838829438699999E-4</v>
      </c>
      <c r="D245" s="31">
        <v>1.6921673928500001E-2</v>
      </c>
      <c r="E245" s="31">
        <v>0</v>
      </c>
      <c r="F245" s="32"/>
    </row>
    <row r="246" spans="1:6">
      <c r="A246" s="30">
        <v>41495</v>
      </c>
      <c r="B246" s="31">
        <v>-9.6027675056700006E-3</v>
      </c>
      <c r="C246" s="31">
        <v>0</v>
      </c>
      <c r="D246" s="31">
        <v>-1.02630530092E-2</v>
      </c>
      <c r="E246" s="31">
        <v>3.0000000000000001E-3</v>
      </c>
      <c r="F246" s="32"/>
    </row>
    <row r="247" spans="1:6">
      <c r="A247" s="30">
        <v>41502</v>
      </c>
      <c r="B247" s="31">
        <v>-2.05962059621E-2</v>
      </c>
      <c r="C247" s="31">
        <v>0</v>
      </c>
      <c r="D247" s="31">
        <v>-2.35578375113E-2</v>
      </c>
      <c r="E247" s="31">
        <v>-1.5952143569300001E-2</v>
      </c>
      <c r="F247" s="32"/>
    </row>
    <row r="248" spans="1:6">
      <c r="A248" s="30">
        <v>41509</v>
      </c>
      <c r="B248" s="31">
        <v>4.7961630695399996E-3</v>
      </c>
      <c r="C248" s="31">
        <v>0</v>
      </c>
      <c r="D248" s="31">
        <v>1.0928961748600001E-2</v>
      </c>
      <c r="E248" s="31">
        <v>-1.01317122594E-3</v>
      </c>
      <c r="F248" s="32"/>
    </row>
    <row r="249" spans="1:6">
      <c r="A249" s="30">
        <v>41516</v>
      </c>
      <c r="B249" s="31">
        <v>-1.7807967688600001E-2</v>
      </c>
      <c r="C249" s="31">
        <v>0</v>
      </c>
      <c r="D249" s="31">
        <v>-2.51912289648E-2</v>
      </c>
      <c r="E249" s="31">
        <v>5.0709939148099997E-3</v>
      </c>
      <c r="F249" s="32"/>
    </row>
    <row r="250" spans="1:6">
      <c r="A250" s="30">
        <v>41523</v>
      </c>
      <c r="B250" s="31">
        <v>1.45794392523E-2</v>
      </c>
      <c r="C250" s="31">
        <v>0</v>
      </c>
      <c r="D250" s="31">
        <v>1.9460138104200001E-2</v>
      </c>
      <c r="E250" s="31">
        <v>-7.0635721493400002E-3</v>
      </c>
      <c r="F250" s="32"/>
    </row>
    <row r="251" spans="1:6">
      <c r="A251" s="30">
        <v>41530</v>
      </c>
      <c r="B251" s="31">
        <v>1.9835421272400001E-2</v>
      </c>
      <c r="C251" s="31">
        <v>0</v>
      </c>
      <c r="D251" s="31">
        <v>2.2167487684700001E-2</v>
      </c>
      <c r="E251" s="31">
        <v>2.0325203252000001E-3</v>
      </c>
      <c r="F251" s="32"/>
    </row>
    <row r="252" spans="1:6">
      <c r="A252" s="30">
        <v>41537</v>
      </c>
      <c r="B252" s="31">
        <v>1.3126994640799999E-2</v>
      </c>
      <c r="C252" s="31">
        <v>-2.18340611354E-4</v>
      </c>
      <c r="D252" s="31">
        <v>1.61646586345E-2</v>
      </c>
      <c r="E252" s="31">
        <v>1.4198782961499999E-2</v>
      </c>
      <c r="F252" s="32"/>
    </row>
    <row r="253" spans="1:6">
      <c r="A253" s="30">
        <v>41544</v>
      </c>
      <c r="B253" s="31">
        <v>-1.06389301634E-2</v>
      </c>
      <c r="C253" s="31">
        <v>0</v>
      </c>
      <c r="D253" s="31">
        <v>0</v>
      </c>
      <c r="E253" s="31">
        <v>3.0000000000000001E-3</v>
      </c>
      <c r="F253" s="32"/>
    </row>
    <row r="254" spans="1:6">
      <c r="A254" s="30">
        <v>41551</v>
      </c>
      <c r="B254" s="31">
        <v>-1.2014898474099999E-4</v>
      </c>
      <c r="C254" s="31">
        <v>2.1838829438699999E-4</v>
      </c>
      <c r="D254" s="31">
        <v>7.1139215492500001E-3</v>
      </c>
      <c r="E254" s="31">
        <v>1.99401794616E-3</v>
      </c>
      <c r="F254" s="32"/>
    </row>
    <row r="255" spans="1:6">
      <c r="A255" s="30">
        <v>41558</v>
      </c>
      <c r="B255" s="31">
        <v>8.1110310021600008E-3</v>
      </c>
      <c r="C255" s="31">
        <v>-6.5502183406100005E-4</v>
      </c>
      <c r="D255" s="31">
        <v>1.4715981556000001E-3</v>
      </c>
      <c r="E255" s="31">
        <v>9.9502487562199999E-4</v>
      </c>
      <c r="F255" s="32"/>
    </row>
    <row r="256" spans="1:6">
      <c r="A256" s="30">
        <v>41565</v>
      </c>
      <c r="B256" s="31">
        <v>2.42565111151E-2</v>
      </c>
      <c r="C256" s="31">
        <v>4.3696744592500002E-4</v>
      </c>
      <c r="D256" s="31">
        <v>2.56661442006E-2</v>
      </c>
      <c r="E256" s="31">
        <v>6.9582504970199998E-3</v>
      </c>
      <c r="F256" s="32"/>
    </row>
    <row r="257" spans="1:6">
      <c r="A257" s="30">
        <v>41572</v>
      </c>
      <c r="B257" s="31">
        <v>8.9607820318899998E-3</v>
      </c>
      <c r="C257" s="31">
        <v>0</v>
      </c>
      <c r="D257" s="31">
        <v>7.7363896848100001E-3</v>
      </c>
      <c r="E257" s="31">
        <v>3.9486673247800001E-3</v>
      </c>
      <c r="F257" s="32"/>
    </row>
    <row r="258" spans="1:6">
      <c r="A258" s="30">
        <v>41579</v>
      </c>
      <c r="B258" s="31">
        <v>1.4994232987300001E-3</v>
      </c>
      <c r="C258" s="31">
        <v>-2.1838829438699999E-4</v>
      </c>
      <c r="D258" s="31">
        <v>-1.1941996019300001E-2</v>
      </c>
      <c r="E258" s="31">
        <v>-1.9665683382500002E-3</v>
      </c>
      <c r="F258" s="32"/>
    </row>
    <row r="259" spans="1:6">
      <c r="A259" s="30">
        <v>41586</v>
      </c>
      <c r="B259" s="31">
        <v>6.1038811470699996E-3</v>
      </c>
      <c r="C259" s="31">
        <v>0</v>
      </c>
      <c r="D259" s="31">
        <v>9.5923261390899996E-5</v>
      </c>
      <c r="E259" s="31">
        <v>-5.91133004926E-3</v>
      </c>
      <c r="F259" s="32"/>
    </row>
    <row r="260" spans="1:6">
      <c r="A260" s="30">
        <v>41593</v>
      </c>
      <c r="B260" s="31">
        <v>1.55677655678E-2</v>
      </c>
      <c r="C260" s="31">
        <v>0</v>
      </c>
      <c r="D260" s="31">
        <v>2.0237866871300001E-2</v>
      </c>
      <c r="E260" s="31">
        <v>5.9464816650100002E-3</v>
      </c>
      <c r="F260" s="32"/>
    </row>
    <row r="261" spans="1:6">
      <c r="A261" s="30">
        <v>41600</v>
      </c>
      <c r="B261" s="31">
        <v>4.2267808836800001E-3</v>
      </c>
      <c r="C261" s="31">
        <v>0</v>
      </c>
      <c r="D261" s="31">
        <v>1.31616057159E-3</v>
      </c>
      <c r="E261" s="31">
        <v>-9.8522167487700009E-4</v>
      </c>
      <c r="F261" s="32"/>
    </row>
    <row r="262" spans="1:6">
      <c r="A262" s="30">
        <v>41607</v>
      </c>
      <c r="B262" s="31">
        <v>1.06627756889E-3</v>
      </c>
      <c r="C262" s="31">
        <v>-2.18435998252E-4</v>
      </c>
      <c r="D262" s="31">
        <v>6.5721528495000002E-3</v>
      </c>
      <c r="E262" s="31">
        <v>2.95857988166E-3</v>
      </c>
      <c r="F262" s="32"/>
    </row>
    <row r="263" spans="1:6">
      <c r="A263" s="30">
        <v>41614</v>
      </c>
      <c r="B263" s="31">
        <v>-3.3636057853999999E-4</v>
      </c>
      <c r="C263" s="31">
        <v>4.3696744592500002E-4</v>
      </c>
      <c r="D263" s="31">
        <v>-4.0108198862000002E-3</v>
      </c>
      <c r="E263" s="31">
        <v>-5.8997050147499997E-3</v>
      </c>
      <c r="F263" s="32"/>
    </row>
    <row r="264" spans="1:6">
      <c r="A264" s="30">
        <v>41621</v>
      </c>
      <c r="B264" s="31">
        <v>-1.5646029609700001E-2</v>
      </c>
      <c r="C264" s="31">
        <v>0</v>
      </c>
      <c r="D264" s="31">
        <v>-1.7044390335299999E-2</v>
      </c>
      <c r="E264" s="31">
        <v>9.8911968348200006E-4</v>
      </c>
      <c r="F264" s="32"/>
    </row>
    <row r="265" spans="1:6">
      <c r="A265" s="30">
        <v>41628</v>
      </c>
      <c r="B265" s="31">
        <v>2.4896029168799998E-2</v>
      </c>
      <c r="C265" s="31">
        <v>-2.1838829438699999E-4</v>
      </c>
      <c r="D265" s="31">
        <v>3.07736280488E-2</v>
      </c>
      <c r="E265" s="31">
        <v>0</v>
      </c>
      <c r="F265" s="32"/>
    </row>
    <row r="266" spans="1:6">
      <c r="A266" s="30">
        <v>41635</v>
      </c>
      <c r="B266" s="31">
        <v>1.2618121178399999E-2</v>
      </c>
      <c r="C266" s="31">
        <v>2.18435998252E-4</v>
      </c>
      <c r="D266" s="31">
        <v>1.34023477216E-2</v>
      </c>
      <c r="E266" s="31">
        <v>-4.9407114624499997E-3</v>
      </c>
      <c r="F266" s="32"/>
    </row>
    <row r="267" spans="1:6">
      <c r="A267" s="30">
        <v>41642</v>
      </c>
      <c r="B267" s="31">
        <v>4.5561837843800003E-3</v>
      </c>
      <c r="C267" s="31">
        <v>-4.3677658877499999E-4</v>
      </c>
      <c r="D267" s="31">
        <v>2.7362276541399999E-3</v>
      </c>
      <c r="E267" s="31">
        <v>1.98609731877E-3</v>
      </c>
      <c r="F267" s="32"/>
    </row>
    <row r="269" spans="1:6">
      <c r="A269" s="30" t="s">
        <v>48</v>
      </c>
      <c r="B269" s="31">
        <f>AVERAGE(B5:B267)</f>
        <v>3.5294835875061764E-3</v>
      </c>
      <c r="C269" s="38">
        <f>AVERAGE(C5:C267)</f>
        <v>-1.6022564457908761E-6</v>
      </c>
      <c r="D269" s="31">
        <f>AVERAGE(D5:D267)</f>
        <v>4.5156238527707254E-3</v>
      </c>
      <c r="E269" s="31">
        <f>AVERAGE(E5:E267)</f>
        <v>1.7968225504224899E-3</v>
      </c>
      <c r="F269" s="32"/>
    </row>
    <row r="270" spans="1:6">
      <c r="A270" s="30" t="s">
        <v>49</v>
      </c>
      <c r="B270" s="31">
        <f t="shared" ref="B270:E270" si="0">B269*52</f>
        <v>0.18353314655032119</v>
      </c>
      <c r="C270" s="38">
        <f t="shared" si="0"/>
        <v>-8.331733518112556E-5</v>
      </c>
      <c r="D270" s="31">
        <f t="shared" si="0"/>
        <v>0.23481244034407772</v>
      </c>
      <c r="E270" s="31">
        <f t="shared" si="0"/>
        <v>9.3434772621969475E-2</v>
      </c>
      <c r="F270" s="32"/>
    </row>
    <row r="271" spans="1:6">
      <c r="A271" s="30" t="s">
        <v>50</v>
      </c>
      <c r="B271" s="31">
        <f>STDEV(B5:B267)</f>
        <v>2.5154187937253835E-2</v>
      </c>
      <c r="C271" s="31">
        <f>STDEV(C5:C267)</f>
        <v>3.4372022382122186E-4</v>
      </c>
      <c r="D271" s="31">
        <f>STDEV(D5:D267)</f>
        <v>3.2639253793590298E-2</v>
      </c>
      <c r="E271" s="31">
        <f>STDEV(E5:E267)</f>
        <v>7.558387600265083E-3</v>
      </c>
      <c r="F271" s="32"/>
    </row>
    <row r="272" spans="1:6">
      <c r="A272" s="30" t="s">
        <v>51</v>
      </c>
      <c r="B272" s="31">
        <f t="shared" ref="B272:E272" si="1">B271*SQRT(52)</f>
        <v>0.1813894288008529</v>
      </c>
      <c r="C272" s="31">
        <f t="shared" si="1"/>
        <v>2.4786017828027484E-3</v>
      </c>
      <c r="D272" s="31">
        <f t="shared" si="1"/>
        <v>0.23536500629134469</v>
      </c>
      <c r="E272" s="31">
        <f t="shared" si="1"/>
        <v>5.450430810517394E-2</v>
      </c>
      <c r="F272" s="32"/>
    </row>
    <row r="273" spans="6:6">
      <c r="F273" s="32"/>
    </row>
  </sheetData>
  <mergeCells count="1">
    <mergeCell ref="A1:I1"/>
  </mergeCells>
  <printOptions headings="1" gridLines="1"/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21"/>
  <sheetViews>
    <sheetView workbookViewId="0">
      <selection activeCell="H16" sqref="H16"/>
    </sheetView>
  </sheetViews>
  <sheetFormatPr defaultColWidth="9.140625" defaultRowHeight="14.25"/>
  <cols>
    <col min="1" max="1" width="11.28515625" style="60" bestFit="1" customWidth="1"/>
    <col min="2" max="2" width="8.42578125" style="61" bestFit="1" customWidth="1"/>
    <col min="3" max="3" width="8" style="63" bestFit="1" customWidth="1"/>
    <col min="4" max="4" width="17.85546875" style="63" bestFit="1" customWidth="1"/>
    <col min="5" max="5" width="4.85546875" style="63" customWidth="1"/>
    <col min="6" max="6" width="28" style="63" customWidth="1"/>
    <col min="7" max="7" width="12" style="63" bestFit="1" customWidth="1"/>
    <col min="8" max="8" width="37.28515625" style="63" customWidth="1"/>
    <col min="9" max="10" width="9.140625" style="63"/>
    <col min="11" max="11" width="8" style="63" bestFit="1" customWidth="1"/>
    <col min="12" max="16384" width="9.140625" style="63"/>
  </cols>
  <sheetData>
    <row r="1" spans="1:13" s="55" customFormat="1" ht="18">
      <c r="A1" s="97" t="s">
        <v>64</v>
      </c>
      <c r="B1" s="97"/>
      <c r="C1" s="97"/>
      <c r="D1" s="97"/>
      <c r="E1" s="97"/>
      <c r="F1" s="97"/>
      <c r="G1" s="97"/>
      <c r="H1" s="97"/>
      <c r="I1" s="54"/>
      <c r="J1" s="54"/>
      <c r="K1" s="54"/>
      <c r="L1" s="54"/>
      <c r="M1" s="54"/>
    </row>
    <row r="2" spans="1:13" s="59" customFormat="1" ht="30">
      <c r="A2" s="56" t="s">
        <v>6</v>
      </c>
      <c r="B2" s="57" t="s">
        <v>19</v>
      </c>
      <c r="C2" s="58" t="s">
        <v>20</v>
      </c>
    </row>
    <row r="3" spans="1:13" ht="16.5">
      <c r="A3" s="60">
        <f>'Page 233'!A2521</f>
        <v>37986</v>
      </c>
      <c r="B3" s="61">
        <f>'Page 233'!G2521</f>
        <v>33.57</v>
      </c>
      <c r="C3" s="62"/>
      <c r="F3" s="98" t="s">
        <v>65</v>
      </c>
      <c r="G3" s="98"/>
      <c r="H3" s="98"/>
      <c r="K3" s="64"/>
    </row>
    <row r="4" spans="1:13">
      <c r="A4" s="60">
        <f>'Page 233'!A2520</f>
        <v>37988</v>
      </c>
      <c r="B4" s="61">
        <f>'Page 233'!G2520</f>
        <v>33.450000000000003</v>
      </c>
      <c r="C4" s="62">
        <f>LN(B4/B3)</f>
        <v>-3.5810244177060277E-3</v>
      </c>
      <c r="D4" s="63" t="e">
        <f ca="1">"&lt;-- "&amp;_xlfn.FORMULATEXT(C4)</f>
        <v>#NAME?</v>
      </c>
      <c r="F4" s="65" t="s">
        <v>23</v>
      </c>
      <c r="G4" s="63">
        <f>COUNT(C3:C2519)</f>
        <v>2516</v>
      </c>
      <c r="H4" s="63" t="e">
        <f ca="1">"&lt;-- "&amp;_xlfn.FORMULATEXT(G4)</f>
        <v>#NAME?</v>
      </c>
      <c r="K4" s="64"/>
    </row>
    <row r="5" spans="1:13">
      <c r="A5" s="60">
        <f>'Page 233'!A2519</f>
        <v>37991</v>
      </c>
      <c r="B5" s="61">
        <f>'Page 233'!G2519</f>
        <v>33.520000000000003</v>
      </c>
      <c r="C5" s="62">
        <f t="shared" ref="C5:C68" si="0">LN(B5/B4)</f>
        <v>2.0904890396448998E-3</v>
      </c>
      <c r="D5" s="63" t="e">
        <f ca="1">"&lt;-- "&amp;_xlfn.FORMULATEXT(C5)</f>
        <v>#NAME?</v>
      </c>
      <c r="F5" s="65" t="s">
        <v>24</v>
      </c>
      <c r="G5" s="64">
        <f>MIN(C3:C2519)</f>
        <v>-8.0352833276890412E-2</v>
      </c>
      <c r="H5" s="63" t="e">
        <f t="shared" ref="H5:H14" ca="1" si="1">"&lt;-- "&amp;_xlfn.FORMULATEXT(G5)</f>
        <v>#NAME?</v>
      </c>
      <c r="K5" s="66"/>
    </row>
    <row r="6" spans="1:13">
      <c r="A6" s="60">
        <f>'Page 233'!A2518</f>
        <v>37992</v>
      </c>
      <c r="B6" s="61">
        <f>'Page 233'!G2518</f>
        <v>33.4</v>
      </c>
      <c r="C6" s="62">
        <f t="shared" si="0"/>
        <v>-3.5863756312276888E-3</v>
      </c>
      <c r="F6" s="65" t="s">
        <v>25</v>
      </c>
      <c r="G6" s="64">
        <f>MAX(C3:C2519)</f>
        <v>0.14372182554256888</v>
      </c>
      <c r="H6" s="63" t="e">
        <f t="shared" ca="1" si="1"/>
        <v>#NAME?</v>
      </c>
      <c r="K6" s="62"/>
    </row>
    <row r="7" spans="1:13">
      <c r="A7" s="60">
        <f>'Page 233'!A2517</f>
        <v>37993</v>
      </c>
      <c r="B7" s="61">
        <f>'Page 233'!G2517</f>
        <v>33.68</v>
      </c>
      <c r="C7" s="62">
        <f t="shared" si="0"/>
        <v>8.3482893914712444E-3</v>
      </c>
      <c r="F7" s="65" t="s">
        <v>26</v>
      </c>
      <c r="G7" s="67">
        <f>INDEX(A:A,MATCH(G5,C:C,0),1)</f>
        <v>39758</v>
      </c>
      <c r="H7" s="63" t="e">
        <f t="shared" ca="1" si="1"/>
        <v>#NAME?</v>
      </c>
    </row>
    <row r="8" spans="1:13">
      <c r="A8" s="60">
        <f>'Page 233'!A2516</f>
        <v>37994</v>
      </c>
      <c r="B8" s="61">
        <f>'Page 233'!G2516</f>
        <v>34.15</v>
      </c>
      <c r="C8" s="62">
        <f t="shared" si="0"/>
        <v>1.3858396642673002E-2</v>
      </c>
      <c r="F8" s="65" t="s">
        <v>27</v>
      </c>
      <c r="G8" s="67">
        <f>INDEX(A:A,MATCH(G6,C:C,0),1)</f>
        <v>39749</v>
      </c>
      <c r="H8" s="63" t="e">
        <f t="shared" ca="1" si="1"/>
        <v>#NAME?</v>
      </c>
    </row>
    <row r="9" spans="1:13">
      <c r="A9" s="60">
        <f>'Page 233'!A2515</f>
        <v>37995</v>
      </c>
      <c r="B9" s="61">
        <f>'Page 233'!G2515</f>
        <v>33.97</v>
      </c>
      <c r="C9" s="62">
        <f t="shared" si="0"/>
        <v>-5.2848038443065537E-3</v>
      </c>
      <c r="F9" s="65"/>
    </row>
    <row r="10" spans="1:13">
      <c r="A10" s="60">
        <f>'Page 233'!A2514</f>
        <v>37998</v>
      </c>
      <c r="B10" s="61">
        <f>'Page 233'!G2514</f>
        <v>33.79</v>
      </c>
      <c r="C10" s="62">
        <f t="shared" si="0"/>
        <v>-5.3128814462939586E-3</v>
      </c>
      <c r="F10" s="68" t="s">
        <v>53</v>
      </c>
      <c r="G10" s="69">
        <f>AVERAGE(C3:C2519)</f>
        <v>5.5134642968883505E-4</v>
      </c>
      <c r="H10" s="63" t="e">
        <f t="shared" ca="1" si="1"/>
        <v>#NAME?</v>
      </c>
    </row>
    <row r="11" spans="1:13" ht="28.5">
      <c r="A11" s="60">
        <f>'Page 233'!A2513</f>
        <v>37999</v>
      </c>
      <c r="B11" s="61">
        <f>'Page 233'!G2513</f>
        <v>33.65</v>
      </c>
      <c r="C11" s="62">
        <f t="shared" si="0"/>
        <v>-4.151844635461803E-3</v>
      </c>
      <c r="F11" s="68" t="s">
        <v>54</v>
      </c>
      <c r="G11" s="69">
        <f>STDEVP(C3:C2519)</f>
        <v>1.8161070851278042E-2</v>
      </c>
      <c r="H11" s="63" t="e">
        <f t="shared" ca="1" si="1"/>
        <v>#NAME?</v>
      </c>
    </row>
    <row r="12" spans="1:13">
      <c r="A12" s="60">
        <f>'Page 233'!A2512</f>
        <v>38000</v>
      </c>
      <c r="B12" s="61">
        <f>'Page 233'!G2512</f>
        <v>34.340000000000003</v>
      </c>
      <c r="C12" s="62">
        <f t="shared" si="0"/>
        <v>2.0297799378592808E-2</v>
      </c>
      <c r="F12" s="65"/>
    </row>
    <row r="13" spans="1:13">
      <c r="A13" s="60">
        <f>'Page 233'!A2511</f>
        <v>38001</v>
      </c>
      <c r="B13" s="61">
        <f>'Page 233'!G2511</f>
        <v>34.29</v>
      </c>
      <c r="C13" s="62">
        <f t="shared" si="0"/>
        <v>-1.4570889945005928E-3</v>
      </c>
      <c r="F13" s="68" t="s">
        <v>35</v>
      </c>
      <c r="G13" s="62">
        <f>G10*252</f>
        <v>0.13893930028158644</v>
      </c>
      <c r="H13" s="63" t="e">
        <f t="shared" ca="1" si="1"/>
        <v>#NAME?</v>
      </c>
    </row>
    <row r="14" spans="1:13" ht="28.5">
      <c r="A14" s="60">
        <f>'Page 233'!A2510</f>
        <v>38002</v>
      </c>
      <c r="B14" s="61">
        <f>'Page 233'!G2510</f>
        <v>35.06</v>
      </c>
      <c r="C14" s="62">
        <f t="shared" si="0"/>
        <v>2.2207113018259533E-2</v>
      </c>
      <c r="F14" s="68" t="s">
        <v>55</v>
      </c>
      <c r="G14" s="62">
        <f>G11*SQRT(252)</f>
        <v>0.2882980620906348</v>
      </c>
      <c r="H14" s="63" t="e">
        <f t="shared" ca="1" si="1"/>
        <v>#NAME?</v>
      </c>
    </row>
    <row r="15" spans="1:13">
      <c r="A15" s="60">
        <f>'Page 233'!A2509</f>
        <v>38006</v>
      </c>
      <c r="B15" s="61">
        <f>'Page 233'!G2509</f>
        <v>34.4</v>
      </c>
      <c r="C15" s="62">
        <f t="shared" si="0"/>
        <v>-1.9004315113735848E-2</v>
      </c>
      <c r="F15" s="65"/>
    </row>
    <row r="16" spans="1:13">
      <c r="A16" s="60">
        <f>'Page 233'!A2508</f>
        <v>38007</v>
      </c>
      <c r="B16" s="61">
        <f>'Page 233'!G2508</f>
        <v>34.74</v>
      </c>
      <c r="C16" s="62">
        <f t="shared" si="0"/>
        <v>9.8351964336063583E-3</v>
      </c>
    </row>
    <row r="17" spans="1:3">
      <c r="A17" s="60">
        <f>'Page 233'!A2507</f>
        <v>38008</v>
      </c>
      <c r="B17" s="61">
        <f>'Page 233'!G2507</f>
        <v>34.18</v>
      </c>
      <c r="C17" s="62">
        <f t="shared" si="0"/>
        <v>-1.625108312551413E-2</v>
      </c>
    </row>
    <row r="18" spans="1:3">
      <c r="A18" s="60">
        <f>'Page 233'!A2506</f>
        <v>38009</v>
      </c>
      <c r="B18" s="61">
        <f>'Page 233'!G2506</f>
        <v>33.340000000000003</v>
      </c>
      <c r="C18" s="62">
        <f t="shared" si="0"/>
        <v>-2.4882800364796818E-2</v>
      </c>
    </row>
    <row r="19" spans="1:3">
      <c r="A19" s="60">
        <f>'Page 233'!A2505</f>
        <v>38012</v>
      </c>
      <c r="B19" s="61">
        <f>'Page 233'!G2505</f>
        <v>33.81</v>
      </c>
      <c r="C19" s="62">
        <f t="shared" si="0"/>
        <v>1.3998739397146661E-2</v>
      </c>
    </row>
    <row r="20" spans="1:3">
      <c r="A20" s="60">
        <f>'Page 233'!A2504</f>
        <v>38013</v>
      </c>
      <c r="B20" s="61">
        <f>'Page 233'!G2504</f>
        <v>33.409999999999997</v>
      </c>
      <c r="C20" s="62">
        <f t="shared" si="0"/>
        <v>-1.1901360351129599E-2</v>
      </c>
    </row>
    <row r="21" spans="1:3">
      <c r="A21" s="60">
        <f>'Page 233'!A2503</f>
        <v>38014</v>
      </c>
      <c r="B21" s="61">
        <f>'Page 233'!G2503</f>
        <v>33.090000000000003</v>
      </c>
      <c r="C21" s="62">
        <f t="shared" si="0"/>
        <v>-9.6241344351441147E-3</v>
      </c>
    </row>
    <row r="22" spans="1:3">
      <c r="A22" s="60">
        <f>'Page 233'!A2502</f>
        <v>38015</v>
      </c>
      <c r="B22" s="61">
        <f>'Page 233'!G2502</f>
        <v>33.700000000000003</v>
      </c>
      <c r="C22" s="62">
        <f t="shared" si="0"/>
        <v>1.8266715424795306E-2</v>
      </c>
    </row>
    <row r="23" spans="1:3">
      <c r="A23" s="60">
        <f>'Page 233'!A2501</f>
        <v>38016</v>
      </c>
      <c r="B23" s="61">
        <f>'Page 233'!G2501</f>
        <v>33.26</v>
      </c>
      <c r="C23" s="62">
        <f t="shared" si="0"/>
        <v>-1.3142363593534588E-2</v>
      </c>
    </row>
    <row r="24" spans="1:3">
      <c r="A24" s="60">
        <f>'Page 233'!A2500</f>
        <v>38019</v>
      </c>
      <c r="B24" s="61">
        <f>'Page 233'!G2500</f>
        <v>33.89</v>
      </c>
      <c r="C24" s="62">
        <f t="shared" si="0"/>
        <v>1.876451185417833E-2</v>
      </c>
    </row>
    <row r="25" spans="1:3">
      <c r="A25" s="60">
        <f>'Page 233'!A2499</f>
        <v>38020</v>
      </c>
      <c r="B25" s="61">
        <f>'Page 233'!G2499</f>
        <v>34.340000000000003</v>
      </c>
      <c r="C25" s="62">
        <f t="shared" si="0"/>
        <v>1.31908698503696E-2</v>
      </c>
    </row>
    <row r="26" spans="1:3">
      <c r="A26" s="60">
        <f>'Page 233'!A2498</f>
        <v>38021</v>
      </c>
      <c r="B26" s="61">
        <f>'Page 233'!G2498</f>
        <v>34.700000000000003</v>
      </c>
      <c r="C26" s="62">
        <f t="shared" si="0"/>
        <v>1.0428831483484084E-2</v>
      </c>
    </row>
    <row r="27" spans="1:3">
      <c r="A27" s="60">
        <f>'Page 233'!A2497</f>
        <v>38022</v>
      </c>
      <c r="B27" s="61">
        <f>'Page 233'!G2497</f>
        <v>35.340000000000003</v>
      </c>
      <c r="C27" s="62">
        <f t="shared" si="0"/>
        <v>1.8275779938736931E-2</v>
      </c>
    </row>
    <row r="28" spans="1:3">
      <c r="A28" s="60">
        <f>'Page 233'!A2496</f>
        <v>38023</v>
      </c>
      <c r="B28" s="61">
        <f>'Page 233'!G2496</f>
        <v>35.33</v>
      </c>
      <c r="C28" s="62">
        <f t="shared" si="0"/>
        <v>-2.8300552049665822E-4</v>
      </c>
    </row>
    <row r="29" spans="1:3">
      <c r="A29" s="60">
        <f>'Page 233'!A2495</f>
        <v>38026</v>
      </c>
      <c r="B29" s="61">
        <f>'Page 233'!G2495</f>
        <v>35.020000000000003</v>
      </c>
      <c r="C29" s="62">
        <f t="shared" si="0"/>
        <v>-8.8131345133479391E-3</v>
      </c>
    </row>
    <row r="30" spans="1:3">
      <c r="A30" s="60">
        <f>'Page 233'!A2494</f>
        <v>38027</v>
      </c>
      <c r="B30" s="61">
        <f>'Page 233'!G2494</f>
        <v>34.869999999999997</v>
      </c>
      <c r="C30" s="62">
        <f t="shared" si="0"/>
        <v>-4.2924661701461836E-3</v>
      </c>
    </row>
    <row r="31" spans="1:3">
      <c r="A31" s="60">
        <f>'Page 233'!A2493</f>
        <v>38028</v>
      </c>
      <c r="B31" s="61">
        <f>'Page 233'!G2493</f>
        <v>35.58</v>
      </c>
      <c r="C31" s="62">
        <f t="shared" si="0"/>
        <v>2.0156821550129291E-2</v>
      </c>
    </row>
    <row r="32" spans="1:3">
      <c r="A32" s="60">
        <f>'Page 233'!A2492</f>
        <v>38029</v>
      </c>
      <c r="B32" s="61">
        <f>'Page 233'!G2492</f>
        <v>35.49</v>
      </c>
      <c r="C32" s="62">
        <f t="shared" si="0"/>
        <v>-2.5327155792838289E-3</v>
      </c>
    </row>
    <row r="33" spans="1:8">
      <c r="A33" s="60">
        <f>'Page 233'!A2491</f>
        <v>38030</v>
      </c>
      <c r="B33" s="61">
        <f>'Page 233'!G2491</f>
        <v>35.549999999999997</v>
      </c>
      <c r="C33" s="62">
        <f t="shared" si="0"/>
        <v>1.6891895908445382E-3</v>
      </c>
    </row>
    <row r="34" spans="1:8">
      <c r="A34" s="60">
        <f>'Page 233'!A2490</f>
        <v>38034</v>
      </c>
      <c r="B34" s="61">
        <f>'Page 233'!G2490</f>
        <v>35.67</v>
      </c>
      <c r="C34" s="62">
        <f t="shared" si="0"/>
        <v>3.3698431215503626E-3</v>
      </c>
    </row>
    <row r="35" spans="1:8">
      <c r="A35" s="60">
        <f>'Page 233'!A2489</f>
        <v>38035</v>
      </c>
      <c r="B35" s="61">
        <f>'Page 233'!G2489</f>
        <v>35.659999999999997</v>
      </c>
      <c r="C35" s="62">
        <f t="shared" si="0"/>
        <v>-2.8038693580594801E-4</v>
      </c>
    </row>
    <row r="36" spans="1:8">
      <c r="A36" s="60">
        <f>'Page 233'!A2488</f>
        <v>38036</v>
      </c>
      <c r="B36" s="61">
        <f>'Page 233'!G2488</f>
        <v>35.61</v>
      </c>
      <c r="C36" s="62">
        <f t="shared" si="0"/>
        <v>-1.4031151453079347E-3</v>
      </c>
    </row>
    <row r="37" spans="1:8">
      <c r="A37" s="60">
        <f>'Page 233'!A2487</f>
        <v>38037</v>
      </c>
      <c r="B37" s="61">
        <f>'Page 233'!G2487</f>
        <v>35.46</v>
      </c>
      <c r="C37" s="62">
        <f t="shared" si="0"/>
        <v>-4.2211966436245313E-3</v>
      </c>
    </row>
    <row r="38" spans="1:8">
      <c r="A38" s="60">
        <f>'Page 233'!A2486</f>
        <v>38040</v>
      </c>
      <c r="B38" s="61">
        <f>'Page 233'!G2486</f>
        <v>34.89</v>
      </c>
      <c r="C38" s="62">
        <f t="shared" si="0"/>
        <v>-1.6205045447379114E-2</v>
      </c>
    </row>
    <row r="39" spans="1:8">
      <c r="A39" s="60">
        <f>'Page 233'!A2485</f>
        <v>38041</v>
      </c>
      <c r="B39" s="61">
        <f>'Page 233'!G2485</f>
        <v>34.57</v>
      </c>
      <c r="C39" s="62">
        <f t="shared" si="0"/>
        <v>-9.214001265149558E-3</v>
      </c>
    </row>
    <row r="40" spans="1:8" ht="16.5">
      <c r="A40" s="60">
        <f>'Page 233'!A2484</f>
        <v>38042</v>
      </c>
      <c r="B40" s="61">
        <f>'Page 233'!G2484</f>
        <v>35.049999999999997</v>
      </c>
      <c r="C40" s="62">
        <f t="shared" si="0"/>
        <v>1.3789359547065888E-2</v>
      </c>
      <c r="F40" s="72"/>
      <c r="G40" s="72"/>
      <c r="H40" s="72"/>
    </row>
    <row r="41" spans="1:8">
      <c r="A41" s="60">
        <f>'Page 233'!A2483</f>
        <v>38043</v>
      </c>
      <c r="B41" s="61">
        <f>'Page 233'!G2483</f>
        <v>33.94</v>
      </c>
      <c r="C41" s="62">
        <f t="shared" si="0"/>
        <v>-3.2181353674518853E-2</v>
      </c>
      <c r="F41" s="70"/>
      <c r="G41" s="70"/>
    </row>
    <row r="42" spans="1:8">
      <c r="A42" s="60">
        <f>'Page 233'!A2482</f>
        <v>38044</v>
      </c>
      <c r="B42" s="61">
        <f>'Page 233'!G2482</f>
        <v>34.69</v>
      </c>
      <c r="C42" s="62">
        <f t="shared" si="0"/>
        <v>2.1857201175578052E-2</v>
      </c>
      <c r="F42" s="71"/>
      <c r="G42" s="70"/>
    </row>
    <row r="43" spans="1:8">
      <c r="A43" s="60">
        <f>'Page 233'!A2481</f>
        <v>38047</v>
      </c>
      <c r="B43" s="61">
        <f>'Page 233'!G2481</f>
        <v>35.01</v>
      </c>
      <c r="C43" s="62">
        <f t="shared" si="0"/>
        <v>9.1822739849159295E-3</v>
      </c>
      <c r="F43" s="71"/>
      <c r="G43" s="70"/>
    </row>
    <row r="44" spans="1:8">
      <c r="A44" s="60">
        <f>'Page 233'!A2480</f>
        <v>38048</v>
      </c>
      <c r="B44" s="61">
        <f>'Page 233'!G2480</f>
        <v>34.65</v>
      </c>
      <c r="C44" s="62">
        <f t="shared" si="0"/>
        <v>-1.033600933066206E-2</v>
      </c>
      <c r="F44" s="71"/>
      <c r="G44" s="70"/>
    </row>
    <row r="45" spans="1:8">
      <c r="A45" s="60">
        <f>'Page 233'!A2479</f>
        <v>38049</v>
      </c>
      <c r="B45" s="61">
        <f>'Page 233'!G2479</f>
        <v>34.44</v>
      </c>
      <c r="C45" s="62">
        <f t="shared" si="0"/>
        <v>-6.0790460763822263E-3</v>
      </c>
      <c r="F45" s="71"/>
      <c r="G45" s="70"/>
    </row>
    <row r="46" spans="1:8">
      <c r="A46" s="60">
        <f>'Page 233'!A2478</f>
        <v>38050</v>
      </c>
      <c r="B46" s="61">
        <f>'Page 233'!G2478</f>
        <v>34.090000000000003</v>
      </c>
      <c r="C46" s="62">
        <f t="shared" si="0"/>
        <v>-1.0214593409718182E-2</v>
      </c>
      <c r="F46" s="71"/>
      <c r="G46" s="70"/>
    </row>
    <row r="47" spans="1:8">
      <c r="A47" s="60">
        <f>'Page 233'!A2477</f>
        <v>38051</v>
      </c>
      <c r="B47" s="61">
        <f>'Page 233'!G2477</f>
        <v>34.17</v>
      </c>
      <c r="C47" s="62">
        <f t="shared" si="0"/>
        <v>2.3439799773887385E-3</v>
      </c>
      <c r="F47" s="71"/>
      <c r="G47" s="70"/>
    </row>
    <row r="48" spans="1:8">
      <c r="A48" s="60">
        <f>'Page 233'!A2476</f>
        <v>38054</v>
      </c>
      <c r="B48" s="61">
        <f>'Page 233'!G2476</f>
        <v>33.93</v>
      </c>
      <c r="C48" s="62">
        <f t="shared" si="0"/>
        <v>-7.0484873310617388E-3</v>
      </c>
      <c r="F48" s="71"/>
      <c r="G48" s="70"/>
    </row>
    <row r="49" spans="1:7">
      <c r="A49" s="60">
        <f>'Page 233'!A2475</f>
        <v>38055</v>
      </c>
      <c r="B49" s="61">
        <f>'Page 233'!G2475</f>
        <v>33.340000000000003</v>
      </c>
      <c r="C49" s="62">
        <f t="shared" si="0"/>
        <v>-1.7541701473490739E-2</v>
      </c>
      <c r="F49" s="71"/>
      <c r="G49" s="70"/>
    </row>
    <row r="50" spans="1:7">
      <c r="A50" s="60">
        <f>'Page 233'!A2474</f>
        <v>38056</v>
      </c>
      <c r="B50" s="61">
        <f>'Page 233'!G2474</f>
        <v>32.89</v>
      </c>
      <c r="C50" s="62">
        <f t="shared" si="0"/>
        <v>-1.3589217121682385E-2</v>
      </c>
      <c r="F50" s="71"/>
      <c r="G50" s="70"/>
    </row>
    <row r="51" spans="1:7">
      <c r="A51" s="60">
        <f>'Page 233'!A2473</f>
        <v>38057</v>
      </c>
      <c r="B51" s="61">
        <f>'Page 233'!G2473</f>
        <v>32.11</v>
      </c>
      <c r="C51" s="62">
        <f t="shared" si="0"/>
        <v>-2.4001152099543125E-2</v>
      </c>
      <c r="F51" s="71"/>
      <c r="G51" s="70"/>
    </row>
    <row r="52" spans="1:7">
      <c r="A52" s="60">
        <f>'Page 233'!A2472</f>
        <v>38058</v>
      </c>
      <c r="B52" s="61">
        <f>'Page 233'!G2472</f>
        <v>32.229999999999997</v>
      </c>
      <c r="C52" s="62">
        <f t="shared" si="0"/>
        <v>3.730187725923902E-3</v>
      </c>
      <c r="F52" s="71"/>
      <c r="G52" s="70"/>
    </row>
    <row r="53" spans="1:7">
      <c r="A53" s="60">
        <f>'Page 233'!A2471</f>
        <v>38061</v>
      </c>
      <c r="B53" s="61">
        <f>'Page 233'!G2471</f>
        <v>31.82</v>
      </c>
      <c r="C53" s="62">
        <f t="shared" si="0"/>
        <v>-1.2802672917705619E-2</v>
      </c>
      <c r="F53" s="71"/>
      <c r="G53" s="70"/>
    </row>
    <row r="54" spans="1:7">
      <c r="A54" s="60">
        <f>'Page 233'!A2470</f>
        <v>38062</v>
      </c>
      <c r="B54" s="61">
        <f>'Page 233'!G2470</f>
        <v>31.52</v>
      </c>
      <c r="C54" s="62">
        <f t="shared" si="0"/>
        <v>-9.4727579199624171E-3</v>
      </c>
      <c r="F54" s="71"/>
      <c r="G54" s="70"/>
    </row>
    <row r="55" spans="1:7">
      <c r="A55" s="60">
        <f>'Page 233'!A2469</f>
        <v>38063</v>
      </c>
      <c r="B55" s="61">
        <f>'Page 233'!G2469</f>
        <v>31.83</v>
      </c>
      <c r="C55" s="62">
        <f t="shared" si="0"/>
        <v>9.7869763043231042E-3</v>
      </c>
      <c r="F55" s="71"/>
      <c r="G55" s="70"/>
    </row>
    <row r="56" spans="1:7">
      <c r="A56" s="60">
        <f>'Page 233'!A2468</f>
        <v>38064</v>
      </c>
      <c r="B56" s="61">
        <f>'Page 233'!G2468</f>
        <v>31.77</v>
      </c>
      <c r="C56" s="62">
        <f t="shared" si="0"/>
        <v>-1.8867930125766445E-3</v>
      </c>
      <c r="F56" s="71"/>
      <c r="G56" s="70"/>
    </row>
    <row r="57" spans="1:7">
      <c r="A57" s="60">
        <f>'Page 233'!A2467</f>
        <v>38065</v>
      </c>
      <c r="B57" s="61">
        <f>'Page 233'!G2467</f>
        <v>31.54</v>
      </c>
      <c r="C57" s="62">
        <f t="shared" si="0"/>
        <v>-7.2658667465325235E-3</v>
      </c>
      <c r="F57" s="71"/>
      <c r="G57" s="70"/>
    </row>
    <row r="58" spans="1:7">
      <c r="A58" s="60">
        <f>'Page 233'!A2466</f>
        <v>38068</v>
      </c>
      <c r="B58" s="61">
        <f>'Page 233'!G2466</f>
        <v>30.94</v>
      </c>
      <c r="C58" s="62">
        <f t="shared" si="0"/>
        <v>-1.9206736389972171E-2</v>
      </c>
      <c r="F58" s="71"/>
      <c r="G58" s="70"/>
    </row>
    <row r="59" spans="1:7">
      <c r="A59" s="60">
        <f>'Page 233'!A2465</f>
        <v>38069</v>
      </c>
      <c r="B59" s="61">
        <f>'Page 233'!G2465</f>
        <v>31.28</v>
      </c>
      <c r="C59" s="62">
        <f t="shared" si="0"/>
        <v>1.092907053219023E-2</v>
      </c>
      <c r="F59" s="71"/>
      <c r="G59" s="70"/>
    </row>
    <row r="60" spans="1:7">
      <c r="A60" s="60">
        <f>'Page 233'!A2464</f>
        <v>38070</v>
      </c>
      <c r="B60" s="61">
        <f>'Page 233'!G2464</f>
        <v>31.22</v>
      </c>
      <c r="C60" s="62">
        <f t="shared" si="0"/>
        <v>-1.9200005898243871E-3</v>
      </c>
      <c r="F60" s="71"/>
      <c r="G60" s="70"/>
    </row>
    <row r="61" spans="1:7">
      <c r="A61" s="60">
        <f>'Page 233'!A2463</f>
        <v>38071</v>
      </c>
      <c r="B61" s="61">
        <f>'Page 233'!G2463</f>
        <v>31.77</v>
      </c>
      <c r="C61" s="62">
        <f t="shared" si="0"/>
        <v>1.7463533194138812E-2</v>
      </c>
      <c r="F61" s="71"/>
      <c r="G61" s="70"/>
    </row>
    <row r="62" spans="1:7">
      <c r="A62" s="60">
        <f>'Page 233'!A2462</f>
        <v>38072</v>
      </c>
      <c r="B62" s="61">
        <f>'Page 233'!G2462</f>
        <v>31.47</v>
      </c>
      <c r="C62" s="62">
        <f t="shared" si="0"/>
        <v>-9.4877372051093024E-3</v>
      </c>
      <c r="F62" s="71"/>
      <c r="G62" s="70"/>
    </row>
    <row r="63" spans="1:7">
      <c r="A63" s="60">
        <f>'Page 233'!A2461</f>
        <v>38075</v>
      </c>
      <c r="B63" s="61">
        <f>'Page 233'!G2461</f>
        <v>31.94</v>
      </c>
      <c r="C63" s="62">
        <f t="shared" si="0"/>
        <v>1.4824431710550931E-2</v>
      </c>
      <c r="F63" s="71"/>
      <c r="G63" s="70"/>
    </row>
    <row r="64" spans="1:7">
      <c r="A64" s="60">
        <f>'Page 233'!A2460</f>
        <v>38076</v>
      </c>
      <c r="B64" s="61">
        <f>'Page 233'!G2460</f>
        <v>32.26</v>
      </c>
      <c r="C64" s="62">
        <f t="shared" si="0"/>
        <v>9.9689299101963467E-3</v>
      </c>
      <c r="F64" s="71"/>
      <c r="G64" s="70"/>
    </row>
    <row r="65" spans="1:7">
      <c r="A65" s="60">
        <f>'Page 233'!A2459</f>
        <v>38077</v>
      </c>
      <c r="B65" s="61">
        <f>'Page 233'!G2459</f>
        <v>32.85</v>
      </c>
      <c r="C65" s="62">
        <f t="shared" si="0"/>
        <v>1.812367223355682E-2</v>
      </c>
      <c r="F65" s="71"/>
      <c r="G65" s="70"/>
    </row>
    <row r="66" spans="1:7">
      <c r="A66" s="60">
        <f>'Page 233'!A2458</f>
        <v>38078</v>
      </c>
      <c r="B66" s="61">
        <f>'Page 233'!G2458</f>
        <v>32.61</v>
      </c>
      <c r="C66" s="62">
        <f t="shared" si="0"/>
        <v>-7.3327551293917966E-3</v>
      </c>
      <c r="F66" s="71"/>
      <c r="G66" s="70"/>
    </row>
    <row r="67" spans="1:7">
      <c r="A67" s="60">
        <f>'Page 233'!A2457</f>
        <v>38079</v>
      </c>
      <c r="B67" s="61">
        <f>'Page 233'!G2457</f>
        <v>33.46</v>
      </c>
      <c r="C67" s="62">
        <f t="shared" si="0"/>
        <v>2.5731705757450131E-2</v>
      </c>
      <c r="F67" s="71"/>
      <c r="G67" s="70"/>
    </row>
    <row r="68" spans="1:7">
      <c r="A68" s="60">
        <f>'Page 233'!A2456</f>
        <v>38082</v>
      </c>
      <c r="B68" s="61">
        <f>'Page 233'!G2456</f>
        <v>34.020000000000003</v>
      </c>
      <c r="C68" s="62">
        <f t="shared" si="0"/>
        <v>1.6597891409037831E-2</v>
      </c>
      <c r="F68" s="64"/>
    </row>
    <row r="69" spans="1:7">
      <c r="A69" s="60">
        <f>'Page 233'!A2455</f>
        <v>38083</v>
      </c>
      <c r="B69" s="61">
        <f>'Page 233'!G2455</f>
        <v>33.880000000000003</v>
      </c>
      <c r="C69" s="62">
        <f t="shared" ref="C69:C132" si="2">LN(B69/B68)</f>
        <v>-4.1237171838620409E-3</v>
      </c>
      <c r="F69" s="64"/>
    </row>
    <row r="70" spans="1:7">
      <c r="A70" s="60">
        <f>'Page 233'!A2454</f>
        <v>38084</v>
      </c>
      <c r="B70" s="61">
        <f>'Page 233'!G2454</f>
        <v>33.4</v>
      </c>
      <c r="C70" s="62">
        <f t="shared" si="2"/>
        <v>-1.4268969801199008E-2</v>
      </c>
      <c r="F70" s="64"/>
    </row>
    <row r="71" spans="1:7">
      <c r="A71" s="60">
        <f>'Page 233'!A2453</f>
        <v>38085</v>
      </c>
      <c r="B71" s="61">
        <f>'Page 233'!G2453</f>
        <v>33.07</v>
      </c>
      <c r="C71" s="62">
        <f t="shared" si="2"/>
        <v>-9.9293729889533017E-3</v>
      </c>
      <c r="F71" s="64"/>
    </row>
    <row r="72" spans="1:7">
      <c r="A72" s="60">
        <f>'Page 233'!A2452</f>
        <v>38089</v>
      </c>
      <c r="B72" s="61">
        <f>'Page 233'!G2452</f>
        <v>33.71</v>
      </c>
      <c r="C72" s="62">
        <f t="shared" si="2"/>
        <v>1.9168002252268057E-2</v>
      </c>
    </row>
    <row r="73" spans="1:7">
      <c r="A73" s="60">
        <f>'Page 233'!A2451</f>
        <v>38090</v>
      </c>
      <c r="B73" s="61">
        <f>'Page 233'!G2451</f>
        <v>33.42</v>
      </c>
      <c r="C73" s="62">
        <f t="shared" si="2"/>
        <v>-8.6400060787216477E-3</v>
      </c>
    </row>
    <row r="74" spans="1:7">
      <c r="A74" s="60">
        <f>'Page 233'!A2450</f>
        <v>38091</v>
      </c>
      <c r="B74" s="61">
        <f>'Page 233'!G2450</f>
        <v>33.25</v>
      </c>
      <c r="C74" s="62">
        <f t="shared" si="2"/>
        <v>-5.0997560653845385E-3</v>
      </c>
    </row>
    <row r="75" spans="1:7">
      <c r="A75" s="60">
        <f>'Page 233'!A2449</f>
        <v>38092</v>
      </c>
      <c r="B75" s="61">
        <f>'Page 233'!G2449</f>
        <v>33.22</v>
      </c>
      <c r="C75" s="62">
        <f t="shared" si="2"/>
        <v>-9.0266291671432537E-4</v>
      </c>
    </row>
    <row r="76" spans="1:7">
      <c r="A76" s="60">
        <f>'Page 233'!A2448</f>
        <v>38093</v>
      </c>
      <c r="B76" s="61">
        <f>'Page 233'!G2448</f>
        <v>33.19</v>
      </c>
      <c r="C76" s="62">
        <f t="shared" si="2"/>
        <v>-9.0347845326562543E-4</v>
      </c>
    </row>
    <row r="77" spans="1:7">
      <c r="A77" s="60">
        <f>'Page 233'!A2447</f>
        <v>38096</v>
      </c>
      <c r="B77" s="61">
        <f>'Page 233'!G2447</f>
        <v>33.18</v>
      </c>
      <c r="C77" s="62">
        <f t="shared" si="2"/>
        <v>-3.0134096958474516E-4</v>
      </c>
    </row>
    <row r="78" spans="1:7">
      <c r="A78" s="60">
        <f>'Page 233'!A2446</f>
        <v>38097</v>
      </c>
      <c r="B78" s="61">
        <f>'Page 233'!G2446</f>
        <v>32.43</v>
      </c>
      <c r="C78" s="62">
        <f t="shared" si="2"/>
        <v>-2.2863364443071792E-2</v>
      </c>
    </row>
    <row r="79" spans="1:7">
      <c r="A79" s="60">
        <f>'Page 233'!A2445</f>
        <v>38098</v>
      </c>
      <c r="B79" s="61">
        <f>'Page 233'!G2445</f>
        <v>32.67</v>
      </c>
      <c r="C79" s="62">
        <f t="shared" si="2"/>
        <v>7.3733052937523576E-3</v>
      </c>
    </row>
    <row r="80" spans="1:7">
      <c r="A80" s="60">
        <f>'Page 233'!A2444</f>
        <v>38099</v>
      </c>
      <c r="B80" s="61">
        <f>'Page 233'!G2444</f>
        <v>33.81</v>
      </c>
      <c r="C80" s="62">
        <f t="shared" si="2"/>
        <v>3.4299391106815812E-2</v>
      </c>
    </row>
    <row r="81" spans="1:3">
      <c r="A81" s="60">
        <f>'Page 233'!A2443</f>
        <v>38100</v>
      </c>
      <c r="B81" s="61">
        <f>'Page 233'!G2443</f>
        <v>33.950000000000003</v>
      </c>
      <c r="C81" s="62">
        <f t="shared" si="2"/>
        <v>4.1322372849105912E-3</v>
      </c>
    </row>
    <row r="82" spans="1:3">
      <c r="A82" s="60">
        <f>'Page 233'!A2442</f>
        <v>38103</v>
      </c>
      <c r="B82" s="61">
        <f>'Page 233'!G2442</f>
        <v>34.58</v>
      </c>
      <c r="C82" s="62">
        <f t="shared" si="2"/>
        <v>1.8386626250439245E-2</v>
      </c>
    </row>
    <row r="83" spans="1:3">
      <c r="A83" s="60">
        <f>'Page 233'!A2441</f>
        <v>38104</v>
      </c>
      <c r="B83" s="61">
        <f>'Page 233'!G2441</f>
        <v>34.83</v>
      </c>
      <c r="C83" s="62">
        <f t="shared" si="2"/>
        <v>7.2036041227654226E-3</v>
      </c>
    </row>
    <row r="84" spans="1:3">
      <c r="A84" s="60">
        <f>'Page 233'!A2440</f>
        <v>38105</v>
      </c>
      <c r="B84" s="61">
        <f>'Page 233'!G2440</f>
        <v>35.21</v>
      </c>
      <c r="C84" s="62">
        <f t="shared" si="2"/>
        <v>1.0851048789051309E-2</v>
      </c>
    </row>
    <row r="85" spans="1:3">
      <c r="A85" s="60">
        <f>'Page 233'!A2439</f>
        <v>38106</v>
      </c>
      <c r="B85" s="61">
        <f>'Page 233'!G2439</f>
        <v>34.590000000000003</v>
      </c>
      <c r="C85" s="62">
        <f t="shared" si="2"/>
        <v>-1.7765510217883685E-2</v>
      </c>
    </row>
    <row r="86" spans="1:3">
      <c r="A86" s="60">
        <f>'Page 233'!A2438</f>
        <v>38107</v>
      </c>
      <c r="B86" s="61">
        <f>'Page 233'!G2438</f>
        <v>34.14</v>
      </c>
      <c r="C86" s="62">
        <f t="shared" si="2"/>
        <v>-1.3094905582782906E-2</v>
      </c>
    </row>
    <row r="87" spans="1:3">
      <c r="A87" s="60">
        <f>'Page 233'!A2437</f>
        <v>38110</v>
      </c>
      <c r="B87" s="61">
        <f>'Page 233'!G2437</f>
        <v>34.85</v>
      </c>
      <c r="C87" s="62">
        <f t="shared" si="2"/>
        <v>2.0583419840238461E-2</v>
      </c>
    </row>
    <row r="88" spans="1:3">
      <c r="A88" s="60">
        <f>'Page 233'!A2436</f>
        <v>38111</v>
      </c>
      <c r="B88" s="61">
        <f>'Page 233'!G2436</f>
        <v>34.61</v>
      </c>
      <c r="C88" s="62">
        <f t="shared" si="2"/>
        <v>-6.9104795592800717E-3</v>
      </c>
    </row>
    <row r="89" spans="1:3">
      <c r="A89" s="60">
        <f>'Page 233'!A2435</f>
        <v>38112</v>
      </c>
      <c r="B89" s="61">
        <f>'Page 233'!G2435</f>
        <v>35</v>
      </c>
      <c r="C89" s="62">
        <f t="shared" si="2"/>
        <v>1.1205403842160859E-2</v>
      </c>
    </row>
    <row r="90" spans="1:3">
      <c r="A90" s="60">
        <f>'Page 233'!A2434</f>
        <v>38113</v>
      </c>
      <c r="B90" s="61">
        <f>'Page 233'!G2434</f>
        <v>35.130000000000003</v>
      </c>
      <c r="C90" s="62">
        <f t="shared" si="2"/>
        <v>3.7074047883220518E-3</v>
      </c>
    </row>
    <row r="91" spans="1:3">
      <c r="A91" s="60">
        <f>'Page 233'!A2433</f>
        <v>38114</v>
      </c>
      <c r="B91" s="61">
        <f>'Page 233'!G2433</f>
        <v>34.71</v>
      </c>
      <c r="C91" s="62">
        <f t="shared" si="2"/>
        <v>-1.2027636404040774E-2</v>
      </c>
    </row>
    <row r="92" spans="1:3">
      <c r="A92" s="60">
        <f>'Page 233'!A2432</f>
        <v>38117</v>
      </c>
      <c r="B92" s="61">
        <f>'Page 233'!G2432</f>
        <v>34.06</v>
      </c>
      <c r="C92" s="62">
        <f t="shared" si="2"/>
        <v>-1.8904154639152609E-2</v>
      </c>
    </row>
    <row r="93" spans="1:3">
      <c r="A93" s="60">
        <f>'Page 233'!A2431</f>
        <v>38118</v>
      </c>
      <c r="B93" s="61">
        <f>'Page 233'!G2431</f>
        <v>34.53</v>
      </c>
      <c r="C93" s="62">
        <f t="shared" si="2"/>
        <v>1.3704836167358772E-2</v>
      </c>
    </row>
    <row r="94" spans="1:3">
      <c r="A94" s="60">
        <f>'Page 233'!A2430</f>
        <v>38119</v>
      </c>
      <c r="B94" s="61">
        <f>'Page 233'!G2430</f>
        <v>34.85</v>
      </c>
      <c r="C94" s="62">
        <f t="shared" si="2"/>
        <v>9.2246258046319064E-3</v>
      </c>
    </row>
    <row r="95" spans="1:3">
      <c r="A95" s="60">
        <f>'Page 233'!A2429</f>
        <v>38120</v>
      </c>
      <c r="B95" s="61">
        <f>'Page 233'!G2429</f>
        <v>34.89</v>
      </c>
      <c r="C95" s="62">
        <f t="shared" si="2"/>
        <v>1.1471179921499236E-3</v>
      </c>
    </row>
    <row r="96" spans="1:3">
      <c r="A96" s="60">
        <f>'Page 233'!A2428</f>
        <v>38121</v>
      </c>
      <c r="B96" s="61">
        <f>'Page 233'!G2428</f>
        <v>34.74</v>
      </c>
      <c r="C96" s="62">
        <f t="shared" si="2"/>
        <v>-4.308494385723843E-3</v>
      </c>
    </row>
    <row r="97" spans="1:3">
      <c r="A97" s="60">
        <f>'Page 233'!A2427</f>
        <v>38124</v>
      </c>
      <c r="B97" s="61">
        <f>'Page 233'!G2427</f>
        <v>34.17</v>
      </c>
      <c r="C97" s="62">
        <f t="shared" si="2"/>
        <v>-1.6543694685758396E-2</v>
      </c>
    </row>
    <row r="98" spans="1:3">
      <c r="A98" s="60">
        <f>'Page 233'!A2426</f>
        <v>38125</v>
      </c>
      <c r="B98" s="61">
        <f>'Page 233'!G2426</f>
        <v>34.409999999999997</v>
      </c>
      <c r="C98" s="62">
        <f t="shared" si="2"/>
        <v>6.9991536821884925E-3</v>
      </c>
    </row>
    <row r="99" spans="1:3">
      <c r="A99" s="60">
        <f>'Page 233'!A2425</f>
        <v>38126</v>
      </c>
      <c r="B99" s="61">
        <f>'Page 233'!G2425</f>
        <v>34.86</v>
      </c>
      <c r="C99" s="62">
        <f t="shared" si="2"/>
        <v>1.2992820282486019E-2</v>
      </c>
    </row>
    <row r="100" spans="1:3">
      <c r="A100" s="60">
        <f>'Page 233'!A2424</f>
        <v>38127</v>
      </c>
      <c r="B100" s="61">
        <f>'Page 233'!G2424</f>
        <v>34.49</v>
      </c>
      <c r="C100" s="62">
        <f t="shared" si="2"/>
        <v>-1.0670613143125215E-2</v>
      </c>
    </row>
    <row r="101" spans="1:3">
      <c r="A101" s="60">
        <f>'Page 233'!A2423</f>
        <v>38128</v>
      </c>
      <c r="B101" s="61">
        <f>'Page 233'!G2423</f>
        <v>34.869999999999997</v>
      </c>
      <c r="C101" s="62">
        <f t="shared" si="2"/>
        <v>1.0957433738810024E-2</v>
      </c>
    </row>
    <row r="102" spans="1:3">
      <c r="A102" s="60">
        <f>'Page 233'!A2422</f>
        <v>38131</v>
      </c>
      <c r="B102" s="61">
        <f>'Page 233'!G2422</f>
        <v>35.81</v>
      </c>
      <c r="C102" s="62">
        <f t="shared" si="2"/>
        <v>2.6600323322781692E-2</v>
      </c>
    </row>
    <row r="103" spans="1:3">
      <c r="A103" s="60">
        <f>'Page 233'!A2421</f>
        <v>38132</v>
      </c>
      <c r="B103" s="61">
        <f>'Page 233'!G2421</f>
        <v>35.92</v>
      </c>
      <c r="C103" s="62">
        <f t="shared" si="2"/>
        <v>3.0670594236576086E-3</v>
      </c>
    </row>
    <row r="104" spans="1:3">
      <c r="A104" s="60">
        <f>'Page 233'!A2420</f>
        <v>38133</v>
      </c>
      <c r="B104" s="61">
        <f>'Page 233'!G2420</f>
        <v>35.97</v>
      </c>
      <c r="C104" s="62">
        <f t="shared" si="2"/>
        <v>1.3910142735336897E-3</v>
      </c>
    </row>
    <row r="105" spans="1:3">
      <c r="A105" s="60">
        <f>'Page 233'!A2419</f>
        <v>38134</v>
      </c>
      <c r="B105" s="61">
        <f>'Page 233'!G2419</f>
        <v>37.119999999999997</v>
      </c>
      <c r="C105" s="62">
        <f t="shared" si="2"/>
        <v>3.1470650210467181E-2</v>
      </c>
    </row>
    <row r="106" spans="1:3">
      <c r="A106" s="60">
        <f>'Page 233'!A2418</f>
        <v>38135</v>
      </c>
      <c r="B106" s="61">
        <f>'Page 233'!G2418</f>
        <v>36.799999999999997</v>
      </c>
      <c r="C106" s="62">
        <f t="shared" si="2"/>
        <v>-8.6580627431145415E-3</v>
      </c>
    </row>
    <row r="107" spans="1:3">
      <c r="A107" s="60">
        <f>'Page 233'!A2417</f>
        <v>38139</v>
      </c>
      <c r="B107" s="61">
        <f>'Page 233'!G2417</f>
        <v>36.869999999999997</v>
      </c>
      <c r="C107" s="62">
        <f t="shared" si="2"/>
        <v>1.9003670711680138E-3</v>
      </c>
    </row>
    <row r="108" spans="1:3">
      <c r="A108" s="60">
        <f>'Page 233'!A2416</f>
        <v>38140</v>
      </c>
      <c r="B108" s="61">
        <f>'Page 233'!G2416</f>
        <v>37.56</v>
      </c>
      <c r="C108" s="62">
        <f t="shared" si="2"/>
        <v>1.8541442094009229E-2</v>
      </c>
    </row>
    <row r="109" spans="1:3">
      <c r="A109" s="60">
        <f>'Page 233'!A2415</f>
        <v>38141</v>
      </c>
      <c r="B109" s="61">
        <f>'Page 233'!G2415</f>
        <v>37.04</v>
      </c>
      <c r="C109" s="62">
        <f t="shared" si="2"/>
        <v>-1.3941244562083632E-2</v>
      </c>
    </row>
    <row r="110" spans="1:3">
      <c r="A110" s="60">
        <f>'Page 233'!A2414</f>
        <v>38142</v>
      </c>
      <c r="B110" s="61">
        <f>'Page 233'!G2414</f>
        <v>37.69</v>
      </c>
      <c r="C110" s="62">
        <f t="shared" si="2"/>
        <v>1.7396397501065378E-2</v>
      </c>
    </row>
    <row r="111" spans="1:3">
      <c r="A111" s="60">
        <f>'Page 233'!A2413</f>
        <v>38145</v>
      </c>
      <c r="B111" s="61">
        <f>'Page 233'!G2413</f>
        <v>38.67</v>
      </c>
      <c r="C111" s="62">
        <f t="shared" si="2"/>
        <v>2.5669298340161854E-2</v>
      </c>
    </row>
    <row r="112" spans="1:3">
      <c r="A112" s="60">
        <f>'Page 233'!A2412</f>
        <v>38146</v>
      </c>
      <c r="B112" s="61">
        <f>'Page 233'!G2412</f>
        <v>38.64</v>
      </c>
      <c r="C112" s="62">
        <f t="shared" si="2"/>
        <v>-7.7609627488851418E-4</v>
      </c>
    </row>
    <row r="113" spans="1:3">
      <c r="A113" s="60">
        <f>'Page 233'!A2411</f>
        <v>38147</v>
      </c>
      <c r="B113" s="61">
        <f>'Page 233'!G2411</f>
        <v>39.1</v>
      </c>
      <c r="C113" s="62">
        <f t="shared" si="2"/>
        <v>1.1834457647002798E-2</v>
      </c>
    </row>
    <row r="114" spans="1:3">
      <c r="A114" s="60">
        <f>'Page 233'!A2410</f>
        <v>38148</v>
      </c>
      <c r="B114" s="61">
        <f>'Page 233'!G2410</f>
        <v>39.17</v>
      </c>
      <c r="C114" s="62">
        <f t="shared" si="2"/>
        <v>1.7886806864198918E-3</v>
      </c>
    </row>
    <row r="115" spans="1:3">
      <c r="A115" s="60">
        <f>'Page 233'!A2409</f>
        <v>38152</v>
      </c>
      <c r="B115" s="61">
        <f>'Page 233'!G2409</f>
        <v>39.24</v>
      </c>
      <c r="C115" s="62">
        <f t="shared" si="2"/>
        <v>1.7854870194224878E-3</v>
      </c>
    </row>
    <row r="116" spans="1:3">
      <c r="A116" s="60">
        <f>'Page 233'!A2408</f>
        <v>38153</v>
      </c>
      <c r="B116" s="61">
        <f>'Page 233'!G2408</f>
        <v>39.57</v>
      </c>
      <c r="C116" s="62">
        <f t="shared" si="2"/>
        <v>8.3746207001705562E-3</v>
      </c>
    </row>
    <row r="117" spans="1:3">
      <c r="A117" s="60">
        <f>'Page 233'!A2407</f>
        <v>38154</v>
      </c>
      <c r="B117" s="61">
        <f>'Page 233'!G2407</f>
        <v>40.1</v>
      </c>
      <c r="C117" s="62">
        <f t="shared" si="2"/>
        <v>1.3305078915190637E-2</v>
      </c>
    </row>
    <row r="118" spans="1:3">
      <c r="A118" s="60">
        <f>'Page 233'!A2406</f>
        <v>38155</v>
      </c>
      <c r="B118" s="61">
        <f>'Page 233'!G2406</f>
        <v>39.75</v>
      </c>
      <c r="C118" s="62">
        <f t="shared" si="2"/>
        <v>-8.7664932121826623E-3</v>
      </c>
    </row>
    <row r="119" spans="1:3">
      <c r="A119" s="60">
        <f>'Page 233'!A2405</f>
        <v>38156</v>
      </c>
      <c r="B119" s="61">
        <f>'Page 233'!G2405</f>
        <v>40.020000000000003</v>
      </c>
      <c r="C119" s="62">
        <f t="shared" si="2"/>
        <v>6.7694880552465753E-3</v>
      </c>
    </row>
    <row r="120" spans="1:3">
      <c r="A120" s="60">
        <f>'Page 233'!A2404</f>
        <v>38159</v>
      </c>
      <c r="B120" s="61">
        <f>'Page 233'!G2404</f>
        <v>39.770000000000003</v>
      </c>
      <c r="C120" s="62">
        <f t="shared" si="2"/>
        <v>-6.2664699359881362E-3</v>
      </c>
    </row>
    <row r="121" spans="1:3">
      <c r="A121" s="60">
        <f>'Page 233'!A2403</f>
        <v>38160</v>
      </c>
      <c r="B121" s="61">
        <f>'Page 233'!G2403</f>
        <v>39.909999999999997</v>
      </c>
      <c r="C121" s="62">
        <f t="shared" si="2"/>
        <v>3.5140598410430567E-3</v>
      </c>
    </row>
    <row r="122" spans="1:3">
      <c r="A122" s="60">
        <f>'Page 233'!A2402</f>
        <v>38161</v>
      </c>
      <c r="B122" s="61">
        <f>'Page 233'!G2402</f>
        <v>40.71</v>
      </c>
      <c r="C122" s="62">
        <f t="shared" si="2"/>
        <v>1.9846843454244985E-2</v>
      </c>
    </row>
    <row r="123" spans="1:3">
      <c r="A123" s="60">
        <f>'Page 233'!A2401</f>
        <v>38162</v>
      </c>
      <c r="B123" s="61">
        <f>'Page 233'!G2401</f>
        <v>40.46</v>
      </c>
      <c r="C123" s="62">
        <f t="shared" si="2"/>
        <v>-6.1599307752880058E-3</v>
      </c>
    </row>
    <row r="124" spans="1:3">
      <c r="A124" s="60">
        <f>'Page 233'!A2400</f>
        <v>38163</v>
      </c>
      <c r="B124" s="61">
        <f>'Page 233'!G2400</f>
        <v>41.22</v>
      </c>
      <c r="C124" s="62">
        <f t="shared" si="2"/>
        <v>1.8609743722713474E-2</v>
      </c>
    </row>
    <row r="125" spans="1:3">
      <c r="A125" s="60">
        <f>'Page 233'!A2399</f>
        <v>38166</v>
      </c>
      <c r="B125" s="61">
        <f>'Page 233'!G2399</f>
        <v>40.340000000000003</v>
      </c>
      <c r="C125" s="62">
        <f t="shared" si="2"/>
        <v>-2.1580042936247108E-2</v>
      </c>
    </row>
    <row r="126" spans="1:3">
      <c r="A126" s="60">
        <f>'Page 233'!A2398</f>
        <v>38167</v>
      </c>
      <c r="B126" s="61">
        <f>'Page 233'!G2398</f>
        <v>40.590000000000003</v>
      </c>
      <c r="C126" s="62">
        <f t="shared" si="2"/>
        <v>6.1781983247407432E-3</v>
      </c>
    </row>
    <row r="127" spans="1:3">
      <c r="A127" s="60">
        <f>'Page 233'!A2397</f>
        <v>38168</v>
      </c>
      <c r="B127" s="61">
        <f>'Page 233'!G2397</f>
        <v>41.05</v>
      </c>
      <c r="C127" s="62">
        <f t="shared" si="2"/>
        <v>1.1269105047630627E-2</v>
      </c>
    </row>
    <row r="128" spans="1:3">
      <c r="A128" s="60">
        <f>'Page 233'!A2396</f>
        <v>38169</v>
      </c>
      <c r="B128" s="61">
        <f>'Page 233'!G2396</f>
        <v>40.1</v>
      </c>
      <c r="C128" s="62">
        <f t="shared" si="2"/>
        <v>-2.3414501585913634E-2</v>
      </c>
    </row>
    <row r="129" spans="1:3">
      <c r="A129" s="60">
        <f>'Page 233'!A2395</f>
        <v>38170</v>
      </c>
      <c r="B129" s="61">
        <f>'Page 233'!G2395</f>
        <v>39.79</v>
      </c>
      <c r="C129" s="62">
        <f t="shared" si="2"/>
        <v>-7.7607098736862954E-3</v>
      </c>
    </row>
    <row r="130" spans="1:3">
      <c r="A130" s="60">
        <f>'Page 233'!A2394</f>
        <v>38174</v>
      </c>
      <c r="B130" s="61">
        <f>'Page 233'!G2394</f>
        <v>39.619999999999997</v>
      </c>
      <c r="C130" s="62">
        <f t="shared" si="2"/>
        <v>-4.281583168432428E-3</v>
      </c>
    </row>
    <row r="131" spans="1:3">
      <c r="A131" s="60">
        <f>'Page 233'!A2393</f>
        <v>38175</v>
      </c>
      <c r="B131" s="61">
        <f>'Page 233'!G2393</f>
        <v>39.69</v>
      </c>
      <c r="C131" s="62">
        <f t="shared" si="2"/>
        <v>1.7652255245691492E-3</v>
      </c>
    </row>
    <row r="132" spans="1:3">
      <c r="A132" s="60">
        <f>'Page 233'!A2392</f>
        <v>38176</v>
      </c>
      <c r="B132" s="61">
        <f>'Page 233'!G2392</f>
        <v>40.15</v>
      </c>
      <c r="C132" s="62">
        <f t="shared" si="2"/>
        <v>1.1523173597796749E-2</v>
      </c>
    </row>
    <row r="133" spans="1:3">
      <c r="A133" s="60">
        <f>'Page 233'!A2391</f>
        <v>38177</v>
      </c>
      <c r="B133" s="61">
        <f>'Page 233'!G2391</f>
        <v>40.21</v>
      </c>
      <c r="C133" s="62">
        <f t="shared" ref="C133:C196" si="3">LN(B133/B132)</f>
        <v>1.4932805164120681E-3</v>
      </c>
    </row>
    <row r="134" spans="1:3">
      <c r="A134" s="60">
        <f>'Page 233'!A2390</f>
        <v>38180</v>
      </c>
      <c r="B134" s="61">
        <f>'Page 233'!G2390</f>
        <v>40.340000000000003</v>
      </c>
      <c r="C134" s="62">
        <f t="shared" si="3"/>
        <v>3.2278116168831224E-3</v>
      </c>
    </row>
    <row r="135" spans="1:3">
      <c r="A135" s="60">
        <f>'Page 233'!A2389</f>
        <v>38181</v>
      </c>
      <c r="B135" s="61">
        <f>'Page 233'!G2389</f>
        <v>40.39</v>
      </c>
      <c r="C135" s="62">
        <f t="shared" si="3"/>
        <v>1.2386970492558036E-3</v>
      </c>
    </row>
    <row r="136" spans="1:3">
      <c r="A136" s="60">
        <f>'Page 233'!A2388</f>
        <v>38182</v>
      </c>
      <c r="B136" s="61">
        <f>'Page 233'!G2388</f>
        <v>39.630000000000003</v>
      </c>
      <c r="C136" s="62">
        <f t="shared" si="3"/>
        <v>-1.8995822372977759E-2</v>
      </c>
    </row>
    <row r="137" spans="1:3">
      <c r="A137" s="60">
        <f>'Page 233'!A2387</f>
        <v>38183</v>
      </c>
      <c r="B137" s="61">
        <f>'Page 233'!G2387</f>
        <v>39.49</v>
      </c>
      <c r="C137" s="62">
        <f t="shared" si="3"/>
        <v>-3.5389319037856574E-3</v>
      </c>
    </row>
    <row r="138" spans="1:3">
      <c r="A138" s="60">
        <f>'Page 233'!A2386</f>
        <v>38184</v>
      </c>
      <c r="B138" s="61">
        <f>'Page 233'!G2386</f>
        <v>39.479999999999997</v>
      </c>
      <c r="C138" s="62">
        <f t="shared" si="3"/>
        <v>-2.532607332773323E-4</v>
      </c>
    </row>
    <row r="139" spans="1:3">
      <c r="A139" s="60">
        <f>'Page 233'!A2385</f>
        <v>38187</v>
      </c>
      <c r="B139" s="61">
        <f>'Page 233'!G2385</f>
        <v>39.11</v>
      </c>
      <c r="C139" s="62">
        <f t="shared" si="3"/>
        <v>-9.416025797858045E-3</v>
      </c>
    </row>
    <row r="140" spans="1:3">
      <c r="A140" s="60">
        <f>'Page 233'!A2384</f>
        <v>38188</v>
      </c>
      <c r="B140" s="61">
        <f>'Page 233'!G2384</f>
        <v>39.18</v>
      </c>
      <c r="C140" s="62">
        <f t="shared" si="3"/>
        <v>1.7882237489718535E-3</v>
      </c>
    </row>
    <row r="141" spans="1:3">
      <c r="A141" s="60">
        <f>'Page 233'!A2383</f>
        <v>38189</v>
      </c>
      <c r="B141" s="61">
        <f>'Page 233'!G2383</f>
        <v>38.340000000000003</v>
      </c>
      <c r="C141" s="62">
        <f t="shared" si="3"/>
        <v>-2.1672674898896141E-2</v>
      </c>
    </row>
    <row r="142" spans="1:3">
      <c r="A142" s="60">
        <f>'Page 233'!A2382</f>
        <v>38190</v>
      </c>
      <c r="B142" s="61">
        <f>'Page 233'!G2382</f>
        <v>38.01</v>
      </c>
      <c r="C142" s="62">
        <f t="shared" si="3"/>
        <v>-8.6444546163411875E-3</v>
      </c>
    </row>
    <row r="143" spans="1:3">
      <c r="A143" s="60">
        <f>'Page 233'!A2381</f>
        <v>38191</v>
      </c>
      <c r="B143" s="61">
        <f>'Page 233'!G2381</f>
        <v>37.81</v>
      </c>
      <c r="C143" s="62">
        <f t="shared" si="3"/>
        <v>-5.2756650983158265E-3</v>
      </c>
    </row>
    <row r="144" spans="1:3">
      <c r="A144" s="60">
        <f>'Page 233'!A2380</f>
        <v>38194</v>
      </c>
      <c r="B144" s="61">
        <f>'Page 233'!G2380</f>
        <v>37.770000000000003</v>
      </c>
      <c r="C144" s="62">
        <f t="shared" si="3"/>
        <v>-1.0584811784759612E-3</v>
      </c>
    </row>
    <row r="145" spans="1:3">
      <c r="A145" s="60">
        <f>'Page 233'!A2379</f>
        <v>38195</v>
      </c>
      <c r="B145" s="61">
        <f>'Page 233'!G2379</f>
        <v>38.75</v>
      </c>
      <c r="C145" s="62">
        <f t="shared" si="3"/>
        <v>2.5615619074990444E-2</v>
      </c>
    </row>
    <row r="146" spans="1:3">
      <c r="A146" s="60">
        <f>'Page 233'!A2378</f>
        <v>38196</v>
      </c>
      <c r="B146" s="61">
        <f>'Page 233'!G2378</f>
        <v>39.380000000000003</v>
      </c>
      <c r="C146" s="62">
        <f t="shared" si="3"/>
        <v>1.6127317411623439E-2</v>
      </c>
    </row>
    <row r="147" spans="1:3">
      <c r="A147" s="60">
        <f>'Page 233'!A2377</f>
        <v>38197</v>
      </c>
      <c r="B147" s="61">
        <f>'Page 233'!G2377</f>
        <v>39.92</v>
      </c>
      <c r="C147" s="62">
        <f t="shared" si="3"/>
        <v>1.3619378232283645E-2</v>
      </c>
    </row>
    <row r="148" spans="1:3">
      <c r="A148" s="60">
        <f>'Page 233'!A2376</f>
        <v>38198</v>
      </c>
      <c r="B148" s="61">
        <f>'Page 233'!G2376</f>
        <v>40.78</v>
      </c>
      <c r="C148" s="62">
        <f t="shared" si="3"/>
        <v>2.1314313703045887E-2</v>
      </c>
    </row>
    <row r="149" spans="1:3">
      <c r="A149" s="60">
        <f>'Page 233'!A2375</f>
        <v>38201</v>
      </c>
      <c r="B149" s="61">
        <f>'Page 233'!G2375</f>
        <v>40.909999999999997</v>
      </c>
      <c r="C149" s="62">
        <f t="shared" si="3"/>
        <v>3.1827667949980041E-3</v>
      </c>
    </row>
    <row r="150" spans="1:3">
      <c r="A150" s="60">
        <f>'Page 233'!A2374</f>
        <v>38202</v>
      </c>
      <c r="B150" s="61">
        <f>'Page 233'!G2374</f>
        <v>40.79</v>
      </c>
      <c r="C150" s="62">
        <f t="shared" si="3"/>
        <v>-2.9375786118400384E-3</v>
      </c>
    </row>
    <row r="151" spans="1:3">
      <c r="A151" s="60">
        <f>'Page 233'!A2373</f>
        <v>38203</v>
      </c>
      <c r="B151" s="61">
        <f>'Page 233'!G2373</f>
        <v>40.98</v>
      </c>
      <c r="C151" s="62">
        <f t="shared" si="3"/>
        <v>4.6471894812864659E-3</v>
      </c>
    </row>
    <row r="152" spans="1:3">
      <c r="A152" s="60">
        <f>'Page 233'!A2372</f>
        <v>38204</v>
      </c>
      <c r="B152" s="61">
        <f>'Page 233'!G2372</f>
        <v>40.18</v>
      </c>
      <c r="C152" s="62">
        <f t="shared" si="3"/>
        <v>-1.9714783423965227E-2</v>
      </c>
    </row>
    <row r="153" spans="1:3">
      <c r="A153" s="60">
        <f>'Page 233'!A2371</f>
        <v>38205</v>
      </c>
      <c r="B153" s="61">
        <f>'Page 233'!G2371</f>
        <v>38.83</v>
      </c>
      <c r="C153" s="62">
        <f t="shared" si="3"/>
        <v>-3.4176215643212507E-2</v>
      </c>
    </row>
    <row r="154" spans="1:3">
      <c r="A154" s="60">
        <f>'Page 233'!A2370</f>
        <v>38208</v>
      </c>
      <c r="B154" s="61">
        <f>'Page 233'!G2370</f>
        <v>39.18</v>
      </c>
      <c r="C154" s="62">
        <f t="shared" si="3"/>
        <v>8.9732687728187582E-3</v>
      </c>
    </row>
    <row r="155" spans="1:3">
      <c r="A155" s="60">
        <f>'Page 233'!A2369</f>
        <v>38209</v>
      </c>
      <c r="B155" s="61">
        <f>'Page 233'!G2369</f>
        <v>39.86</v>
      </c>
      <c r="C155" s="62">
        <f t="shared" si="3"/>
        <v>1.7206902268253905E-2</v>
      </c>
    </row>
    <row r="156" spans="1:3">
      <c r="A156" s="60">
        <f>'Page 233'!A2368</f>
        <v>38210</v>
      </c>
      <c r="B156" s="61">
        <f>'Page 233'!G2368</f>
        <v>40.08</v>
      </c>
      <c r="C156" s="62">
        <f t="shared" si="3"/>
        <v>5.5041419919607728E-3</v>
      </c>
    </row>
    <row r="157" spans="1:3">
      <c r="A157" s="60">
        <f>'Page 233'!A2367</f>
        <v>38211</v>
      </c>
      <c r="B157" s="61">
        <f>'Page 233'!G2367</f>
        <v>39.799999999999997</v>
      </c>
      <c r="C157" s="62">
        <f t="shared" si="3"/>
        <v>-7.0105444862174123E-3</v>
      </c>
    </row>
    <row r="158" spans="1:3">
      <c r="A158" s="60">
        <f>'Page 233'!A2366</f>
        <v>38212</v>
      </c>
      <c r="B158" s="61">
        <f>'Page 233'!G2366</f>
        <v>40.11</v>
      </c>
      <c r="C158" s="62">
        <f t="shared" si="3"/>
        <v>7.7587674915695192E-3</v>
      </c>
    </row>
    <row r="159" spans="1:3">
      <c r="A159" s="60">
        <f>'Page 233'!A2365</f>
        <v>38215</v>
      </c>
      <c r="B159" s="61">
        <f>'Page 233'!G2365</f>
        <v>41.11</v>
      </c>
      <c r="C159" s="62">
        <f t="shared" si="3"/>
        <v>2.4625721127825587E-2</v>
      </c>
    </row>
    <row r="160" spans="1:3">
      <c r="A160" s="60">
        <f>'Page 233'!A2364</f>
        <v>38216</v>
      </c>
      <c r="B160" s="61">
        <f>'Page 233'!G2364</f>
        <v>40.590000000000003</v>
      </c>
      <c r="C160" s="62">
        <f t="shared" si="3"/>
        <v>-1.2729670058980527E-2</v>
      </c>
    </row>
    <row r="161" spans="1:3">
      <c r="A161" s="60">
        <f>'Page 233'!A2363</f>
        <v>38217</v>
      </c>
      <c r="B161" s="61">
        <f>'Page 233'!G2363</f>
        <v>40.94</v>
      </c>
      <c r="C161" s="62">
        <f t="shared" si="3"/>
        <v>8.5858493823369637E-3</v>
      </c>
    </row>
    <row r="162" spans="1:3">
      <c r="A162" s="60">
        <f>'Page 233'!A2362</f>
        <v>38218</v>
      </c>
      <c r="B162" s="61">
        <f>'Page 233'!G2362</f>
        <v>40.54</v>
      </c>
      <c r="C162" s="62">
        <f t="shared" si="3"/>
        <v>-9.8184392092894937E-3</v>
      </c>
    </row>
    <row r="163" spans="1:3">
      <c r="A163" s="60">
        <f>'Page 233'!A2361</f>
        <v>38219</v>
      </c>
      <c r="B163" s="61">
        <f>'Page 233'!G2361</f>
        <v>40.71</v>
      </c>
      <c r="C163" s="62">
        <f t="shared" si="3"/>
        <v>4.1846214910335224E-3</v>
      </c>
    </row>
    <row r="164" spans="1:3">
      <c r="A164" s="60">
        <f>'Page 233'!A2360</f>
        <v>38222</v>
      </c>
      <c r="B164" s="61">
        <f>'Page 233'!G2360</f>
        <v>40.86</v>
      </c>
      <c r="C164" s="62">
        <f t="shared" si="3"/>
        <v>3.677826874588592E-3</v>
      </c>
    </row>
    <row r="165" spans="1:3">
      <c r="A165" s="60">
        <f>'Page 233'!A2359</f>
        <v>38223</v>
      </c>
      <c r="B165" s="61">
        <f>'Page 233'!G2359</f>
        <v>41.07</v>
      </c>
      <c r="C165" s="62">
        <f t="shared" si="3"/>
        <v>5.1263385789911426E-3</v>
      </c>
    </row>
    <row r="166" spans="1:3">
      <c r="A166" s="60">
        <f>'Page 233'!A2358</f>
        <v>38224</v>
      </c>
      <c r="B166" s="61">
        <f>'Page 233'!G2358</f>
        <v>42.36</v>
      </c>
      <c r="C166" s="62">
        <f t="shared" si="3"/>
        <v>3.0926592764738511E-2</v>
      </c>
    </row>
    <row r="167" spans="1:3">
      <c r="A167" s="60">
        <f>'Page 233'!A2357</f>
        <v>38225</v>
      </c>
      <c r="B167" s="61">
        <f>'Page 233'!G2357</f>
        <v>42.01</v>
      </c>
      <c r="C167" s="62">
        <f t="shared" si="3"/>
        <v>-8.2968355519150057E-3</v>
      </c>
    </row>
    <row r="168" spans="1:3">
      <c r="A168" s="60">
        <f>'Page 233'!A2356</f>
        <v>38226</v>
      </c>
      <c r="B168" s="61">
        <f>'Page 233'!G2356</f>
        <v>41.94</v>
      </c>
      <c r="C168" s="62">
        <f t="shared" si="3"/>
        <v>-1.6676597075168183E-3</v>
      </c>
    </row>
    <row r="169" spans="1:3">
      <c r="A169" s="60">
        <f>'Page 233'!A2355</f>
        <v>38229</v>
      </c>
      <c r="B169" s="61">
        <f>'Page 233'!G2355</f>
        <v>41.85</v>
      </c>
      <c r="C169" s="62">
        <f t="shared" si="3"/>
        <v>-2.1482285382894949E-3</v>
      </c>
    </row>
    <row r="170" spans="1:3">
      <c r="A170" s="60">
        <f>'Page 233'!A2354</f>
        <v>38230</v>
      </c>
      <c r="B170" s="61">
        <f>'Page 233'!G2354</f>
        <v>42.13</v>
      </c>
      <c r="C170" s="62">
        <f t="shared" si="3"/>
        <v>6.6682790554407987E-3</v>
      </c>
    </row>
    <row r="171" spans="1:3">
      <c r="A171" s="60">
        <f>'Page 233'!A2353</f>
        <v>38231</v>
      </c>
      <c r="B171" s="61">
        <f>'Page 233'!G2353</f>
        <v>42.27</v>
      </c>
      <c r="C171" s="62">
        <f t="shared" si="3"/>
        <v>3.3175385877734715E-3</v>
      </c>
    </row>
    <row r="172" spans="1:3">
      <c r="A172" s="60">
        <f>'Page 233'!A2352</f>
        <v>38232</v>
      </c>
      <c r="B172" s="61">
        <f>'Page 233'!G2352</f>
        <v>43.26</v>
      </c>
      <c r="C172" s="62">
        <f t="shared" si="3"/>
        <v>2.3150805946214093E-2</v>
      </c>
    </row>
    <row r="173" spans="1:3">
      <c r="A173" s="60">
        <f>'Page 233'!A2351</f>
        <v>38233</v>
      </c>
      <c r="B173" s="61">
        <f>'Page 233'!G2351</f>
        <v>42.84</v>
      </c>
      <c r="C173" s="62">
        <f t="shared" si="3"/>
        <v>-9.7561749453645725E-3</v>
      </c>
    </row>
    <row r="174" spans="1:3">
      <c r="A174" s="60">
        <f>'Page 233'!A2350</f>
        <v>38237</v>
      </c>
      <c r="B174" s="61">
        <f>'Page 233'!G2350</f>
        <v>43.54</v>
      </c>
      <c r="C174" s="62">
        <f t="shared" si="3"/>
        <v>1.6207810226853303E-2</v>
      </c>
    </row>
    <row r="175" spans="1:3">
      <c r="A175" s="60">
        <f>'Page 233'!A2349</f>
        <v>38238</v>
      </c>
      <c r="B175" s="61">
        <f>'Page 233'!G2349</f>
        <v>43.61</v>
      </c>
      <c r="C175" s="62">
        <f t="shared" si="3"/>
        <v>1.6064260482737947E-3</v>
      </c>
    </row>
    <row r="176" spans="1:3">
      <c r="A176" s="60">
        <f>'Page 233'!A2348</f>
        <v>38239</v>
      </c>
      <c r="B176" s="61">
        <f>'Page 233'!G2348</f>
        <v>42.97</v>
      </c>
      <c r="C176" s="62">
        <f t="shared" si="3"/>
        <v>-1.4784284067771309E-2</v>
      </c>
    </row>
    <row r="177" spans="1:3">
      <c r="A177" s="60">
        <f>'Page 233'!A2347</f>
        <v>38240</v>
      </c>
      <c r="B177" s="61">
        <f>'Page 233'!G2347</f>
        <v>43.69</v>
      </c>
      <c r="C177" s="62">
        <f t="shared" si="3"/>
        <v>1.6617045176440672E-2</v>
      </c>
    </row>
    <row r="178" spans="1:3">
      <c r="A178" s="60">
        <f>'Page 233'!A2346</f>
        <v>38243</v>
      </c>
      <c r="B178" s="61">
        <f>'Page 233'!G2346</f>
        <v>43.79</v>
      </c>
      <c r="C178" s="62">
        <f t="shared" si="3"/>
        <v>2.2862378499624693E-3</v>
      </c>
    </row>
    <row r="179" spans="1:3">
      <c r="A179" s="60">
        <f>'Page 233'!A2345</f>
        <v>38244</v>
      </c>
      <c r="B179" s="61">
        <f>'Page 233'!G2345</f>
        <v>43.5</v>
      </c>
      <c r="C179" s="62">
        <f t="shared" si="3"/>
        <v>-6.6445427186686131E-3</v>
      </c>
    </row>
    <row r="180" spans="1:3">
      <c r="A180" s="60">
        <f>'Page 233'!A2344</f>
        <v>38245</v>
      </c>
      <c r="B180" s="61">
        <f>'Page 233'!G2344</f>
        <v>43.29</v>
      </c>
      <c r="C180" s="62">
        <f t="shared" si="3"/>
        <v>-4.8392766407492679E-3</v>
      </c>
    </row>
    <row r="181" spans="1:3">
      <c r="A181" s="60">
        <f>'Page 233'!A2343</f>
        <v>38246</v>
      </c>
      <c r="B181" s="61">
        <f>'Page 233'!G2343</f>
        <v>43.99</v>
      </c>
      <c r="C181" s="62">
        <f t="shared" si="3"/>
        <v>1.6040673906739255E-2</v>
      </c>
    </row>
    <row r="182" spans="1:3">
      <c r="A182" s="60">
        <f>'Page 233'!A2342</f>
        <v>38247</v>
      </c>
      <c r="B182" s="61">
        <f>'Page 233'!G2342</f>
        <v>44.49</v>
      </c>
      <c r="C182" s="62">
        <f t="shared" si="3"/>
        <v>1.1302109457321994E-2</v>
      </c>
    </row>
    <row r="183" spans="1:3">
      <c r="A183" s="60">
        <f>'Page 233'!A2341</f>
        <v>38250</v>
      </c>
      <c r="B183" s="61">
        <f>'Page 233'!G2341</f>
        <v>44.16</v>
      </c>
      <c r="C183" s="62">
        <f t="shared" si="3"/>
        <v>-7.4450428491106661E-3</v>
      </c>
    </row>
    <row r="184" spans="1:3">
      <c r="A184" s="60">
        <f>'Page 233'!A2340</f>
        <v>38251</v>
      </c>
      <c r="B184" s="61">
        <f>'Page 233'!G2340</f>
        <v>44.13</v>
      </c>
      <c r="C184" s="62">
        <f t="shared" si="3"/>
        <v>-6.7957868738387954E-4</v>
      </c>
    </row>
    <row r="185" spans="1:3">
      <c r="A185" s="60">
        <f>'Page 233'!A2339</f>
        <v>38252</v>
      </c>
      <c r="B185" s="61">
        <f>'Page 233'!G2339</f>
        <v>43.31</v>
      </c>
      <c r="C185" s="62">
        <f t="shared" si="3"/>
        <v>-1.8756268054920488E-2</v>
      </c>
    </row>
    <row r="186" spans="1:3">
      <c r="A186" s="60">
        <f>'Page 233'!A2338</f>
        <v>38253</v>
      </c>
      <c r="B186" s="61">
        <f>'Page 233'!G2338</f>
        <v>42.76</v>
      </c>
      <c r="C186" s="62">
        <f t="shared" si="3"/>
        <v>-1.2780469069690919E-2</v>
      </c>
    </row>
    <row r="187" spans="1:3">
      <c r="A187" s="60">
        <f>'Page 233'!A2337</f>
        <v>38254</v>
      </c>
      <c r="B187" s="61">
        <f>'Page 233'!G2337</f>
        <v>42.87</v>
      </c>
      <c r="C187" s="62">
        <f t="shared" si="3"/>
        <v>2.5691944530411826E-3</v>
      </c>
    </row>
    <row r="188" spans="1:3">
      <c r="A188" s="60">
        <f>'Page 233'!A2336</f>
        <v>38257</v>
      </c>
      <c r="B188" s="61">
        <f>'Page 233'!G2336</f>
        <v>42.36</v>
      </c>
      <c r="C188" s="62">
        <f t="shared" si="3"/>
        <v>-1.1967759876679949E-2</v>
      </c>
    </row>
    <row r="189" spans="1:3">
      <c r="A189" s="60">
        <f>'Page 233'!A2335</f>
        <v>38258</v>
      </c>
      <c r="B189" s="61">
        <f>'Page 233'!G2335</f>
        <v>42.21</v>
      </c>
      <c r="C189" s="62">
        <f t="shared" si="3"/>
        <v>-3.5473609387983093E-3</v>
      </c>
    </row>
    <row r="190" spans="1:3">
      <c r="A190" s="60">
        <f>'Page 233'!A2334</f>
        <v>38259</v>
      </c>
      <c r="B190" s="61">
        <f>'Page 233'!G2334</f>
        <v>41.15</v>
      </c>
      <c r="C190" s="62">
        <f t="shared" si="3"/>
        <v>-2.543323267132859E-2</v>
      </c>
    </row>
    <row r="191" spans="1:3">
      <c r="A191" s="60">
        <f>'Page 233'!A2333</f>
        <v>38260</v>
      </c>
      <c r="B191" s="61">
        <f>'Page 233'!G2333</f>
        <v>41.65</v>
      </c>
      <c r="C191" s="62">
        <f t="shared" si="3"/>
        <v>1.2077441489772923E-2</v>
      </c>
    </row>
    <row r="192" spans="1:3">
      <c r="A192" s="60">
        <f>'Page 233'!A2332</f>
        <v>38261</v>
      </c>
      <c r="B192" s="61">
        <f>'Page 233'!G2332</f>
        <v>42.34</v>
      </c>
      <c r="C192" s="62">
        <f t="shared" si="3"/>
        <v>1.6430897093867469E-2</v>
      </c>
    </row>
    <row r="193" spans="1:3">
      <c r="A193" s="60">
        <f>'Page 233'!A2331</f>
        <v>38264</v>
      </c>
      <c r="B193" s="61">
        <f>'Page 233'!G2331</f>
        <v>42.21</v>
      </c>
      <c r="C193" s="62">
        <f t="shared" si="3"/>
        <v>-3.075105912311834E-3</v>
      </c>
    </row>
    <row r="194" spans="1:3">
      <c r="A194" s="60">
        <f>'Page 233'!A2330</f>
        <v>38265</v>
      </c>
      <c r="B194" s="61">
        <f>'Page 233'!G2330</f>
        <v>41.54</v>
      </c>
      <c r="C194" s="62">
        <f t="shared" si="3"/>
        <v>-1.6000341346441189E-2</v>
      </c>
    </row>
    <row r="195" spans="1:3">
      <c r="A195" s="60">
        <f>'Page 233'!A2329</f>
        <v>38266</v>
      </c>
      <c r="B195" s="61">
        <f>'Page 233'!G2329</f>
        <v>42.24</v>
      </c>
      <c r="C195" s="62">
        <f t="shared" si="3"/>
        <v>1.6710820950039871E-2</v>
      </c>
    </row>
    <row r="196" spans="1:3">
      <c r="A196" s="60">
        <f>'Page 233'!A2328</f>
        <v>38267</v>
      </c>
      <c r="B196" s="61">
        <f>'Page 233'!G2328</f>
        <v>41.4</v>
      </c>
      <c r="C196" s="62">
        <f t="shared" si="3"/>
        <v>-2.0086758566737459E-2</v>
      </c>
    </row>
    <row r="197" spans="1:3">
      <c r="A197" s="60">
        <f>'Page 233'!A2327</f>
        <v>38268</v>
      </c>
      <c r="B197" s="61">
        <f>'Page 233'!G2327</f>
        <v>40.42</v>
      </c>
      <c r="C197" s="62">
        <f t="shared" ref="C197:C260" si="4">LN(B197/B196)</f>
        <v>-2.3956168855793696E-2</v>
      </c>
    </row>
    <row r="198" spans="1:3">
      <c r="A198" s="60">
        <f>'Page 233'!A2326</f>
        <v>38271</v>
      </c>
      <c r="B198" s="61">
        <f>'Page 233'!G2326</f>
        <v>40.549999999999997</v>
      </c>
      <c r="C198" s="62">
        <f t="shared" si="4"/>
        <v>3.2110685859468688E-3</v>
      </c>
    </row>
    <row r="199" spans="1:3">
      <c r="A199" s="60">
        <f>'Page 233'!A2325</f>
        <v>38272</v>
      </c>
      <c r="B199" s="61">
        <f>'Page 233'!G2325</f>
        <v>40.659999999999997</v>
      </c>
      <c r="C199" s="62">
        <f t="shared" si="4"/>
        <v>2.7090276387786278E-3</v>
      </c>
    </row>
    <row r="200" spans="1:3">
      <c r="A200" s="60">
        <f>'Page 233'!A2324</f>
        <v>38273</v>
      </c>
      <c r="B200" s="61">
        <f>'Page 233'!G2324</f>
        <v>40.520000000000003</v>
      </c>
      <c r="C200" s="62">
        <f t="shared" si="4"/>
        <v>-3.4491288197177855E-3</v>
      </c>
    </row>
    <row r="201" spans="1:3">
      <c r="A201" s="60">
        <f>'Page 233'!A2323</f>
        <v>38274</v>
      </c>
      <c r="B201" s="61">
        <f>'Page 233'!G2323</f>
        <v>40.54</v>
      </c>
      <c r="C201" s="62">
        <f t="shared" si="4"/>
        <v>4.9346164337135299E-4</v>
      </c>
    </row>
    <row r="202" spans="1:3">
      <c r="A202" s="60">
        <f>'Page 233'!A2322</f>
        <v>38275</v>
      </c>
      <c r="B202" s="61">
        <f>'Page 233'!G2322</f>
        <v>40.49</v>
      </c>
      <c r="C202" s="62">
        <f t="shared" si="4"/>
        <v>-1.2341109797841224E-3</v>
      </c>
    </row>
    <row r="203" spans="1:3">
      <c r="A203" s="60">
        <f>'Page 233'!A2321</f>
        <v>38278</v>
      </c>
      <c r="B203" s="61">
        <f>'Page 233'!G2321</f>
        <v>40.01</v>
      </c>
      <c r="C203" s="62">
        <f t="shared" si="4"/>
        <v>-1.1925607174926177E-2</v>
      </c>
    </row>
    <row r="204" spans="1:3">
      <c r="A204" s="60">
        <f>'Page 233'!A2320</f>
        <v>38279</v>
      </c>
      <c r="B204" s="61">
        <f>'Page 233'!G2320</f>
        <v>39.700000000000003</v>
      </c>
      <c r="C204" s="62">
        <f t="shared" si="4"/>
        <v>-7.7782351759987829E-3</v>
      </c>
    </row>
    <row r="205" spans="1:3">
      <c r="A205" s="60">
        <f>'Page 233'!A2319</f>
        <v>38280</v>
      </c>
      <c r="B205" s="61">
        <f>'Page 233'!G2319</f>
        <v>39.5</v>
      </c>
      <c r="C205" s="62">
        <f t="shared" si="4"/>
        <v>-5.0505157860685915E-3</v>
      </c>
    </row>
    <row r="206" spans="1:3">
      <c r="A206" s="60">
        <f>'Page 233'!A2318</f>
        <v>38281</v>
      </c>
      <c r="B206" s="61">
        <f>'Page 233'!G2318</f>
        <v>39.979999999999997</v>
      </c>
      <c r="C206" s="62">
        <f t="shared" si="4"/>
        <v>1.2078657165177708E-2</v>
      </c>
    </row>
    <row r="207" spans="1:3">
      <c r="A207" s="60">
        <f>'Page 233'!A2317</f>
        <v>38282</v>
      </c>
      <c r="B207" s="61">
        <f>'Page 233'!G2317</f>
        <v>39.94</v>
      </c>
      <c r="C207" s="62">
        <f t="shared" si="4"/>
        <v>-1.0010010845847767E-3</v>
      </c>
    </row>
    <row r="208" spans="1:3">
      <c r="A208" s="60">
        <f>'Page 233'!A2316</f>
        <v>38285</v>
      </c>
      <c r="B208" s="61">
        <f>'Page 233'!G2316</f>
        <v>39.53</v>
      </c>
      <c r="C208" s="62">
        <f t="shared" si="4"/>
        <v>-1.0318450679074958E-2</v>
      </c>
    </row>
    <row r="209" spans="1:3">
      <c r="A209" s="60">
        <f>'Page 233'!A2315</f>
        <v>38286</v>
      </c>
      <c r="B209" s="61">
        <f>'Page 233'!G2315</f>
        <v>40.32</v>
      </c>
      <c r="C209" s="62">
        <f t="shared" si="4"/>
        <v>1.9787746454518969E-2</v>
      </c>
    </row>
    <row r="210" spans="1:3">
      <c r="A210" s="60">
        <f>'Page 233'!A2314</f>
        <v>38287</v>
      </c>
      <c r="B210" s="61">
        <f>'Page 233'!G2314</f>
        <v>40.42</v>
      </c>
      <c r="C210" s="62">
        <f t="shared" si="4"/>
        <v>2.4770882123618773E-3</v>
      </c>
    </row>
    <row r="211" spans="1:3">
      <c r="A211" s="60">
        <f>'Page 233'!A2313</f>
        <v>38288</v>
      </c>
      <c r="B211" s="61">
        <f>'Page 233'!G2313</f>
        <v>40.229999999999997</v>
      </c>
      <c r="C211" s="62">
        <f t="shared" si="4"/>
        <v>-4.7117260137782557E-3</v>
      </c>
    </row>
    <row r="212" spans="1:3">
      <c r="A212" s="60">
        <f>'Page 233'!A2312</f>
        <v>38289</v>
      </c>
      <c r="B212" s="61">
        <f>'Page 233'!G2312</f>
        <v>40.26</v>
      </c>
      <c r="C212" s="62">
        <f t="shared" si="4"/>
        <v>7.4543424994866366E-4</v>
      </c>
    </row>
    <row r="213" spans="1:3">
      <c r="A213" s="60">
        <f>'Page 233'!A2311</f>
        <v>38292</v>
      </c>
      <c r="B213" s="61">
        <f>'Page 233'!G2311</f>
        <v>40.299999999999997</v>
      </c>
      <c r="C213" s="62">
        <f t="shared" si="4"/>
        <v>9.9304874099185323E-4</v>
      </c>
    </row>
    <row r="214" spans="1:3">
      <c r="A214" s="60">
        <f>'Page 233'!A2310</f>
        <v>38293</v>
      </c>
      <c r="B214" s="61">
        <f>'Page 233'!G2310</f>
        <v>40.24</v>
      </c>
      <c r="C214" s="62">
        <f t="shared" si="4"/>
        <v>-1.4899431611533898E-3</v>
      </c>
    </row>
    <row r="215" spans="1:3">
      <c r="A215" s="60">
        <f>'Page 233'!A2309</f>
        <v>38294</v>
      </c>
      <c r="B215" s="61">
        <f>'Page 233'!G2309</f>
        <v>41.27</v>
      </c>
      <c r="C215" s="62">
        <f t="shared" si="4"/>
        <v>2.5274317973006742E-2</v>
      </c>
    </row>
    <row r="216" spans="1:3">
      <c r="A216" s="60">
        <f>'Page 233'!A2308</f>
        <v>38295</v>
      </c>
      <c r="B216" s="61">
        <f>'Page 233'!G2308</f>
        <v>40.81</v>
      </c>
      <c r="C216" s="62">
        <f t="shared" si="4"/>
        <v>-1.1208694346776205E-2</v>
      </c>
    </row>
    <row r="217" spans="1:3">
      <c r="A217" s="60">
        <f>'Page 233'!A2307</f>
        <v>38296</v>
      </c>
      <c r="B217" s="61">
        <f>'Page 233'!G2307</f>
        <v>41.27</v>
      </c>
      <c r="C217" s="62">
        <f t="shared" si="4"/>
        <v>1.1208694346776108E-2</v>
      </c>
    </row>
    <row r="218" spans="1:3">
      <c r="A218" s="60">
        <f>'Page 233'!A2306</f>
        <v>38299</v>
      </c>
      <c r="B218" s="61">
        <f>'Page 233'!G2306</f>
        <v>42.01</v>
      </c>
      <c r="C218" s="62">
        <f t="shared" si="4"/>
        <v>1.7771841416800015E-2</v>
      </c>
    </row>
    <row r="219" spans="1:3">
      <c r="A219" s="60">
        <f>'Page 233'!A2305</f>
        <v>38300</v>
      </c>
      <c r="B219" s="61">
        <f>'Page 233'!G2305</f>
        <v>42.53</v>
      </c>
      <c r="C219" s="62">
        <f t="shared" si="4"/>
        <v>1.2302024084251614E-2</v>
      </c>
    </row>
    <row r="220" spans="1:3">
      <c r="A220" s="60">
        <f>'Page 233'!A2304</f>
        <v>38301</v>
      </c>
      <c r="B220" s="61">
        <f>'Page 233'!G2304</f>
        <v>43.25</v>
      </c>
      <c r="C220" s="62">
        <f t="shared" si="4"/>
        <v>1.6787524112346235E-2</v>
      </c>
    </row>
    <row r="221" spans="1:3">
      <c r="A221" s="60">
        <f>'Page 233'!A2303</f>
        <v>38302</v>
      </c>
      <c r="B221" s="61">
        <f>'Page 233'!G2303</f>
        <v>43.98</v>
      </c>
      <c r="C221" s="62">
        <f t="shared" si="4"/>
        <v>1.6737751748726624E-2</v>
      </c>
    </row>
    <row r="222" spans="1:3">
      <c r="A222" s="60">
        <f>'Page 233'!A2302</f>
        <v>38303</v>
      </c>
      <c r="B222" s="61">
        <f>'Page 233'!G2302</f>
        <v>43.68</v>
      </c>
      <c r="C222" s="62">
        <f t="shared" si="4"/>
        <v>-6.8446536899654841E-3</v>
      </c>
    </row>
    <row r="223" spans="1:3">
      <c r="A223" s="60">
        <f>'Page 233'!A2301</f>
        <v>38306</v>
      </c>
      <c r="B223" s="61">
        <f>'Page 233'!G2301</f>
        <v>43.76</v>
      </c>
      <c r="C223" s="62">
        <f t="shared" si="4"/>
        <v>1.8298266770761572E-3</v>
      </c>
    </row>
    <row r="224" spans="1:3">
      <c r="A224" s="60">
        <f>'Page 233'!A2300</f>
        <v>38307</v>
      </c>
      <c r="B224" s="61">
        <f>'Page 233'!G2300</f>
        <v>43.73</v>
      </c>
      <c r="C224" s="62">
        <f t="shared" si="4"/>
        <v>-6.8579268889654718E-4</v>
      </c>
    </row>
    <row r="225" spans="1:3">
      <c r="A225" s="60">
        <f>'Page 233'!A2299</f>
        <v>38308</v>
      </c>
      <c r="B225" s="61">
        <f>'Page 233'!G2299</f>
        <v>44.34</v>
      </c>
      <c r="C225" s="62">
        <f t="shared" si="4"/>
        <v>1.3852838763336414E-2</v>
      </c>
    </row>
    <row r="226" spans="1:3">
      <c r="A226" s="60">
        <f>'Page 233'!A2298</f>
        <v>38309</v>
      </c>
      <c r="B226" s="61">
        <f>'Page 233'!G2298</f>
        <v>44.42</v>
      </c>
      <c r="C226" s="62">
        <f t="shared" si="4"/>
        <v>1.8026142781158762E-3</v>
      </c>
    </row>
    <row r="227" spans="1:3">
      <c r="A227" s="60">
        <f>'Page 233'!A2297</f>
        <v>38310</v>
      </c>
      <c r="B227" s="61">
        <f>'Page 233'!G2297</f>
        <v>43.55</v>
      </c>
      <c r="C227" s="62">
        <f t="shared" si="4"/>
        <v>-1.9780115167769646E-2</v>
      </c>
    </row>
    <row r="228" spans="1:3">
      <c r="A228" s="60">
        <f>'Page 233'!A2296</f>
        <v>38313</v>
      </c>
      <c r="B228" s="61">
        <f>'Page 233'!G2296</f>
        <v>43.71</v>
      </c>
      <c r="C228" s="62">
        <f t="shared" si="4"/>
        <v>3.6672055767114596E-3</v>
      </c>
    </row>
    <row r="229" spans="1:3">
      <c r="A229" s="60">
        <f>'Page 233'!A2295</f>
        <v>38314</v>
      </c>
      <c r="B229" s="61">
        <f>'Page 233'!G2295</f>
        <v>44</v>
      </c>
      <c r="C229" s="62">
        <f t="shared" si="4"/>
        <v>6.6127250430380053E-3</v>
      </c>
    </row>
    <row r="230" spans="1:3">
      <c r="A230" s="60">
        <f>'Page 233'!A2294</f>
        <v>38315</v>
      </c>
      <c r="B230" s="61">
        <f>'Page 233'!G2294</f>
        <v>43.83</v>
      </c>
      <c r="C230" s="62">
        <f t="shared" si="4"/>
        <v>-3.8711194875433964E-3</v>
      </c>
    </row>
    <row r="231" spans="1:3">
      <c r="A231" s="60">
        <f>'Page 233'!A2293</f>
        <v>38317</v>
      </c>
      <c r="B231" s="61">
        <f>'Page 233'!G2293</f>
        <v>43.75</v>
      </c>
      <c r="C231" s="62">
        <f t="shared" si="4"/>
        <v>-1.8269016270943848E-3</v>
      </c>
    </row>
    <row r="232" spans="1:3">
      <c r="A232" s="60">
        <f>'Page 233'!A2292</f>
        <v>38320</v>
      </c>
      <c r="B232" s="61">
        <f>'Page 233'!G2292</f>
        <v>43.43</v>
      </c>
      <c r="C232" s="62">
        <f t="shared" si="4"/>
        <v>-7.3411662568929328E-3</v>
      </c>
    </row>
    <row r="233" spans="1:3">
      <c r="A233" s="60">
        <f>'Page 233'!A2291</f>
        <v>38321</v>
      </c>
      <c r="B233" s="61">
        <f>'Page 233'!G2291</f>
        <v>43.39</v>
      </c>
      <c r="C233" s="62">
        <f t="shared" si="4"/>
        <v>-9.2144673647118604E-4</v>
      </c>
    </row>
    <row r="234" spans="1:3">
      <c r="A234" s="60">
        <f>'Page 233'!A2290</f>
        <v>38322</v>
      </c>
      <c r="B234" s="61">
        <f>'Page 233'!G2290</f>
        <v>44.3</v>
      </c>
      <c r="C234" s="62">
        <f t="shared" si="4"/>
        <v>2.0755677240830592E-2</v>
      </c>
    </row>
    <row r="235" spans="1:3">
      <c r="A235" s="60">
        <f>'Page 233'!A2289</f>
        <v>38323</v>
      </c>
      <c r="B235" s="61">
        <f>'Page 233'!G2289</f>
        <v>44.43</v>
      </c>
      <c r="C235" s="62">
        <f t="shared" si="4"/>
        <v>2.9302398967271303E-3</v>
      </c>
    </row>
    <row r="236" spans="1:3">
      <c r="A236" s="60">
        <f>'Page 233'!A2288</f>
        <v>38324</v>
      </c>
      <c r="B236" s="61">
        <f>'Page 233'!G2288</f>
        <v>44.75</v>
      </c>
      <c r="C236" s="62">
        <f t="shared" si="4"/>
        <v>7.1765277730473555E-3</v>
      </c>
    </row>
    <row r="237" spans="1:3">
      <c r="A237" s="60">
        <f>'Page 233'!A2287</f>
        <v>38327</v>
      </c>
      <c r="B237" s="61">
        <f>'Page 233'!G2287</f>
        <v>44.34</v>
      </c>
      <c r="C237" s="62">
        <f t="shared" si="4"/>
        <v>-9.2042405326988822E-3</v>
      </c>
    </row>
    <row r="238" spans="1:3">
      <c r="A238" s="60">
        <f>'Page 233'!A2286</f>
        <v>38328</v>
      </c>
      <c r="B238" s="61">
        <f>'Page 233'!G2286</f>
        <v>43.53</v>
      </c>
      <c r="C238" s="62">
        <f t="shared" si="4"/>
        <v>-1.8436848623959241E-2</v>
      </c>
    </row>
    <row r="239" spans="1:3">
      <c r="A239" s="60">
        <f>'Page 233'!A2285</f>
        <v>38329</v>
      </c>
      <c r="B239" s="61">
        <f>'Page 233'!G2285</f>
        <v>42.76</v>
      </c>
      <c r="C239" s="62">
        <f t="shared" si="4"/>
        <v>-1.7847269407361758E-2</v>
      </c>
    </row>
    <row r="240" spans="1:3">
      <c r="A240" s="60">
        <f>'Page 233'!A2284</f>
        <v>38330</v>
      </c>
      <c r="B240" s="61">
        <f>'Page 233'!G2284</f>
        <v>42.75</v>
      </c>
      <c r="C240" s="62">
        <f t="shared" si="4"/>
        <v>-2.3389077407525593E-4</v>
      </c>
    </row>
    <row r="241" spans="1:3">
      <c r="A241" s="60">
        <f>'Page 233'!A2283</f>
        <v>38331</v>
      </c>
      <c r="B241" s="61">
        <f>'Page 233'!G2283</f>
        <v>42.45</v>
      </c>
      <c r="C241" s="62">
        <f t="shared" si="4"/>
        <v>-7.0422826254128114E-3</v>
      </c>
    </row>
    <row r="242" spans="1:3">
      <c r="A242" s="60">
        <f>'Page 233'!A2282</f>
        <v>38334</v>
      </c>
      <c r="B242" s="61">
        <f>'Page 233'!G2282</f>
        <v>42.66</v>
      </c>
      <c r="C242" s="62">
        <f t="shared" si="4"/>
        <v>4.9348002858481338E-3</v>
      </c>
    </row>
    <row r="243" spans="1:3">
      <c r="A243" s="60">
        <f>'Page 233'!A2281</f>
        <v>38335</v>
      </c>
      <c r="B243" s="61">
        <f>'Page 233'!G2281</f>
        <v>42.63</v>
      </c>
      <c r="C243" s="62">
        <f t="shared" si="4"/>
        <v>-7.034822660853552E-4</v>
      </c>
    </row>
    <row r="244" spans="1:3">
      <c r="A244" s="60">
        <f>'Page 233'!A2280</f>
        <v>38336</v>
      </c>
      <c r="B244" s="61">
        <f>'Page 233'!G2280</f>
        <v>42.44</v>
      </c>
      <c r="C244" s="62">
        <f t="shared" si="4"/>
        <v>-4.4669170313366494E-3</v>
      </c>
    </row>
    <row r="245" spans="1:3">
      <c r="A245" s="60">
        <f>'Page 233'!A2279</f>
        <v>38337</v>
      </c>
      <c r="B245" s="61">
        <f>'Page 233'!G2279</f>
        <v>42.18</v>
      </c>
      <c r="C245" s="62">
        <f t="shared" si="4"/>
        <v>-6.1451386951538291E-3</v>
      </c>
    </row>
    <row r="246" spans="1:3">
      <c r="A246" s="60">
        <f>'Page 233'!A2278</f>
        <v>38338</v>
      </c>
      <c r="B246" s="61">
        <f>'Page 233'!G2278</f>
        <v>43</v>
      </c>
      <c r="C246" s="62">
        <f t="shared" si="4"/>
        <v>1.9253940642933873E-2</v>
      </c>
    </row>
    <row r="247" spans="1:3">
      <c r="A247" s="60">
        <f>'Page 233'!A2277</f>
        <v>38341</v>
      </c>
      <c r="B247" s="61">
        <f>'Page 233'!G2277</f>
        <v>43.1</v>
      </c>
      <c r="C247" s="62">
        <f t="shared" si="4"/>
        <v>2.3228814161397287E-3</v>
      </c>
    </row>
    <row r="248" spans="1:3">
      <c r="A248" s="60">
        <f>'Page 233'!A2276</f>
        <v>38342</v>
      </c>
      <c r="B248" s="61">
        <f>'Page 233'!G2276</f>
        <v>43.26</v>
      </c>
      <c r="C248" s="62">
        <f t="shared" si="4"/>
        <v>3.7054234152105385E-3</v>
      </c>
    </row>
    <row r="249" spans="1:3">
      <c r="A249" s="60">
        <f>'Page 233'!A2275</f>
        <v>38343</v>
      </c>
      <c r="B249" s="61">
        <f>'Page 233'!G2275</f>
        <v>43.66</v>
      </c>
      <c r="C249" s="62">
        <f t="shared" si="4"/>
        <v>9.2039305968850509E-3</v>
      </c>
    </row>
    <row r="250" spans="1:3">
      <c r="A250" s="60">
        <f>'Page 233'!A2274</f>
        <v>38344</v>
      </c>
      <c r="B250" s="61">
        <f>'Page 233'!G2274</f>
        <v>43.35</v>
      </c>
      <c r="C250" s="62">
        <f t="shared" si="4"/>
        <v>-7.1256478952468954E-3</v>
      </c>
    </row>
    <row r="251" spans="1:3">
      <c r="A251" s="60">
        <f>'Page 233'!A2273</f>
        <v>38348</v>
      </c>
      <c r="B251" s="61">
        <f>'Page 233'!G2273</f>
        <v>43.05</v>
      </c>
      <c r="C251" s="62">
        <f t="shared" si="4"/>
        <v>-6.944472352811158E-3</v>
      </c>
    </row>
    <row r="252" spans="1:3">
      <c r="A252" s="60">
        <f>'Page 233'!A2272</f>
        <v>38349</v>
      </c>
      <c r="B252" s="61">
        <f>'Page 233'!G2272</f>
        <v>43.13</v>
      </c>
      <c r="C252" s="62">
        <f t="shared" si="4"/>
        <v>1.8565797860120778E-3</v>
      </c>
    </row>
    <row r="253" spans="1:3">
      <c r="A253" s="60">
        <f>'Page 233'!A2271</f>
        <v>38350</v>
      </c>
      <c r="B253" s="61">
        <f>'Page 233'!G2271</f>
        <v>42.17</v>
      </c>
      <c r="C253" s="62">
        <f t="shared" si="4"/>
        <v>-2.2509742901283249E-2</v>
      </c>
    </row>
    <row r="254" spans="1:3">
      <c r="A254" s="60">
        <f>'Page 233'!A2270</f>
        <v>38351</v>
      </c>
      <c r="B254" s="61">
        <f>'Page 233'!G2270</f>
        <v>42.03</v>
      </c>
      <c r="C254" s="62">
        <f t="shared" si="4"/>
        <v>-3.3254187414431882E-3</v>
      </c>
    </row>
    <row r="255" spans="1:3">
      <c r="A255" s="60">
        <f>'Page 233'!A2269</f>
        <v>38352</v>
      </c>
      <c r="B255" s="61">
        <f>'Page 233'!G2269</f>
        <v>41.93</v>
      </c>
      <c r="C255" s="62">
        <f t="shared" si="4"/>
        <v>-2.3820878343540708E-3</v>
      </c>
    </row>
    <row r="256" spans="1:3">
      <c r="A256" s="60">
        <f>'Page 233'!A2268</f>
        <v>38355</v>
      </c>
      <c r="B256" s="61">
        <f>'Page 233'!G2268</f>
        <v>41.28</v>
      </c>
      <c r="C256" s="62">
        <f t="shared" si="4"/>
        <v>-1.5623440009363962E-2</v>
      </c>
    </row>
    <row r="257" spans="1:3">
      <c r="A257" s="60">
        <f>'Page 233'!A2267</f>
        <v>38356</v>
      </c>
      <c r="B257" s="61">
        <f>'Page 233'!G2267</f>
        <v>40.479999999999997</v>
      </c>
      <c r="C257" s="62">
        <f t="shared" si="4"/>
        <v>-1.9570096194097338E-2</v>
      </c>
    </row>
    <row r="258" spans="1:3">
      <c r="A258" s="60">
        <f>'Page 233'!A2266</f>
        <v>38357</v>
      </c>
      <c r="B258" s="61">
        <f>'Page 233'!G2266</f>
        <v>41.15</v>
      </c>
      <c r="C258" s="62">
        <f t="shared" si="4"/>
        <v>1.6415902143868701E-2</v>
      </c>
    </row>
    <row r="259" spans="1:3">
      <c r="A259" s="60">
        <f>'Page 233'!A2265</f>
        <v>38358</v>
      </c>
      <c r="B259" s="61">
        <f>'Page 233'!G2265</f>
        <v>40.880000000000003</v>
      </c>
      <c r="C259" s="62">
        <f t="shared" si="4"/>
        <v>-6.58298122762975E-3</v>
      </c>
    </row>
    <row r="260" spans="1:3">
      <c r="A260" s="60">
        <f>'Page 233'!A2264</f>
        <v>38359</v>
      </c>
      <c r="B260" s="61">
        <f>'Page 233'!G2264</f>
        <v>40.75</v>
      </c>
      <c r="C260" s="62">
        <f t="shared" si="4"/>
        <v>-3.1851062085773E-3</v>
      </c>
    </row>
    <row r="261" spans="1:3">
      <c r="A261" s="60">
        <f>'Page 233'!A2263</f>
        <v>38362</v>
      </c>
      <c r="B261" s="61">
        <f>'Page 233'!G2263</f>
        <v>41.29</v>
      </c>
      <c r="C261" s="62">
        <f t="shared" ref="C261:C324" si="5">LN(B261/B260)</f>
        <v>1.3164500211127207E-2</v>
      </c>
    </row>
    <row r="262" spans="1:3">
      <c r="A262" s="60">
        <f>'Page 233'!A2262</f>
        <v>38363</v>
      </c>
      <c r="B262" s="61">
        <f>'Page 233'!G2262</f>
        <v>41.16</v>
      </c>
      <c r="C262" s="62">
        <f t="shared" si="5"/>
        <v>-3.1534289321500679E-3</v>
      </c>
    </row>
    <row r="263" spans="1:3">
      <c r="A263" s="60">
        <f>'Page 233'!A2261</f>
        <v>38364</v>
      </c>
      <c r="B263" s="61">
        <f>'Page 233'!G2261</f>
        <v>42.07</v>
      </c>
      <c r="C263" s="62">
        <f t="shared" si="5"/>
        <v>2.1867986636580738E-2</v>
      </c>
    </row>
    <row r="264" spans="1:3">
      <c r="A264" s="60">
        <f>'Page 233'!A2260</f>
        <v>38365</v>
      </c>
      <c r="B264" s="61">
        <f>'Page 233'!G2260</f>
        <v>41</v>
      </c>
      <c r="C264" s="62">
        <f t="shared" si="5"/>
        <v>-2.5762830898121675E-2</v>
      </c>
    </row>
    <row r="265" spans="1:3">
      <c r="A265" s="60">
        <f>'Page 233'!A2259</f>
        <v>38366</v>
      </c>
      <c r="B265" s="61">
        <f>'Page 233'!G2259</f>
        <v>41.23</v>
      </c>
      <c r="C265" s="62">
        <f t="shared" si="5"/>
        <v>5.5940800145008445E-3</v>
      </c>
    </row>
    <row r="266" spans="1:3">
      <c r="A266" s="60">
        <f>'Page 233'!A2258</f>
        <v>38370</v>
      </c>
      <c r="B266" s="61">
        <f>'Page 233'!G2258</f>
        <v>42.02</v>
      </c>
      <c r="C266" s="62">
        <f t="shared" si="5"/>
        <v>1.8979548698045846E-2</v>
      </c>
    </row>
    <row r="267" spans="1:3">
      <c r="A267" s="60">
        <f>'Page 233'!A2257</f>
        <v>38371</v>
      </c>
      <c r="B267" s="61">
        <f>'Page 233'!G2257</f>
        <v>41.64</v>
      </c>
      <c r="C267" s="62">
        <f t="shared" si="5"/>
        <v>-9.0844516700862698E-3</v>
      </c>
    </row>
    <row r="268" spans="1:3">
      <c r="A268" s="60">
        <f>'Page 233'!A2256</f>
        <v>38372</v>
      </c>
      <c r="B268" s="61">
        <f>'Page 233'!G2256</f>
        <v>41.22</v>
      </c>
      <c r="C268" s="62">
        <f t="shared" si="5"/>
        <v>-1.0137668284455229E-2</v>
      </c>
    </row>
    <row r="269" spans="1:3">
      <c r="A269" s="60">
        <f>'Page 233'!A2255</f>
        <v>38373</v>
      </c>
      <c r="B269" s="61">
        <f>'Page 233'!G2255</f>
        <v>40.549999999999997</v>
      </c>
      <c r="C269" s="62">
        <f t="shared" si="5"/>
        <v>-1.6387794900891088E-2</v>
      </c>
    </row>
    <row r="270" spans="1:3">
      <c r="A270" s="60">
        <f>'Page 233'!A2254</f>
        <v>38376</v>
      </c>
      <c r="B270" s="61">
        <f>'Page 233'!G2254</f>
        <v>40.200000000000003</v>
      </c>
      <c r="C270" s="62">
        <f t="shared" si="5"/>
        <v>-8.668784936446388E-3</v>
      </c>
    </row>
    <row r="271" spans="1:3">
      <c r="A271" s="60">
        <f>'Page 233'!A2253</f>
        <v>38377</v>
      </c>
      <c r="B271" s="61">
        <f>'Page 233'!G2253</f>
        <v>40.36</v>
      </c>
      <c r="C271" s="62">
        <f t="shared" si="5"/>
        <v>3.9721998604327242E-3</v>
      </c>
    </row>
    <row r="272" spans="1:3">
      <c r="A272" s="60">
        <f>'Page 233'!A2252</f>
        <v>38378</v>
      </c>
      <c r="B272" s="61">
        <f>'Page 233'!G2252</f>
        <v>40.380000000000003</v>
      </c>
      <c r="C272" s="62">
        <f t="shared" si="5"/>
        <v>4.9541739928340685E-4</v>
      </c>
    </row>
    <row r="273" spans="1:3">
      <c r="A273" s="60">
        <f>'Page 233'!A2251</f>
        <v>38379</v>
      </c>
      <c r="B273" s="61">
        <f>'Page 233'!G2251</f>
        <v>41.28</v>
      </c>
      <c r="C273" s="62">
        <f t="shared" si="5"/>
        <v>2.204350828861578E-2</v>
      </c>
    </row>
    <row r="274" spans="1:3">
      <c r="A274" s="60">
        <f>'Page 233'!A2250</f>
        <v>38380</v>
      </c>
      <c r="B274" s="61">
        <f>'Page 233'!G2250</f>
        <v>40.43</v>
      </c>
      <c r="C274" s="62">
        <f t="shared" si="5"/>
        <v>-2.0806037520627773E-2</v>
      </c>
    </row>
    <row r="275" spans="1:3">
      <c r="A275" s="60">
        <f>'Page 233'!A2249</f>
        <v>38383</v>
      </c>
      <c r="B275" s="61">
        <f>'Page 233'!G2249</f>
        <v>40.98</v>
      </c>
      <c r="C275" s="62">
        <f t="shared" si="5"/>
        <v>1.3512059158074127E-2</v>
      </c>
    </row>
    <row r="276" spans="1:3">
      <c r="A276" s="60">
        <f>'Page 233'!A2248</f>
        <v>38384</v>
      </c>
      <c r="B276" s="61">
        <f>'Page 233'!G2248</f>
        <v>41.34</v>
      </c>
      <c r="C276" s="62">
        <f t="shared" si="5"/>
        <v>8.7464114428686714E-3</v>
      </c>
    </row>
    <row r="277" spans="1:3">
      <c r="A277" s="60">
        <f>'Page 233'!A2247</f>
        <v>38385</v>
      </c>
      <c r="B277" s="61">
        <f>'Page 233'!G2247</f>
        <v>42.3</v>
      </c>
      <c r="C277" s="62">
        <f t="shared" si="5"/>
        <v>2.2956531798609979E-2</v>
      </c>
    </row>
    <row r="278" spans="1:3">
      <c r="A278" s="60">
        <f>'Page 233'!A2246</f>
        <v>38386</v>
      </c>
      <c r="B278" s="61">
        <f>'Page 233'!G2246</f>
        <v>42.11</v>
      </c>
      <c r="C278" s="62">
        <f t="shared" si="5"/>
        <v>-4.5018438783958311E-3</v>
      </c>
    </row>
    <row r="279" spans="1:3">
      <c r="A279" s="60">
        <f>'Page 233'!A2245</f>
        <v>38387</v>
      </c>
      <c r="B279" s="61">
        <f>'Page 233'!G2245</f>
        <v>42.58</v>
      </c>
      <c r="C279" s="62">
        <f t="shared" si="5"/>
        <v>1.1099417291497044E-2</v>
      </c>
    </row>
    <row r="280" spans="1:3">
      <c r="A280" s="60">
        <f>'Page 233'!A2244</f>
        <v>38390</v>
      </c>
      <c r="B280" s="61">
        <f>'Page 233'!G2244</f>
        <v>42.52</v>
      </c>
      <c r="C280" s="62">
        <f t="shared" si="5"/>
        <v>-1.4101059915861119E-3</v>
      </c>
    </row>
    <row r="281" spans="1:3">
      <c r="A281" s="60">
        <f>'Page 233'!A2243</f>
        <v>38391</v>
      </c>
      <c r="B281" s="61">
        <f>'Page 233'!G2243</f>
        <v>43.33</v>
      </c>
      <c r="C281" s="62">
        <f t="shared" si="5"/>
        <v>1.887068227807065E-2</v>
      </c>
    </row>
    <row r="282" spans="1:3">
      <c r="A282" s="60">
        <f>'Page 233'!A2242</f>
        <v>38392</v>
      </c>
      <c r="B282" s="61">
        <f>'Page 233'!G2242</f>
        <v>44.04</v>
      </c>
      <c r="C282" s="62">
        <f t="shared" si="5"/>
        <v>1.6253076102661249E-2</v>
      </c>
    </row>
    <row r="283" spans="1:3">
      <c r="A283" s="60">
        <f>'Page 233'!A2241</f>
        <v>38393</v>
      </c>
      <c r="B283" s="61">
        <f>'Page 233'!G2241</f>
        <v>43.83</v>
      </c>
      <c r="C283" s="62">
        <f t="shared" si="5"/>
        <v>-4.779797423761451E-3</v>
      </c>
    </row>
    <row r="284" spans="1:3">
      <c r="A284" s="60">
        <f>'Page 233'!A2240</f>
        <v>38394</v>
      </c>
      <c r="B284" s="61">
        <f>'Page 233'!G2240</f>
        <v>44.05</v>
      </c>
      <c r="C284" s="62">
        <f t="shared" si="5"/>
        <v>5.0068379514707217E-3</v>
      </c>
    </row>
    <row r="285" spans="1:3">
      <c r="A285" s="60">
        <f>'Page 233'!A2239</f>
        <v>38397</v>
      </c>
      <c r="B285" s="61">
        <f>'Page 233'!G2239</f>
        <v>43.97</v>
      </c>
      <c r="C285" s="62">
        <f t="shared" si="5"/>
        <v>-1.8177691894696744E-3</v>
      </c>
    </row>
    <row r="286" spans="1:3">
      <c r="A286" s="60">
        <f>'Page 233'!A2238</f>
        <v>38398</v>
      </c>
      <c r="B286" s="61">
        <f>'Page 233'!G2238</f>
        <v>44.29</v>
      </c>
      <c r="C286" s="62">
        <f t="shared" si="5"/>
        <v>7.2513347423880988E-3</v>
      </c>
    </row>
    <row r="287" spans="1:3">
      <c r="A287" s="60">
        <f>'Page 233'!A2237</f>
        <v>38399</v>
      </c>
      <c r="B287" s="61">
        <f>'Page 233'!G2237</f>
        <v>43.87</v>
      </c>
      <c r="C287" s="62">
        <f t="shared" si="5"/>
        <v>-9.5282027569842491E-3</v>
      </c>
    </row>
    <row r="288" spans="1:3">
      <c r="A288" s="60">
        <f>'Page 233'!A2236</f>
        <v>38400</v>
      </c>
      <c r="B288" s="61">
        <f>'Page 233'!G2236</f>
        <v>43.66</v>
      </c>
      <c r="C288" s="62">
        <f t="shared" si="5"/>
        <v>-4.7983640563248253E-3</v>
      </c>
    </row>
    <row r="289" spans="1:3">
      <c r="A289" s="60">
        <f>'Page 233'!A2235</f>
        <v>38401</v>
      </c>
      <c r="B289" s="61">
        <f>'Page 233'!G2235</f>
        <v>42.95</v>
      </c>
      <c r="C289" s="62">
        <f t="shared" si="5"/>
        <v>-1.6395702691533325E-2</v>
      </c>
    </row>
    <row r="290" spans="1:3">
      <c r="A290" s="60">
        <f>'Page 233'!A2234</f>
        <v>38405</v>
      </c>
      <c r="B290" s="61">
        <f>'Page 233'!G2234</f>
        <v>42.43</v>
      </c>
      <c r="C290" s="62">
        <f t="shared" si="5"/>
        <v>-1.218098921603091E-2</v>
      </c>
    </row>
    <row r="291" spans="1:3">
      <c r="A291" s="60">
        <f>'Page 233'!A2233</f>
        <v>38406</v>
      </c>
      <c r="B291" s="61">
        <f>'Page 233'!G2233</f>
        <v>42.9</v>
      </c>
      <c r="C291" s="62">
        <f t="shared" si="5"/>
        <v>1.101616671973781E-2</v>
      </c>
    </row>
    <row r="292" spans="1:3">
      <c r="A292" s="60">
        <f>'Page 233'!A2232</f>
        <v>38407</v>
      </c>
      <c r="B292" s="61">
        <f>'Page 233'!G2232</f>
        <v>43.89</v>
      </c>
      <c r="C292" s="62">
        <f t="shared" si="5"/>
        <v>2.2814677766171482E-2</v>
      </c>
    </row>
    <row r="293" spans="1:3">
      <c r="A293" s="60">
        <f>'Page 233'!A2231</f>
        <v>38408</v>
      </c>
      <c r="B293" s="61">
        <f>'Page 233'!G2231</f>
        <v>44.74</v>
      </c>
      <c r="C293" s="62">
        <f t="shared" si="5"/>
        <v>1.9181452361840989E-2</v>
      </c>
    </row>
    <row r="294" spans="1:3">
      <c r="A294" s="60">
        <f>'Page 233'!A2230</f>
        <v>38411</v>
      </c>
      <c r="B294" s="61">
        <f>'Page 233'!G2230</f>
        <v>44.73</v>
      </c>
      <c r="C294" s="62">
        <f t="shared" si="5"/>
        <v>-2.2353861722693172E-4</v>
      </c>
    </row>
    <row r="295" spans="1:3">
      <c r="A295" s="60">
        <f>'Page 233'!A2229</f>
        <v>38412</v>
      </c>
      <c r="B295" s="61">
        <f>'Page 233'!G2229</f>
        <v>44.34</v>
      </c>
      <c r="C295" s="62">
        <f t="shared" si="5"/>
        <v>-8.7572132565912047E-3</v>
      </c>
    </row>
    <row r="296" spans="1:3">
      <c r="A296" s="60">
        <f>'Page 233'!A2228</f>
        <v>38413</v>
      </c>
      <c r="B296" s="61">
        <f>'Page 233'!G2228</f>
        <v>45</v>
      </c>
      <c r="C296" s="62">
        <f t="shared" si="5"/>
        <v>1.4775285582154241E-2</v>
      </c>
    </row>
    <row r="297" spans="1:3">
      <c r="A297" s="60">
        <f>'Page 233'!A2227</f>
        <v>38414</v>
      </c>
      <c r="B297" s="61">
        <f>'Page 233'!G2227</f>
        <v>46.72</v>
      </c>
      <c r="C297" s="62">
        <f t="shared" si="5"/>
        <v>3.7509848749651797E-2</v>
      </c>
    </row>
    <row r="298" spans="1:3">
      <c r="A298" s="60">
        <f>'Page 233'!A2226</f>
        <v>38415</v>
      </c>
      <c r="B298" s="61">
        <f>'Page 233'!G2226</f>
        <v>47.5</v>
      </c>
      <c r="C298" s="62">
        <f t="shared" si="5"/>
        <v>1.6557372520623878E-2</v>
      </c>
    </row>
    <row r="299" spans="1:3">
      <c r="A299" s="60">
        <f>'Page 233'!A2225</f>
        <v>38418</v>
      </c>
      <c r="B299" s="61">
        <f>'Page 233'!G2225</f>
        <v>47.44</v>
      </c>
      <c r="C299" s="62">
        <f t="shared" si="5"/>
        <v>-1.2639563511255252E-3</v>
      </c>
    </row>
    <row r="300" spans="1:3">
      <c r="A300" s="60">
        <f>'Page 233'!A2224</f>
        <v>38419</v>
      </c>
      <c r="B300" s="61">
        <f>'Page 233'!G2224</f>
        <v>47.32</v>
      </c>
      <c r="C300" s="62">
        <f t="shared" si="5"/>
        <v>-2.5327155792839403E-3</v>
      </c>
    </row>
    <row r="301" spans="1:3">
      <c r="A301" s="60">
        <f>'Page 233'!A2223</f>
        <v>38420</v>
      </c>
      <c r="B301" s="61">
        <f>'Page 233'!G2223</f>
        <v>46.99</v>
      </c>
      <c r="C301" s="62">
        <f t="shared" si="5"/>
        <v>-6.998225995461611E-3</v>
      </c>
    </row>
    <row r="302" spans="1:3">
      <c r="A302" s="60">
        <f>'Page 233'!A2222</f>
        <v>38421</v>
      </c>
      <c r="B302" s="61">
        <f>'Page 233'!G2222</f>
        <v>47.18</v>
      </c>
      <c r="C302" s="62">
        <f t="shared" si="5"/>
        <v>4.0352608648044829E-3</v>
      </c>
    </row>
    <row r="303" spans="1:3">
      <c r="A303" s="60">
        <f>'Page 233'!A2221</f>
        <v>38422</v>
      </c>
      <c r="B303" s="61">
        <f>'Page 233'!G2221</f>
        <v>46.78</v>
      </c>
      <c r="C303" s="62">
        <f t="shared" si="5"/>
        <v>-8.5143128234959637E-3</v>
      </c>
    </row>
    <row r="304" spans="1:3">
      <c r="A304" s="60">
        <f>'Page 233'!A2220</f>
        <v>38425</v>
      </c>
      <c r="B304" s="61">
        <f>'Page 233'!G2220</f>
        <v>46.96</v>
      </c>
      <c r="C304" s="62">
        <f t="shared" si="5"/>
        <v>3.8404143638079676E-3</v>
      </c>
    </row>
    <row r="305" spans="1:3">
      <c r="A305" s="60">
        <f>'Page 233'!A2219</f>
        <v>38426</v>
      </c>
      <c r="B305" s="61">
        <f>'Page 233'!G2219</f>
        <v>47.58</v>
      </c>
      <c r="C305" s="62">
        <f t="shared" si="5"/>
        <v>1.3116329354970537E-2</v>
      </c>
    </row>
    <row r="306" spans="1:3">
      <c r="A306" s="60">
        <f>'Page 233'!A2218</f>
        <v>38427</v>
      </c>
      <c r="B306" s="61">
        <f>'Page 233'!G2218</f>
        <v>46.19</v>
      </c>
      <c r="C306" s="62">
        <f t="shared" si="5"/>
        <v>-2.964918043229757E-2</v>
      </c>
    </row>
    <row r="307" spans="1:3">
      <c r="A307" s="60">
        <f>'Page 233'!A2217</f>
        <v>38428</v>
      </c>
      <c r="B307" s="61">
        <f>'Page 233'!G2217</f>
        <v>46.29</v>
      </c>
      <c r="C307" s="62">
        <f t="shared" si="5"/>
        <v>2.1626306006651479E-3</v>
      </c>
    </row>
    <row r="308" spans="1:3">
      <c r="A308" s="60">
        <f>'Page 233'!A2216</f>
        <v>38429</v>
      </c>
      <c r="B308" s="61">
        <f>'Page 233'!G2216</f>
        <v>46.51</v>
      </c>
      <c r="C308" s="62">
        <f t="shared" si="5"/>
        <v>4.7413881928265577E-3</v>
      </c>
    </row>
    <row r="309" spans="1:3">
      <c r="A309" s="60">
        <f>'Page 233'!A2215</f>
        <v>38432</v>
      </c>
      <c r="B309" s="61">
        <f>'Page 233'!G2215</f>
        <v>46.25</v>
      </c>
      <c r="C309" s="62">
        <f t="shared" si="5"/>
        <v>-5.6058792775713854E-3</v>
      </c>
    </row>
    <row r="310" spans="1:3">
      <c r="A310" s="60">
        <f>'Page 233'!A2214</f>
        <v>38433</v>
      </c>
      <c r="B310" s="61">
        <f>'Page 233'!G2214</f>
        <v>46.56</v>
      </c>
      <c r="C310" s="62">
        <f t="shared" si="5"/>
        <v>6.6803394647481588E-3</v>
      </c>
    </row>
    <row r="311" spans="1:3">
      <c r="A311" s="60">
        <f>'Page 233'!A2213</f>
        <v>38434</v>
      </c>
      <c r="B311" s="61">
        <f>'Page 233'!G2213</f>
        <v>46.26</v>
      </c>
      <c r="C311" s="62">
        <f t="shared" si="5"/>
        <v>-6.4641466198893495E-3</v>
      </c>
    </row>
    <row r="312" spans="1:3">
      <c r="A312" s="60">
        <f>'Page 233'!A2212</f>
        <v>38435</v>
      </c>
      <c r="B312" s="61">
        <f>'Page 233'!G2212</f>
        <v>46.22</v>
      </c>
      <c r="C312" s="62">
        <f t="shared" si="5"/>
        <v>-8.650519570584513E-4</v>
      </c>
    </row>
    <row r="313" spans="1:3">
      <c r="A313" s="60">
        <f>'Page 233'!A2211</f>
        <v>38439</v>
      </c>
      <c r="B313" s="61">
        <f>'Page 233'!G2211</f>
        <v>47.28</v>
      </c>
      <c r="C313" s="62">
        <f t="shared" si="5"/>
        <v>2.2674768251608194E-2</v>
      </c>
    </row>
    <row r="314" spans="1:3">
      <c r="A314" s="60">
        <f>'Page 233'!A2210</f>
        <v>38440</v>
      </c>
      <c r="B314" s="61">
        <f>'Page 233'!G2210</f>
        <v>46.58</v>
      </c>
      <c r="C314" s="62">
        <f t="shared" si="5"/>
        <v>-1.4916108641647932E-2</v>
      </c>
    </row>
    <row r="315" spans="1:3">
      <c r="A315" s="60">
        <f>'Page 233'!A2209</f>
        <v>38441</v>
      </c>
      <c r="B315" s="61">
        <f>'Page 233'!G2209</f>
        <v>47.84</v>
      </c>
      <c r="C315" s="62">
        <f t="shared" si="5"/>
        <v>2.6690845186181561E-2</v>
      </c>
    </row>
    <row r="316" spans="1:3">
      <c r="A316" s="60">
        <f>'Page 233'!A2208</f>
        <v>38442</v>
      </c>
      <c r="B316" s="61">
        <f>'Page 233'!G2208</f>
        <v>47.57</v>
      </c>
      <c r="C316" s="62">
        <f t="shared" si="5"/>
        <v>-5.6597991981862219E-3</v>
      </c>
    </row>
    <row r="317" spans="1:3">
      <c r="A317" s="60">
        <f>'Page 233'!A2207</f>
        <v>38443</v>
      </c>
      <c r="B317" s="61">
        <f>'Page 233'!G2207</f>
        <v>47.83</v>
      </c>
      <c r="C317" s="62">
        <f t="shared" si="5"/>
        <v>5.4507472480154794E-3</v>
      </c>
    </row>
    <row r="318" spans="1:3">
      <c r="A318" s="60">
        <f>'Page 233'!A2206</f>
        <v>38446</v>
      </c>
      <c r="B318" s="61">
        <f>'Page 233'!G2206</f>
        <v>47.46</v>
      </c>
      <c r="C318" s="62">
        <f t="shared" si="5"/>
        <v>-7.7658066845879949E-3</v>
      </c>
    </row>
    <row r="319" spans="1:3">
      <c r="A319" s="60">
        <f>'Page 233'!A2205</f>
        <v>38447</v>
      </c>
      <c r="B319" s="61">
        <f>'Page 233'!G2205</f>
        <v>47.46</v>
      </c>
      <c r="C319" s="62">
        <f t="shared" si="5"/>
        <v>0</v>
      </c>
    </row>
    <row r="320" spans="1:3">
      <c r="A320" s="60">
        <f>'Page 233'!A2204</f>
        <v>38448</v>
      </c>
      <c r="B320" s="61">
        <f>'Page 233'!G2204</f>
        <v>47.54</v>
      </c>
      <c r="C320" s="62">
        <f t="shared" si="5"/>
        <v>1.6842109244303504E-3</v>
      </c>
    </row>
    <row r="321" spans="1:3">
      <c r="A321" s="60">
        <f>'Page 233'!A2203</f>
        <v>38449</v>
      </c>
      <c r="B321" s="61">
        <f>'Page 233'!G2203</f>
        <v>48.02</v>
      </c>
      <c r="C321" s="62">
        <f t="shared" si="5"/>
        <v>1.0046128861059374E-2</v>
      </c>
    </row>
    <row r="322" spans="1:3">
      <c r="A322" s="60">
        <f>'Page 233'!A2202</f>
        <v>38450</v>
      </c>
      <c r="B322" s="61">
        <f>'Page 233'!G2202</f>
        <v>47.68</v>
      </c>
      <c r="C322" s="62">
        <f t="shared" si="5"/>
        <v>-7.105568036012859E-3</v>
      </c>
    </row>
    <row r="323" spans="1:3">
      <c r="A323" s="60">
        <f>'Page 233'!A2201</f>
        <v>38453</v>
      </c>
      <c r="B323" s="61">
        <f>'Page 233'!G2201</f>
        <v>48.33</v>
      </c>
      <c r="C323" s="62">
        <f t="shared" si="5"/>
        <v>1.3540463099898448E-2</v>
      </c>
    </row>
    <row r="324" spans="1:3">
      <c r="A324" s="60">
        <f>'Page 233'!A2200</f>
        <v>38454</v>
      </c>
      <c r="B324" s="61">
        <f>'Page 233'!G2200</f>
        <v>47.56</v>
      </c>
      <c r="C324" s="62">
        <f t="shared" si="5"/>
        <v>-1.6060414034411583E-2</v>
      </c>
    </row>
    <row r="325" spans="1:3">
      <c r="A325" s="60">
        <f>'Page 233'!A2199</f>
        <v>38455</v>
      </c>
      <c r="B325" s="61">
        <f>'Page 233'!G2199</f>
        <v>47.74</v>
      </c>
      <c r="C325" s="62">
        <f t="shared" ref="C325:C388" si="6">LN(B325/B324)</f>
        <v>3.7775490881028894E-3</v>
      </c>
    </row>
    <row r="326" spans="1:3">
      <c r="A326" s="60">
        <f>'Page 233'!A2198</f>
        <v>38456</v>
      </c>
      <c r="B326" s="61">
        <f>'Page 233'!G2198</f>
        <v>47.32</v>
      </c>
      <c r="C326" s="62">
        <f t="shared" si="6"/>
        <v>-8.8365818004980008E-3</v>
      </c>
    </row>
    <row r="327" spans="1:3">
      <c r="A327" s="60">
        <f>'Page 233'!A2197</f>
        <v>38457</v>
      </c>
      <c r="B327" s="61">
        <f>'Page 233'!G2197</f>
        <v>46.38</v>
      </c>
      <c r="C327" s="62">
        <f t="shared" si="6"/>
        <v>-2.006470728280044E-2</v>
      </c>
    </row>
    <row r="328" spans="1:3">
      <c r="A328" s="60">
        <f>'Page 233'!A2196</f>
        <v>38460</v>
      </c>
      <c r="B328" s="61">
        <f>'Page 233'!G2196</f>
        <v>46.32</v>
      </c>
      <c r="C328" s="62">
        <f t="shared" si="6"/>
        <v>-1.2944985626458082E-3</v>
      </c>
    </row>
    <row r="329" spans="1:3">
      <c r="A329" s="60">
        <f>'Page 233'!A2195</f>
        <v>38461</v>
      </c>
      <c r="B329" s="61">
        <f>'Page 233'!G2195</f>
        <v>47.27</v>
      </c>
      <c r="C329" s="62">
        <f t="shared" si="6"/>
        <v>2.0302011540405333E-2</v>
      </c>
    </row>
    <row r="330" spans="1:3">
      <c r="A330" s="60">
        <f>'Page 233'!A2194</f>
        <v>38462</v>
      </c>
      <c r="B330" s="61">
        <f>'Page 233'!G2194</f>
        <v>46.57</v>
      </c>
      <c r="C330" s="62">
        <f t="shared" si="6"/>
        <v>-1.4919287810859208E-2</v>
      </c>
    </row>
    <row r="331" spans="1:3">
      <c r="A331" s="60">
        <f>'Page 233'!A2193</f>
        <v>38463</v>
      </c>
      <c r="B331" s="61">
        <f>'Page 233'!G2193</f>
        <v>48.07</v>
      </c>
      <c r="C331" s="62">
        <f t="shared" si="6"/>
        <v>3.1701724911583497E-2</v>
      </c>
    </row>
    <row r="332" spans="1:3">
      <c r="A332" s="60">
        <f>'Page 233'!A2192</f>
        <v>38464</v>
      </c>
      <c r="B332" s="61">
        <f>'Page 233'!G2192</f>
        <v>47.1</v>
      </c>
      <c r="C332" s="62">
        <f t="shared" si="6"/>
        <v>-2.0385280883497225E-2</v>
      </c>
    </row>
    <row r="333" spans="1:3">
      <c r="A333" s="60">
        <f>'Page 233'!A2191</f>
        <v>38467</v>
      </c>
      <c r="B333" s="61">
        <f>'Page 233'!G2191</f>
        <v>48.48</v>
      </c>
      <c r="C333" s="62">
        <f t="shared" si="6"/>
        <v>2.887834073868694E-2</v>
      </c>
    </row>
    <row r="334" spans="1:3">
      <c r="A334" s="60">
        <f>'Page 233'!A2190</f>
        <v>38468</v>
      </c>
      <c r="B334" s="61">
        <f>'Page 233'!G2190</f>
        <v>48.01</v>
      </c>
      <c r="C334" s="62">
        <f t="shared" si="6"/>
        <v>-9.7420192182100553E-3</v>
      </c>
    </row>
    <row r="335" spans="1:3">
      <c r="A335" s="60">
        <f>'Page 233'!A2189</f>
        <v>38469</v>
      </c>
      <c r="B335" s="61">
        <f>'Page 233'!G2189</f>
        <v>48.54</v>
      </c>
      <c r="C335" s="62">
        <f t="shared" si="6"/>
        <v>1.0978877755606457E-2</v>
      </c>
    </row>
    <row r="336" spans="1:3">
      <c r="A336" s="60">
        <f>'Page 233'!A2188</f>
        <v>38470</v>
      </c>
      <c r="B336" s="61">
        <f>'Page 233'!G2188</f>
        <v>47.78</v>
      </c>
      <c r="C336" s="62">
        <f t="shared" si="6"/>
        <v>-1.5781058400791751E-2</v>
      </c>
    </row>
    <row r="337" spans="1:3">
      <c r="A337" s="60">
        <f>'Page 233'!A2187</f>
        <v>38471</v>
      </c>
      <c r="B337" s="61">
        <f>'Page 233'!G2187</f>
        <v>48.43</v>
      </c>
      <c r="C337" s="62">
        <f t="shared" si="6"/>
        <v>1.3512314517474224E-2</v>
      </c>
    </row>
    <row r="338" spans="1:3">
      <c r="A338" s="60">
        <f>'Page 233'!A2186</f>
        <v>38474</v>
      </c>
      <c r="B338" s="61">
        <f>'Page 233'!G2186</f>
        <v>48.32</v>
      </c>
      <c r="C338" s="62">
        <f t="shared" si="6"/>
        <v>-2.2739027885782304E-3</v>
      </c>
    </row>
    <row r="339" spans="1:3">
      <c r="A339" s="60">
        <f>'Page 233'!A2185</f>
        <v>38475</v>
      </c>
      <c r="B339" s="61">
        <f>'Page 233'!G2185</f>
        <v>48.72</v>
      </c>
      <c r="C339" s="62">
        <f t="shared" si="6"/>
        <v>8.2440697750820625E-3</v>
      </c>
    </row>
    <row r="340" spans="1:3">
      <c r="A340" s="60">
        <f>'Page 233'!A2184</f>
        <v>38476</v>
      </c>
      <c r="B340" s="61">
        <f>'Page 233'!G2184</f>
        <v>49.05</v>
      </c>
      <c r="C340" s="62">
        <f t="shared" si="6"/>
        <v>6.7505626097304284E-3</v>
      </c>
    </row>
    <row r="341" spans="1:3">
      <c r="A341" s="60">
        <f>'Page 233'!A2183</f>
        <v>38477</v>
      </c>
      <c r="B341" s="61">
        <f>'Page 233'!G2183</f>
        <v>48.61</v>
      </c>
      <c r="C341" s="62">
        <f t="shared" si="6"/>
        <v>-9.0109149540078797E-3</v>
      </c>
    </row>
    <row r="342" spans="1:3">
      <c r="A342" s="60">
        <f>'Page 233'!A2182</f>
        <v>38478</v>
      </c>
      <c r="B342" s="61">
        <f>'Page 233'!G2182</f>
        <v>49.64</v>
      </c>
      <c r="C342" s="62">
        <f t="shared" si="6"/>
        <v>2.0967689279042377E-2</v>
      </c>
    </row>
    <row r="343" spans="1:3">
      <c r="A343" s="60">
        <f>'Page 233'!A2181</f>
        <v>38481</v>
      </c>
      <c r="B343" s="61">
        <f>'Page 233'!G2181</f>
        <v>49.28</v>
      </c>
      <c r="C343" s="62">
        <f t="shared" si="6"/>
        <v>-7.2786411111421517E-3</v>
      </c>
    </row>
    <row r="344" spans="1:3">
      <c r="A344" s="60">
        <f>'Page 233'!A2180</f>
        <v>38482</v>
      </c>
      <c r="B344" s="61">
        <f>'Page 233'!G2180</f>
        <v>49.67</v>
      </c>
      <c r="C344" s="62">
        <f t="shared" si="6"/>
        <v>7.8828098939948982E-3</v>
      </c>
    </row>
    <row r="345" spans="1:3">
      <c r="A345" s="60">
        <f>'Page 233'!A2179</f>
        <v>38483</v>
      </c>
      <c r="B345" s="61">
        <f>'Page 233'!G2179</f>
        <v>49.35</v>
      </c>
      <c r="C345" s="62">
        <f t="shared" si="6"/>
        <v>-6.4633632397685147E-3</v>
      </c>
    </row>
    <row r="346" spans="1:3">
      <c r="A346" s="60">
        <f>'Page 233'!A2178</f>
        <v>38484</v>
      </c>
      <c r="B346" s="61">
        <f>'Page 233'!G2178</f>
        <v>49.42</v>
      </c>
      <c r="C346" s="62">
        <f t="shared" si="6"/>
        <v>1.4174346809735369E-3</v>
      </c>
    </row>
    <row r="347" spans="1:3">
      <c r="A347" s="60">
        <f>'Page 233'!A2177</f>
        <v>38485</v>
      </c>
      <c r="B347" s="61">
        <f>'Page 233'!G2177</f>
        <v>48.61</v>
      </c>
      <c r="C347" s="62">
        <f t="shared" si="6"/>
        <v>-1.6525929503099918E-2</v>
      </c>
    </row>
    <row r="348" spans="1:3">
      <c r="A348" s="60">
        <f>'Page 233'!A2176</f>
        <v>38488</v>
      </c>
      <c r="B348" s="61">
        <f>'Page 233'!G2176</f>
        <v>49.36</v>
      </c>
      <c r="C348" s="62">
        <f t="shared" si="6"/>
        <v>1.5311108539768203E-2</v>
      </c>
    </row>
    <row r="349" spans="1:3">
      <c r="A349" s="60">
        <f>'Page 233'!A2175</f>
        <v>38489</v>
      </c>
      <c r="B349" s="61">
        <f>'Page 233'!G2175</f>
        <v>49.77</v>
      </c>
      <c r="C349" s="62">
        <f t="shared" si="6"/>
        <v>8.2720132733304502E-3</v>
      </c>
    </row>
    <row r="350" spans="1:3">
      <c r="A350" s="60">
        <f>'Page 233'!A2174</f>
        <v>38490</v>
      </c>
      <c r="B350" s="61">
        <f>'Page 233'!G2174</f>
        <v>50.4</v>
      </c>
      <c r="C350" s="62">
        <f t="shared" si="6"/>
        <v>1.2578782206859965E-2</v>
      </c>
    </row>
    <row r="351" spans="1:3">
      <c r="A351" s="60">
        <f>'Page 233'!A2173</f>
        <v>38491</v>
      </c>
      <c r="B351" s="61">
        <f>'Page 233'!G2173</f>
        <v>50.13</v>
      </c>
      <c r="C351" s="62">
        <f t="shared" si="6"/>
        <v>-5.3715438019107647E-3</v>
      </c>
    </row>
    <row r="352" spans="1:3">
      <c r="A352" s="60">
        <f>'Page 233'!A2172</f>
        <v>38492</v>
      </c>
      <c r="B352" s="61">
        <f>'Page 233'!G2172</f>
        <v>50.57</v>
      </c>
      <c r="C352" s="62">
        <f t="shared" si="6"/>
        <v>8.7388838164796714E-3</v>
      </c>
    </row>
    <row r="353" spans="1:3">
      <c r="A353" s="60">
        <f>'Page 233'!A2171</f>
        <v>38495</v>
      </c>
      <c r="B353" s="61">
        <f>'Page 233'!G2171</f>
        <v>50.36</v>
      </c>
      <c r="C353" s="62">
        <f t="shared" si="6"/>
        <v>-4.161305915745225E-3</v>
      </c>
    </row>
    <row r="354" spans="1:3">
      <c r="A354" s="60">
        <f>'Page 233'!A2170</f>
        <v>38496</v>
      </c>
      <c r="B354" s="61">
        <f>'Page 233'!G2170</f>
        <v>50.86</v>
      </c>
      <c r="C354" s="62">
        <f t="shared" si="6"/>
        <v>9.8795508178270534E-3</v>
      </c>
    </row>
    <row r="355" spans="1:3">
      <c r="A355" s="60">
        <f>'Page 233'!A2169</f>
        <v>38497</v>
      </c>
      <c r="B355" s="61">
        <f>'Page 233'!G2169</f>
        <v>50.21</v>
      </c>
      <c r="C355" s="62">
        <f t="shared" si="6"/>
        <v>-1.2862549947359463E-2</v>
      </c>
    </row>
    <row r="356" spans="1:3">
      <c r="A356" s="60">
        <f>'Page 233'!A2168</f>
        <v>38498</v>
      </c>
      <c r="B356" s="61">
        <f>'Page 233'!G2168</f>
        <v>51.47</v>
      </c>
      <c r="C356" s="62">
        <f t="shared" si="6"/>
        <v>2.4784903618048994E-2</v>
      </c>
    </row>
    <row r="357" spans="1:3">
      <c r="A357" s="60">
        <f>'Page 233'!A2167</f>
        <v>38499</v>
      </c>
      <c r="B357" s="61">
        <f>'Page 233'!G2167</f>
        <v>51.49</v>
      </c>
      <c r="C357" s="62">
        <f t="shared" si="6"/>
        <v>3.8850039338696125E-4</v>
      </c>
    </row>
    <row r="358" spans="1:3">
      <c r="A358" s="60">
        <f>'Page 233'!A2166</f>
        <v>38503</v>
      </c>
      <c r="B358" s="61">
        <f>'Page 233'!G2166</f>
        <v>52.21</v>
      </c>
      <c r="C358" s="62">
        <f t="shared" si="6"/>
        <v>1.3886433364411003E-2</v>
      </c>
    </row>
    <row r="359" spans="1:3">
      <c r="A359" s="60">
        <f>'Page 233'!A2165</f>
        <v>38504</v>
      </c>
      <c r="B359" s="61">
        <f>'Page 233'!G2165</f>
        <v>52.13</v>
      </c>
      <c r="C359" s="62">
        <f t="shared" si="6"/>
        <v>-1.5334486424463979E-3</v>
      </c>
    </row>
    <row r="360" spans="1:3">
      <c r="A360" s="60">
        <f>'Page 233'!A2164</f>
        <v>38505</v>
      </c>
      <c r="B360" s="61">
        <f>'Page 233'!G2164</f>
        <v>52.6</v>
      </c>
      <c r="C360" s="62">
        <f t="shared" si="6"/>
        <v>8.9755209636495324E-3</v>
      </c>
    </row>
    <row r="361" spans="1:3">
      <c r="A361" s="60">
        <f>'Page 233'!A2163</f>
        <v>38506</v>
      </c>
      <c r="B361" s="61">
        <f>'Page 233'!G2163</f>
        <v>52.83</v>
      </c>
      <c r="C361" s="62">
        <f t="shared" si="6"/>
        <v>4.3630914325601634E-3</v>
      </c>
    </row>
    <row r="362" spans="1:3">
      <c r="A362" s="60">
        <f>'Page 233'!A2162</f>
        <v>38509</v>
      </c>
      <c r="B362" s="61">
        <f>'Page 233'!G2162</f>
        <v>53.56</v>
      </c>
      <c r="C362" s="62">
        <f t="shared" si="6"/>
        <v>1.3723309646747341E-2</v>
      </c>
    </row>
    <row r="363" spans="1:3">
      <c r="A363" s="60">
        <f>'Page 233'!A2161</f>
        <v>38510</v>
      </c>
      <c r="B363" s="61">
        <f>'Page 233'!G2161</f>
        <v>53.34</v>
      </c>
      <c r="C363" s="62">
        <f t="shared" si="6"/>
        <v>-4.1160020691035281E-3</v>
      </c>
    </row>
    <row r="364" spans="1:3">
      <c r="A364" s="60">
        <f>'Page 233'!A2160</f>
        <v>38511</v>
      </c>
      <c r="B364" s="61">
        <f>'Page 233'!G2160</f>
        <v>52.67</v>
      </c>
      <c r="C364" s="62">
        <f t="shared" si="6"/>
        <v>-1.2640485258570271E-2</v>
      </c>
    </row>
    <row r="365" spans="1:3">
      <c r="A365" s="60">
        <f>'Page 233'!A2159</f>
        <v>38512</v>
      </c>
      <c r="B365" s="61">
        <f>'Page 233'!G2159</f>
        <v>53.2</v>
      </c>
      <c r="C365" s="62">
        <f t="shared" si="6"/>
        <v>1.0012362852300775E-2</v>
      </c>
    </row>
    <row r="366" spans="1:3">
      <c r="A366" s="60">
        <f>'Page 233'!A2158</f>
        <v>38513</v>
      </c>
      <c r="B366" s="61">
        <f>'Page 233'!G2158</f>
        <v>52.82</v>
      </c>
      <c r="C366" s="62">
        <f t="shared" si="6"/>
        <v>-7.1684894786126279E-3</v>
      </c>
    </row>
    <row r="367" spans="1:3">
      <c r="A367" s="60">
        <f>'Page 233'!A2157</f>
        <v>38516</v>
      </c>
      <c r="B367" s="61">
        <f>'Page 233'!G2157</f>
        <v>52.8</v>
      </c>
      <c r="C367" s="62">
        <f t="shared" si="6"/>
        <v>-3.7871615677044897E-4</v>
      </c>
    </row>
    <row r="368" spans="1:3">
      <c r="A368" s="60">
        <f>'Page 233'!A2156</f>
        <v>38517</v>
      </c>
      <c r="B368" s="61">
        <f>'Page 233'!G2156</f>
        <v>51.42</v>
      </c>
      <c r="C368" s="62">
        <f t="shared" si="6"/>
        <v>-2.6483988874472241E-2</v>
      </c>
    </row>
    <row r="369" spans="1:3">
      <c r="A369" s="60">
        <f>'Page 233'!A2155</f>
        <v>38518</v>
      </c>
      <c r="B369" s="61">
        <f>'Page 233'!G2155</f>
        <v>52.63</v>
      </c>
      <c r="C369" s="62">
        <f t="shared" si="6"/>
        <v>2.325909752794416E-2</v>
      </c>
    </row>
    <row r="370" spans="1:3">
      <c r="A370" s="60">
        <f>'Page 233'!A2154</f>
        <v>38519</v>
      </c>
      <c r="B370" s="61">
        <f>'Page 233'!G2154</f>
        <v>52.04</v>
      </c>
      <c r="C370" s="62">
        <f t="shared" si="6"/>
        <v>-1.127364572138315E-2</v>
      </c>
    </row>
    <row r="371" spans="1:3">
      <c r="A371" s="60">
        <f>'Page 233'!A2153</f>
        <v>38520</v>
      </c>
      <c r="B371" s="61">
        <f>'Page 233'!G2153</f>
        <v>52.8</v>
      </c>
      <c r="C371" s="62">
        <f t="shared" si="6"/>
        <v>1.449853706791132E-2</v>
      </c>
    </row>
    <row r="372" spans="1:3">
      <c r="A372" s="60">
        <f>'Page 233'!A2152</f>
        <v>38523</v>
      </c>
      <c r="B372" s="61">
        <f>'Page 233'!G2152</f>
        <v>52.02</v>
      </c>
      <c r="C372" s="62">
        <f t="shared" si="6"/>
        <v>-1.488293069171019E-2</v>
      </c>
    </row>
    <row r="373" spans="1:3">
      <c r="A373" s="60">
        <f>'Page 233'!A2151</f>
        <v>38524</v>
      </c>
      <c r="B373" s="61">
        <f>'Page 233'!G2151</f>
        <v>51.29</v>
      </c>
      <c r="C373" s="62">
        <f t="shared" si="6"/>
        <v>-1.4132458619328459E-2</v>
      </c>
    </row>
    <row r="374" spans="1:3">
      <c r="A374" s="60">
        <f>'Page 233'!A2150</f>
        <v>38525</v>
      </c>
      <c r="B374" s="61">
        <f>'Page 233'!G2150</f>
        <v>51.58</v>
      </c>
      <c r="C374" s="62">
        <f t="shared" si="6"/>
        <v>5.6381990520215962E-3</v>
      </c>
    </row>
    <row r="375" spans="1:3">
      <c r="A375" s="60">
        <f>'Page 233'!A2149</f>
        <v>38526</v>
      </c>
      <c r="B375" s="61">
        <f>'Page 233'!G2149</f>
        <v>50.54</v>
      </c>
      <c r="C375" s="62">
        <f t="shared" si="6"/>
        <v>-2.0368898493150565E-2</v>
      </c>
    </row>
    <row r="376" spans="1:3">
      <c r="A376" s="60">
        <f>'Page 233'!A2148</f>
        <v>38527</v>
      </c>
      <c r="B376" s="61">
        <f>'Page 233'!G2148</f>
        <v>49.5</v>
      </c>
      <c r="C376" s="62">
        <f t="shared" si="6"/>
        <v>-2.0792432385403493E-2</v>
      </c>
    </row>
    <row r="377" spans="1:3">
      <c r="A377" s="60">
        <f>'Page 233'!A2147</f>
        <v>38530</v>
      </c>
      <c r="B377" s="61">
        <f>'Page 233'!G2147</f>
        <v>50.46</v>
      </c>
      <c r="C377" s="62">
        <f t="shared" si="6"/>
        <v>1.9208273638267191E-2</v>
      </c>
    </row>
    <row r="378" spans="1:3">
      <c r="A378" s="60">
        <f>'Page 233'!A2146</f>
        <v>38531</v>
      </c>
      <c r="B378" s="61">
        <f>'Page 233'!G2146</f>
        <v>51.02</v>
      </c>
      <c r="C378" s="62">
        <f t="shared" si="6"/>
        <v>1.1036769500753659E-2</v>
      </c>
    </row>
    <row r="379" spans="1:3">
      <c r="A379" s="60">
        <f>'Page 233'!A2145</f>
        <v>38532</v>
      </c>
      <c r="B379" s="61">
        <f>'Page 233'!G2145</f>
        <v>50.39</v>
      </c>
      <c r="C379" s="62">
        <f t="shared" si="6"/>
        <v>-1.2424970021158709E-2</v>
      </c>
    </row>
    <row r="380" spans="1:3">
      <c r="A380" s="60">
        <f>'Page 233'!A2144</f>
        <v>38533</v>
      </c>
      <c r="B380" s="61">
        <f>'Page 233'!G2144</f>
        <v>53.92</v>
      </c>
      <c r="C380" s="62">
        <f t="shared" si="6"/>
        <v>6.7708723911544963E-2</v>
      </c>
    </row>
    <row r="381" spans="1:3">
      <c r="A381" s="60">
        <f>'Page 233'!A2143</f>
        <v>38534</v>
      </c>
      <c r="B381" s="61">
        <f>'Page 233'!G2143</f>
        <v>52.85</v>
      </c>
      <c r="C381" s="62">
        <f t="shared" si="6"/>
        <v>-2.0043754287804996E-2</v>
      </c>
    </row>
    <row r="382" spans="1:3">
      <c r="A382" s="60">
        <f>'Page 233'!A2142</f>
        <v>38538</v>
      </c>
      <c r="B382" s="61">
        <f>'Page 233'!G2142</f>
        <v>53.45</v>
      </c>
      <c r="C382" s="62">
        <f t="shared" si="6"/>
        <v>1.1288925154807712E-2</v>
      </c>
    </row>
    <row r="383" spans="1:3">
      <c r="A383" s="60">
        <f>'Page 233'!A2141</f>
        <v>38539</v>
      </c>
      <c r="B383" s="61">
        <f>'Page 233'!G2141</f>
        <v>52.53</v>
      </c>
      <c r="C383" s="62">
        <f t="shared" si="6"/>
        <v>-1.7362202505184082E-2</v>
      </c>
    </row>
    <row r="384" spans="1:3">
      <c r="A384" s="60">
        <f>'Page 233'!A2140</f>
        <v>38540</v>
      </c>
      <c r="B384" s="61">
        <f>'Page 233'!G2140</f>
        <v>53.25</v>
      </c>
      <c r="C384" s="62">
        <f t="shared" si="6"/>
        <v>1.3613369623664365E-2</v>
      </c>
    </row>
    <row r="385" spans="1:3">
      <c r="A385" s="60">
        <f>'Page 233'!A2139</f>
        <v>38541</v>
      </c>
      <c r="B385" s="61">
        <f>'Page 233'!G2139</f>
        <v>53.16</v>
      </c>
      <c r="C385" s="62">
        <f t="shared" si="6"/>
        <v>-1.6915707444899559E-3</v>
      </c>
    </row>
    <row r="386" spans="1:3">
      <c r="A386" s="60">
        <f>'Page 233'!A2138</f>
        <v>38544</v>
      </c>
      <c r="B386" s="61">
        <f>'Page 233'!G2138</f>
        <v>53.08</v>
      </c>
      <c r="C386" s="62">
        <f t="shared" si="6"/>
        <v>-1.5060243810377976E-3</v>
      </c>
    </row>
    <row r="387" spans="1:3">
      <c r="A387" s="60">
        <f>'Page 233'!A2137</f>
        <v>38545</v>
      </c>
      <c r="B387" s="61">
        <f>'Page 233'!G2137</f>
        <v>52.54</v>
      </c>
      <c r="C387" s="62">
        <f t="shared" si="6"/>
        <v>-1.0225425206612928E-2</v>
      </c>
    </row>
    <row r="388" spans="1:3">
      <c r="A388" s="60">
        <f>'Page 233'!A2136</f>
        <v>38546</v>
      </c>
      <c r="B388" s="61">
        <f>'Page 233'!G2136</f>
        <v>52.76</v>
      </c>
      <c r="C388" s="62">
        <f t="shared" si="6"/>
        <v>4.1785435917201024E-3</v>
      </c>
    </row>
    <row r="389" spans="1:3">
      <c r="A389" s="60">
        <f>'Page 233'!A2135</f>
        <v>38547</v>
      </c>
      <c r="B389" s="61">
        <f>'Page 233'!G2135</f>
        <v>52.76</v>
      </c>
      <c r="C389" s="62">
        <f t="shared" ref="C389:C452" si="7">LN(B389/B388)</f>
        <v>0</v>
      </c>
    </row>
    <row r="390" spans="1:3">
      <c r="A390" s="60">
        <f>'Page 233'!A2134</f>
        <v>38548</v>
      </c>
      <c r="B390" s="61">
        <f>'Page 233'!G2134</f>
        <v>52.9</v>
      </c>
      <c r="C390" s="62">
        <f t="shared" si="7"/>
        <v>2.6500110151399161E-3</v>
      </c>
    </row>
    <row r="391" spans="1:3">
      <c r="A391" s="60">
        <f>'Page 233'!A2133</f>
        <v>38551</v>
      </c>
      <c r="B391" s="61">
        <f>'Page 233'!G2133</f>
        <v>52.89</v>
      </c>
      <c r="C391" s="62">
        <f t="shared" si="7"/>
        <v>-1.8905378636512651E-4</v>
      </c>
    </row>
    <row r="392" spans="1:3">
      <c r="A392" s="60">
        <f>'Page 233'!A2132</f>
        <v>38552</v>
      </c>
      <c r="B392" s="61">
        <f>'Page 233'!G2132</f>
        <v>53.02</v>
      </c>
      <c r="C392" s="62">
        <f t="shared" si="7"/>
        <v>2.4549157829909618E-3</v>
      </c>
    </row>
    <row r="393" spans="1:3">
      <c r="A393" s="60">
        <f>'Page 233'!A2131</f>
        <v>38553</v>
      </c>
      <c r="B393" s="61">
        <f>'Page 233'!G2131</f>
        <v>53.99</v>
      </c>
      <c r="C393" s="62">
        <f t="shared" si="7"/>
        <v>1.8129643369316089E-2</v>
      </c>
    </row>
    <row r="394" spans="1:3">
      <c r="A394" s="60">
        <f>'Page 233'!A2130</f>
        <v>38554</v>
      </c>
      <c r="B394" s="61">
        <f>'Page 233'!G2130</f>
        <v>53.69</v>
      </c>
      <c r="C394" s="62">
        <f t="shared" si="7"/>
        <v>-5.5720797957175775E-3</v>
      </c>
    </row>
    <row r="395" spans="1:3">
      <c r="A395" s="60">
        <f>'Page 233'!A2129</f>
        <v>38555</v>
      </c>
      <c r="B395" s="61">
        <f>'Page 233'!G2129</f>
        <v>54.09</v>
      </c>
      <c r="C395" s="62">
        <f t="shared" si="7"/>
        <v>7.4225614488576831E-3</v>
      </c>
    </row>
    <row r="396" spans="1:3">
      <c r="A396" s="60">
        <f>'Page 233'!A2128</f>
        <v>38558</v>
      </c>
      <c r="B396" s="61">
        <f>'Page 233'!G2128</f>
        <v>53.97</v>
      </c>
      <c r="C396" s="62">
        <f t="shared" si="7"/>
        <v>-2.2209892527842766E-3</v>
      </c>
    </row>
    <row r="397" spans="1:3">
      <c r="A397" s="60">
        <f>'Page 233'!A2127</f>
        <v>38559</v>
      </c>
      <c r="B397" s="61">
        <f>'Page 233'!G2127</f>
        <v>54.21</v>
      </c>
      <c r="C397" s="62">
        <f t="shared" si="7"/>
        <v>4.4370566416953739E-3</v>
      </c>
    </row>
    <row r="398" spans="1:3">
      <c r="A398" s="60">
        <f>'Page 233'!A2126</f>
        <v>38560</v>
      </c>
      <c r="B398" s="61">
        <f>'Page 233'!G2126</f>
        <v>54.5</v>
      </c>
      <c r="C398" s="62">
        <f t="shared" si="7"/>
        <v>5.3353083969514903E-3</v>
      </c>
    </row>
    <row r="399" spans="1:3">
      <c r="A399" s="60">
        <f>'Page 233'!A2125</f>
        <v>38561</v>
      </c>
      <c r="B399" s="61">
        <f>'Page 233'!G2125</f>
        <v>53.92</v>
      </c>
      <c r="C399" s="62">
        <f t="shared" si="7"/>
        <v>-1.0699235065146719E-2</v>
      </c>
    </row>
    <row r="400" spans="1:3">
      <c r="A400" s="60">
        <f>'Page 233'!A2124</f>
        <v>38562</v>
      </c>
      <c r="B400" s="61">
        <f>'Page 233'!G2124</f>
        <v>53.93</v>
      </c>
      <c r="C400" s="62">
        <f t="shared" si="7"/>
        <v>1.8544274508400994E-4</v>
      </c>
    </row>
    <row r="401" spans="1:3">
      <c r="A401" s="60">
        <f>'Page 233'!A2123</f>
        <v>38565</v>
      </c>
      <c r="B401" s="61">
        <f>'Page 233'!G2123</f>
        <v>53.72</v>
      </c>
      <c r="C401" s="62">
        <f t="shared" si="7"/>
        <v>-3.9015376940988371E-3</v>
      </c>
    </row>
    <row r="402" spans="1:3">
      <c r="A402" s="60">
        <f>'Page 233'!A2122</f>
        <v>38566</v>
      </c>
      <c r="B402" s="61">
        <f>'Page 233'!G2122</f>
        <v>54.19</v>
      </c>
      <c r="C402" s="62">
        <f t="shared" si="7"/>
        <v>8.7110179229860484E-3</v>
      </c>
    </row>
    <row r="403" spans="1:3">
      <c r="A403" s="60">
        <f>'Page 233'!A2121</f>
        <v>38567</v>
      </c>
      <c r="B403" s="61">
        <f>'Page 233'!G2121</f>
        <v>54.46</v>
      </c>
      <c r="C403" s="62">
        <f t="shared" si="7"/>
        <v>4.9700976675906769E-3</v>
      </c>
    </row>
    <row r="404" spans="1:3">
      <c r="A404" s="60">
        <f>'Page 233'!A2120</f>
        <v>38568</v>
      </c>
      <c r="B404" s="61">
        <f>'Page 233'!G2120</f>
        <v>54.14</v>
      </c>
      <c r="C404" s="62">
        <f t="shared" si="7"/>
        <v>-5.8932030594584578E-3</v>
      </c>
    </row>
    <row r="405" spans="1:3">
      <c r="A405" s="60">
        <f>'Page 233'!A2119</f>
        <v>38569</v>
      </c>
      <c r="B405" s="61">
        <f>'Page 233'!G2119</f>
        <v>54.08</v>
      </c>
      <c r="C405" s="62">
        <f t="shared" si="7"/>
        <v>-1.1088524514465427E-3</v>
      </c>
    </row>
    <row r="406" spans="1:3">
      <c r="A406" s="60">
        <f>'Page 233'!A2118</f>
        <v>38572</v>
      </c>
      <c r="B406" s="61">
        <f>'Page 233'!G2118</f>
        <v>53.92</v>
      </c>
      <c r="C406" s="62">
        <f t="shared" si="7"/>
        <v>-2.9629651306569606E-3</v>
      </c>
    </row>
    <row r="407" spans="1:3">
      <c r="A407" s="60">
        <f>'Page 233'!A2117</f>
        <v>38573</v>
      </c>
      <c r="B407" s="61">
        <f>'Page 233'!G2117</f>
        <v>54.85</v>
      </c>
      <c r="C407" s="62">
        <f t="shared" si="7"/>
        <v>1.7100720117187732E-2</v>
      </c>
    </row>
    <row r="408" spans="1:3">
      <c r="A408" s="60">
        <f>'Page 233'!A2116</f>
        <v>38574</v>
      </c>
      <c r="B408" s="61">
        <f>'Page 233'!G2116</f>
        <v>54.09</v>
      </c>
      <c r="C408" s="62">
        <f t="shared" si="7"/>
        <v>-1.3952860837903609E-2</v>
      </c>
    </row>
    <row r="409" spans="1:3">
      <c r="A409" s="60">
        <f>'Page 233'!A2115</f>
        <v>38575</v>
      </c>
      <c r="B409" s="61">
        <f>'Page 233'!G2115</f>
        <v>55.2</v>
      </c>
      <c r="C409" s="62">
        <f t="shared" si="7"/>
        <v>2.0313627399714016E-2</v>
      </c>
    </row>
    <row r="410" spans="1:3">
      <c r="A410" s="60">
        <f>'Page 233'!A2114</f>
        <v>38576</v>
      </c>
      <c r="B410" s="61">
        <f>'Page 233'!G2114</f>
        <v>54.57</v>
      </c>
      <c r="C410" s="62">
        <f t="shared" si="7"/>
        <v>-1.1478672084909066E-2</v>
      </c>
    </row>
    <row r="411" spans="1:3">
      <c r="A411" s="60">
        <f>'Page 233'!A2113</f>
        <v>38579</v>
      </c>
      <c r="B411" s="61">
        <f>'Page 233'!G2113</f>
        <v>55.32</v>
      </c>
      <c r="C411" s="62">
        <f t="shared" si="7"/>
        <v>1.3650225598416917E-2</v>
      </c>
    </row>
    <row r="412" spans="1:3">
      <c r="A412" s="60">
        <f>'Page 233'!A2112</f>
        <v>38580</v>
      </c>
      <c r="B412" s="61">
        <f>'Page 233'!G2112</f>
        <v>54.35</v>
      </c>
      <c r="C412" s="62">
        <f t="shared" si="7"/>
        <v>-1.7689893229338959E-2</v>
      </c>
    </row>
    <row r="413" spans="1:3">
      <c r="A413" s="60">
        <f>'Page 233'!A2111</f>
        <v>38581</v>
      </c>
      <c r="B413" s="61">
        <f>'Page 233'!G2111</f>
        <v>54.96</v>
      </c>
      <c r="C413" s="62">
        <f t="shared" si="7"/>
        <v>1.1161034346875461E-2</v>
      </c>
    </row>
    <row r="414" spans="1:3">
      <c r="A414" s="60">
        <f>'Page 233'!A2110</f>
        <v>38582</v>
      </c>
      <c r="B414" s="61">
        <f>'Page 233'!G2110</f>
        <v>54.64</v>
      </c>
      <c r="C414" s="62">
        <f t="shared" si="7"/>
        <v>-5.8394326515593276E-3</v>
      </c>
    </row>
    <row r="415" spans="1:3">
      <c r="A415" s="60">
        <f>'Page 233'!A2109</f>
        <v>38583</v>
      </c>
      <c r="B415" s="61">
        <f>'Page 233'!G2109</f>
        <v>55.07</v>
      </c>
      <c r="C415" s="62">
        <f t="shared" si="7"/>
        <v>7.8388880118554979E-3</v>
      </c>
    </row>
    <row r="416" spans="1:3">
      <c r="A416" s="60">
        <f>'Page 233'!A2108</f>
        <v>38586</v>
      </c>
      <c r="B416" s="61">
        <f>'Page 233'!G2108</f>
        <v>55.59</v>
      </c>
      <c r="C416" s="62">
        <f t="shared" si="7"/>
        <v>9.3982256909881188E-3</v>
      </c>
    </row>
    <row r="417" spans="1:3">
      <c r="A417" s="60">
        <f>'Page 233'!A2107</f>
        <v>38587</v>
      </c>
      <c r="B417" s="61">
        <f>'Page 233'!G2107</f>
        <v>55.3</v>
      </c>
      <c r="C417" s="62">
        <f t="shared" si="7"/>
        <v>-5.2304204370890927E-3</v>
      </c>
    </row>
    <row r="418" spans="1:3">
      <c r="A418" s="60">
        <f>'Page 233'!A2106</f>
        <v>38588</v>
      </c>
      <c r="B418" s="61">
        <f>'Page 233'!G2106</f>
        <v>55.05</v>
      </c>
      <c r="C418" s="62">
        <f t="shared" si="7"/>
        <v>-4.5310453596001379E-3</v>
      </c>
    </row>
    <row r="419" spans="1:3">
      <c r="A419" s="60">
        <f>'Page 233'!A2105</f>
        <v>38589</v>
      </c>
      <c r="B419" s="61">
        <f>'Page 233'!G2105</f>
        <v>55.12</v>
      </c>
      <c r="C419" s="62">
        <f t="shared" si="7"/>
        <v>1.2707635367140686E-3</v>
      </c>
    </row>
    <row r="420" spans="1:3">
      <c r="A420" s="60">
        <f>'Page 233'!A2104</f>
        <v>38590</v>
      </c>
      <c r="B420" s="61">
        <f>'Page 233'!G2104</f>
        <v>54.38</v>
      </c>
      <c r="C420" s="62">
        <f t="shared" si="7"/>
        <v>-1.3516187501078435E-2</v>
      </c>
    </row>
    <row r="421" spans="1:3">
      <c r="A421" s="60">
        <f>'Page 233'!A2103</f>
        <v>38593</v>
      </c>
      <c r="B421" s="61">
        <f>'Page 233'!G2103</f>
        <v>55.42</v>
      </c>
      <c r="C421" s="62">
        <f t="shared" si="7"/>
        <v>1.8944100230507709E-2</v>
      </c>
    </row>
    <row r="422" spans="1:3">
      <c r="A422" s="60">
        <f>'Page 233'!A2102</f>
        <v>38594</v>
      </c>
      <c r="B422" s="61">
        <f>'Page 233'!G2102</f>
        <v>54.73</v>
      </c>
      <c r="C422" s="62">
        <f t="shared" si="7"/>
        <v>-1.2528534279005616E-2</v>
      </c>
    </row>
    <row r="423" spans="1:3">
      <c r="A423" s="60">
        <f>'Page 233'!A2101</f>
        <v>38595</v>
      </c>
      <c r="B423" s="61">
        <f>'Page 233'!G2101</f>
        <v>54.96</v>
      </c>
      <c r="C423" s="62">
        <f t="shared" si="7"/>
        <v>4.1936427582671791E-3</v>
      </c>
    </row>
    <row r="424" spans="1:3">
      <c r="A424" s="60">
        <f>'Page 233'!A2100</f>
        <v>38596</v>
      </c>
      <c r="B424" s="61">
        <f>'Page 233'!G2100</f>
        <v>54.12</v>
      </c>
      <c r="C424" s="62">
        <f t="shared" si="7"/>
        <v>-1.5401844611506703E-2</v>
      </c>
    </row>
    <row r="425" spans="1:3">
      <c r="A425" s="60">
        <f>'Page 233'!A2099</f>
        <v>38597</v>
      </c>
      <c r="B425" s="61">
        <f>'Page 233'!G2099</f>
        <v>52.76</v>
      </c>
      <c r="C425" s="62">
        <f t="shared" si="7"/>
        <v>-2.5450475453473457E-2</v>
      </c>
    </row>
    <row r="426" spans="1:3">
      <c r="A426" s="60">
        <f>'Page 233'!A2098</f>
        <v>38601</v>
      </c>
      <c r="B426" s="61">
        <f>'Page 233'!G2098</f>
        <v>53.33</v>
      </c>
      <c r="C426" s="62">
        <f t="shared" si="7"/>
        <v>1.0745696763397067E-2</v>
      </c>
    </row>
    <row r="427" spans="1:3">
      <c r="A427" s="60">
        <f>'Page 233'!A2097</f>
        <v>38602</v>
      </c>
      <c r="B427" s="61">
        <f>'Page 233'!G2097</f>
        <v>52.9</v>
      </c>
      <c r="C427" s="62">
        <f t="shared" si="7"/>
        <v>-8.0956857482571004E-3</v>
      </c>
    </row>
    <row r="428" spans="1:3">
      <c r="A428" s="60">
        <f>'Page 233'!A2096</f>
        <v>38603</v>
      </c>
      <c r="B428" s="61">
        <f>'Page 233'!G2096</f>
        <v>52.97</v>
      </c>
      <c r="C428" s="62">
        <f t="shared" si="7"/>
        <v>1.3223766921816927E-3</v>
      </c>
    </row>
    <row r="429" spans="1:3">
      <c r="A429" s="60">
        <f>'Page 233'!A2095</f>
        <v>38604</v>
      </c>
      <c r="B429" s="61">
        <f>'Page 233'!G2095</f>
        <v>53.63</v>
      </c>
      <c r="C429" s="62">
        <f t="shared" si="7"/>
        <v>1.2382897438398623E-2</v>
      </c>
    </row>
    <row r="430" spans="1:3">
      <c r="A430" s="60">
        <f>'Page 233'!A2094</f>
        <v>38607</v>
      </c>
      <c r="B430" s="61">
        <f>'Page 233'!G2094</f>
        <v>53.42</v>
      </c>
      <c r="C430" s="62">
        <f t="shared" si="7"/>
        <v>-3.9234053130190079E-3</v>
      </c>
    </row>
    <row r="431" spans="1:3">
      <c r="A431" s="60">
        <f>'Page 233'!A2093</f>
        <v>38608</v>
      </c>
      <c r="B431" s="61">
        <f>'Page 233'!G2093</f>
        <v>53.63</v>
      </c>
      <c r="C431" s="62">
        <f t="shared" si="7"/>
        <v>3.92340531301902E-3</v>
      </c>
    </row>
    <row r="432" spans="1:3">
      <c r="A432" s="60">
        <f>'Page 233'!A2092</f>
        <v>38609</v>
      </c>
      <c r="B432" s="61">
        <f>'Page 233'!G2092</f>
        <v>52.63</v>
      </c>
      <c r="C432" s="62">
        <f t="shared" si="7"/>
        <v>-1.8822313629146277E-2</v>
      </c>
    </row>
    <row r="433" spans="1:3">
      <c r="A433" s="60">
        <f>'Page 233'!A2091</f>
        <v>38610</v>
      </c>
      <c r="B433" s="61">
        <f>'Page 233'!G2091</f>
        <v>53.37</v>
      </c>
      <c r="C433" s="62">
        <f t="shared" si="7"/>
        <v>1.3962490980165819E-2</v>
      </c>
    </row>
    <row r="434" spans="1:3">
      <c r="A434" s="60">
        <f>'Page 233'!A2090</f>
        <v>38611</v>
      </c>
      <c r="B434" s="61">
        <f>'Page 233'!G2090</f>
        <v>53.14</v>
      </c>
      <c r="C434" s="62">
        <f t="shared" si="7"/>
        <v>-4.3188500141859449E-3</v>
      </c>
    </row>
    <row r="435" spans="1:3">
      <c r="A435" s="60">
        <f>'Page 233'!A2089</f>
        <v>38614</v>
      </c>
      <c r="B435" s="61">
        <f>'Page 233'!G2089</f>
        <v>52.57</v>
      </c>
      <c r="C435" s="62">
        <f t="shared" si="7"/>
        <v>-1.0784325500310745E-2</v>
      </c>
    </row>
    <row r="436" spans="1:3">
      <c r="A436" s="60">
        <f>'Page 233'!A2088</f>
        <v>38615</v>
      </c>
      <c r="B436" s="61">
        <f>'Page 233'!G2088</f>
        <v>52.03</v>
      </c>
      <c r="C436" s="62">
        <f t="shared" si="7"/>
        <v>-1.0325139529144552E-2</v>
      </c>
    </row>
    <row r="437" spans="1:3">
      <c r="A437" s="60">
        <f>'Page 233'!A2087</f>
        <v>38616</v>
      </c>
      <c r="B437" s="61">
        <f>'Page 233'!G2087</f>
        <v>51.18</v>
      </c>
      <c r="C437" s="62">
        <f t="shared" si="7"/>
        <v>-1.6471644570569436E-2</v>
      </c>
    </row>
    <row r="438" spans="1:3">
      <c r="A438" s="60">
        <f>'Page 233'!A2086</f>
        <v>38617</v>
      </c>
      <c r="B438" s="61">
        <f>'Page 233'!G2086</f>
        <v>51.26</v>
      </c>
      <c r="C438" s="62">
        <f t="shared" si="7"/>
        <v>1.5618902042822428E-3</v>
      </c>
    </row>
    <row r="439" spans="1:3">
      <c r="A439" s="60">
        <f>'Page 233'!A2085</f>
        <v>38618</v>
      </c>
      <c r="B439" s="61">
        <f>'Page 233'!G2085</f>
        <v>51.83</v>
      </c>
      <c r="C439" s="62">
        <f t="shared" si="7"/>
        <v>1.1058411265690064E-2</v>
      </c>
    </row>
    <row r="440" spans="1:3">
      <c r="A440" s="60">
        <f>'Page 233'!A2084</f>
        <v>38621</v>
      </c>
      <c r="B440" s="61">
        <f>'Page 233'!G2084</f>
        <v>53.04</v>
      </c>
      <c r="C440" s="62">
        <f t="shared" si="7"/>
        <v>2.307721367599188E-2</v>
      </c>
    </row>
    <row r="441" spans="1:3">
      <c r="A441" s="60">
        <f>'Page 233'!A2083</f>
        <v>38622</v>
      </c>
      <c r="B441" s="61">
        <f>'Page 233'!G2083</f>
        <v>54.58</v>
      </c>
      <c r="C441" s="62">
        <f t="shared" si="7"/>
        <v>2.8621169402585245E-2</v>
      </c>
    </row>
    <row r="442" spans="1:3">
      <c r="A442" s="60">
        <f>'Page 233'!A2082</f>
        <v>38623</v>
      </c>
      <c r="B442" s="61">
        <f>'Page 233'!G2082</f>
        <v>55.12</v>
      </c>
      <c r="C442" s="62">
        <f t="shared" si="7"/>
        <v>9.8451114252106776E-3</v>
      </c>
    </row>
    <row r="443" spans="1:3">
      <c r="A443" s="60">
        <f>'Page 233'!A2081</f>
        <v>38624</v>
      </c>
      <c r="B443" s="61">
        <f>'Page 233'!G2081</f>
        <v>55.18</v>
      </c>
      <c r="C443" s="62">
        <f t="shared" si="7"/>
        <v>1.0879420837369249E-3</v>
      </c>
    </row>
    <row r="444" spans="1:3">
      <c r="A444" s="60">
        <f>'Page 233'!A2080</f>
        <v>38625</v>
      </c>
      <c r="B444" s="61">
        <f>'Page 233'!G2080</f>
        <v>55.73</v>
      </c>
      <c r="C444" s="62">
        <f t="shared" si="7"/>
        <v>9.9180327923049753E-3</v>
      </c>
    </row>
    <row r="445" spans="1:3">
      <c r="A445" s="60">
        <f>'Page 233'!A2079</f>
        <v>38628</v>
      </c>
      <c r="B445" s="61">
        <f>'Page 233'!G2079</f>
        <v>55.06</v>
      </c>
      <c r="C445" s="62">
        <f t="shared" si="7"/>
        <v>-1.2095101866983666E-2</v>
      </c>
    </row>
    <row r="446" spans="1:3">
      <c r="A446" s="60">
        <f>'Page 233'!A2078</f>
        <v>38629</v>
      </c>
      <c r="B446" s="61">
        <f>'Page 233'!G2078</f>
        <v>55.73</v>
      </c>
      <c r="C446" s="62">
        <f t="shared" si="7"/>
        <v>1.2095101866983669E-2</v>
      </c>
    </row>
    <row r="447" spans="1:3">
      <c r="A447" s="60">
        <f>'Page 233'!A2077</f>
        <v>38630</v>
      </c>
      <c r="B447" s="61">
        <f>'Page 233'!G2077</f>
        <v>54.99</v>
      </c>
      <c r="C447" s="62">
        <f t="shared" si="7"/>
        <v>-1.3367251061721527E-2</v>
      </c>
    </row>
    <row r="448" spans="1:3">
      <c r="A448" s="60">
        <f>'Page 233'!A2076</f>
        <v>38631</v>
      </c>
      <c r="B448" s="61">
        <f>'Page 233'!G2076</f>
        <v>55.71</v>
      </c>
      <c r="C448" s="62">
        <f t="shared" si="7"/>
        <v>1.3008313513000747E-2</v>
      </c>
    </row>
    <row r="449" spans="1:3">
      <c r="A449" s="60">
        <f>'Page 233'!A2075</f>
        <v>38632</v>
      </c>
      <c r="B449" s="61">
        <f>'Page 233'!G2075</f>
        <v>55.19</v>
      </c>
      <c r="C449" s="62">
        <f t="shared" si="7"/>
        <v>-9.3778865813142261E-3</v>
      </c>
    </row>
    <row r="450" spans="1:3">
      <c r="A450" s="60">
        <f>'Page 233'!A2074</f>
        <v>38635</v>
      </c>
      <c r="B450" s="61">
        <f>'Page 233'!G2074</f>
        <v>55.68</v>
      </c>
      <c r="C450" s="62">
        <f t="shared" si="7"/>
        <v>8.8392385747542695E-3</v>
      </c>
    </row>
    <row r="451" spans="1:3">
      <c r="A451" s="60">
        <f>'Page 233'!A2073</f>
        <v>38636</v>
      </c>
      <c r="B451" s="61">
        <f>'Page 233'!G2073</f>
        <v>54.7</v>
      </c>
      <c r="C451" s="62">
        <f t="shared" si="7"/>
        <v>-1.7757306598228655E-2</v>
      </c>
    </row>
    <row r="452" spans="1:3">
      <c r="A452" s="60">
        <f>'Page 233'!A2072</f>
        <v>38637</v>
      </c>
      <c r="B452" s="61">
        <f>'Page 233'!G2072</f>
        <v>55.48</v>
      </c>
      <c r="C452" s="62">
        <f t="shared" si="7"/>
        <v>1.415888601869526E-2</v>
      </c>
    </row>
    <row r="453" spans="1:3">
      <c r="A453" s="60">
        <f>'Page 233'!A2071</f>
        <v>38638</v>
      </c>
      <c r="B453" s="61">
        <f>'Page 233'!G2071</f>
        <v>54.53</v>
      </c>
      <c r="C453" s="62">
        <f t="shared" ref="C453:C516" si="8">LN(B453/B452)</f>
        <v>-1.7271586508660595E-2</v>
      </c>
    </row>
    <row r="454" spans="1:3">
      <c r="A454" s="60">
        <f>'Page 233'!A2070</f>
        <v>38639</v>
      </c>
      <c r="B454" s="61">
        <f>'Page 233'!G2070</f>
        <v>55.36</v>
      </c>
      <c r="C454" s="62">
        <f t="shared" si="8"/>
        <v>1.5106302371443997E-2</v>
      </c>
    </row>
    <row r="455" spans="1:3">
      <c r="A455" s="60">
        <f>'Page 233'!A2069</f>
        <v>38642</v>
      </c>
      <c r="B455" s="61">
        <f>'Page 233'!G2069</f>
        <v>55.14</v>
      </c>
      <c r="C455" s="62">
        <f t="shared" si="8"/>
        <v>-3.9819057137633826E-3</v>
      </c>
    </row>
    <row r="456" spans="1:3">
      <c r="A456" s="60">
        <f>'Page 233'!A2068</f>
        <v>38643</v>
      </c>
      <c r="B456" s="61">
        <f>'Page 233'!G2068</f>
        <v>55.04</v>
      </c>
      <c r="C456" s="62">
        <f t="shared" si="8"/>
        <v>-1.8152119705624561E-3</v>
      </c>
    </row>
    <row r="457" spans="1:3">
      <c r="A457" s="60">
        <f>'Page 233'!A2067</f>
        <v>38644</v>
      </c>
      <c r="B457" s="61">
        <f>'Page 233'!G2067</f>
        <v>56.07</v>
      </c>
      <c r="C457" s="62">
        <f t="shared" si="8"/>
        <v>1.85407165104929E-2</v>
      </c>
    </row>
    <row r="458" spans="1:3">
      <c r="A458" s="60">
        <f>'Page 233'!A2066</f>
        <v>38645</v>
      </c>
      <c r="B458" s="61">
        <f>'Page 233'!G2066</f>
        <v>55.19</v>
      </c>
      <c r="C458" s="62">
        <f t="shared" si="8"/>
        <v>-1.5819132684171251E-2</v>
      </c>
    </row>
    <row r="459" spans="1:3">
      <c r="A459" s="60">
        <f>'Page 233'!A2065</f>
        <v>38646</v>
      </c>
      <c r="B459" s="61">
        <f>'Page 233'!G2065</f>
        <v>54.14</v>
      </c>
      <c r="C459" s="62">
        <f t="shared" si="8"/>
        <v>-1.9208493265254721E-2</v>
      </c>
    </row>
    <row r="460" spans="1:3">
      <c r="A460" s="60">
        <f>'Page 233'!A2064</f>
        <v>38649</v>
      </c>
      <c r="B460" s="61">
        <f>'Page 233'!G2064</f>
        <v>55.21</v>
      </c>
      <c r="C460" s="62">
        <f t="shared" si="8"/>
        <v>1.9570812109798073E-2</v>
      </c>
    </row>
    <row r="461" spans="1:3">
      <c r="A461" s="60">
        <f>'Page 233'!A2063</f>
        <v>38650</v>
      </c>
      <c r="B461" s="61">
        <f>'Page 233'!G2063</f>
        <v>54.92</v>
      </c>
      <c r="C461" s="62">
        <f t="shared" si="8"/>
        <v>-5.2665153961829036E-3</v>
      </c>
    </row>
    <row r="462" spans="1:3">
      <c r="A462" s="60">
        <f>'Page 233'!A2062</f>
        <v>38651</v>
      </c>
      <c r="B462" s="61">
        <f>'Page 233'!G2062</f>
        <v>53.39</v>
      </c>
      <c r="C462" s="62">
        <f t="shared" si="8"/>
        <v>-2.8254118387675414E-2</v>
      </c>
    </row>
    <row r="463" spans="1:3">
      <c r="A463" s="60">
        <f>'Page 233'!A2061</f>
        <v>38652</v>
      </c>
      <c r="B463" s="61">
        <f>'Page 233'!G2061</f>
        <v>52.53</v>
      </c>
      <c r="C463" s="62">
        <f t="shared" si="8"/>
        <v>-1.6239027546224631E-2</v>
      </c>
    </row>
    <row r="464" spans="1:3">
      <c r="A464" s="60">
        <f>'Page 233'!A2060</f>
        <v>38653</v>
      </c>
      <c r="B464" s="61">
        <f>'Page 233'!G2060</f>
        <v>53.83</v>
      </c>
      <c r="C464" s="62">
        <f t="shared" si="8"/>
        <v>2.4446497606995576E-2</v>
      </c>
    </row>
    <row r="465" spans="1:3">
      <c r="A465" s="60">
        <f>'Page 233'!A2059</f>
        <v>38656</v>
      </c>
      <c r="B465" s="61">
        <f>'Page 233'!G2059</f>
        <v>53.01</v>
      </c>
      <c r="C465" s="62">
        <f t="shared" si="8"/>
        <v>-1.5350357573151218E-2</v>
      </c>
    </row>
    <row r="466" spans="1:3">
      <c r="A466" s="60">
        <f>'Page 233'!A2058</f>
        <v>38657</v>
      </c>
      <c r="B466" s="61">
        <f>'Page 233'!G2058</f>
        <v>53.35</v>
      </c>
      <c r="C466" s="62">
        <f t="shared" si="8"/>
        <v>6.3934027480477126E-3</v>
      </c>
    </row>
    <row r="467" spans="1:3">
      <c r="A467" s="60">
        <f>'Page 233'!A2057</f>
        <v>38658</v>
      </c>
      <c r="B467" s="61">
        <f>'Page 233'!G2057</f>
        <v>53.06</v>
      </c>
      <c r="C467" s="62">
        <f t="shared" si="8"/>
        <v>-5.4506290381687895E-3</v>
      </c>
    </row>
    <row r="468" spans="1:3">
      <c r="A468" s="60">
        <f>'Page 233'!A2056</f>
        <v>38659</v>
      </c>
      <c r="B468" s="61">
        <f>'Page 233'!G2056</f>
        <v>53.72</v>
      </c>
      <c r="C468" s="62">
        <f t="shared" si="8"/>
        <v>1.2362022945443233E-2</v>
      </c>
    </row>
    <row r="469" spans="1:3">
      <c r="A469" s="60">
        <f>'Page 233'!A2055</f>
        <v>38660</v>
      </c>
      <c r="B469" s="61">
        <f>'Page 233'!G2055</f>
        <v>53.54</v>
      </c>
      <c r="C469" s="62">
        <f t="shared" si="8"/>
        <v>-3.3563335628303413E-3</v>
      </c>
    </row>
    <row r="470" spans="1:3">
      <c r="A470" s="60">
        <f>'Page 233'!A2054</f>
        <v>38663</v>
      </c>
      <c r="B470" s="61">
        <f>'Page 233'!G2054</f>
        <v>53.87</v>
      </c>
      <c r="C470" s="62">
        <f t="shared" si="8"/>
        <v>6.1446986002358841E-3</v>
      </c>
    </row>
    <row r="471" spans="1:3">
      <c r="A471" s="60">
        <f>'Page 233'!A2053</f>
        <v>38664</v>
      </c>
      <c r="B471" s="61">
        <f>'Page 233'!G2053</f>
        <v>53.52</v>
      </c>
      <c r="C471" s="62">
        <f t="shared" si="8"/>
        <v>-6.5183208724692247E-3</v>
      </c>
    </row>
    <row r="472" spans="1:3">
      <c r="A472" s="60">
        <f>'Page 233'!A2052</f>
        <v>38665</v>
      </c>
      <c r="B472" s="61">
        <f>'Page 233'!G2052</f>
        <v>53.27</v>
      </c>
      <c r="C472" s="62">
        <f t="shared" si="8"/>
        <v>-4.6820948910652593E-3</v>
      </c>
    </row>
    <row r="473" spans="1:3">
      <c r="A473" s="60">
        <f>'Page 233'!A2051</f>
        <v>38666</v>
      </c>
      <c r="B473" s="61">
        <f>'Page 233'!G2051</f>
        <v>54.42</v>
      </c>
      <c r="C473" s="62">
        <f t="shared" si="8"/>
        <v>2.1358412426192429E-2</v>
      </c>
    </row>
    <row r="474" spans="1:3">
      <c r="A474" s="60">
        <f>'Page 233'!A2050</f>
        <v>38667</v>
      </c>
      <c r="B474" s="61">
        <f>'Page 233'!G2050</f>
        <v>53.8</v>
      </c>
      <c r="C474" s="62">
        <f t="shared" si="8"/>
        <v>-1.1458266187361624E-2</v>
      </c>
    </row>
    <row r="475" spans="1:3">
      <c r="A475" s="60">
        <f>'Page 233'!A2049</f>
        <v>38670</v>
      </c>
      <c r="B475" s="61">
        <f>'Page 233'!G2049</f>
        <v>54.52</v>
      </c>
      <c r="C475" s="62">
        <f t="shared" si="8"/>
        <v>1.3294139660593351E-2</v>
      </c>
    </row>
    <row r="476" spans="1:3">
      <c r="A476" s="60">
        <f>'Page 233'!A2048</f>
        <v>38671</v>
      </c>
      <c r="B476" s="61">
        <f>'Page 233'!G2048</f>
        <v>55.16</v>
      </c>
      <c r="C476" s="62">
        <f t="shared" si="8"/>
        <v>1.1670446096768988E-2</v>
      </c>
    </row>
    <row r="477" spans="1:3">
      <c r="A477" s="60">
        <f>'Page 233'!A2047</f>
        <v>38672</v>
      </c>
      <c r="B477" s="61">
        <f>'Page 233'!G2047</f>
        <v>55.52</v>
      </c>
      <c r="C477" s="62">
        <f t="shared" si="8"/>
        <v>6.5052632734480349E-3</v>
      </c>
    </row>
    <row r="478" spans="1:3">
      <c r="A478" s="60">
        <f>'Page 233'!A2046</f>
        <v>38673</v>
      </c>
      <c r="B478" s="61">
        <f>'Page 233'!G2046</f>
        <v>55.69</v>
      </c>
      <c r="C478" s="62">
        <f t="shared" si="8"/>
        <v>3.0572814030280495E-3</v>
      </c>
    </row>
    <row r="479" spans="1:3">
      <c r="A479" s="60">
        <f>'Page 233'!A2045</f>
        <v>38674</v>
      </c>
      <c r="B479" s="61">
        <f>'Page 233'!G2045</f>
        <v>55.11</v>
      </c>
      <c r="C479" s="62">
        <f t="shared" si="8"/>
        <v>-1.0469409706433232E-2</v>
      </c>
    </row>
    <row r="480" spans="1:3">
      <c r="A480" s="60">
        <f>'Page 233'!A2044</f>
        <v>38677</v>
      </c>
      <c r="B480" s="61">
        <f>'Page 233'!G2044</f>
        <v>56.8</v>
      </c>
      <c r="C480" s="62">
        <f t="shared" si="8"/>
        <v>3.0205137831961732E-2</v>
      </c>
    </row>
    <row r="481" spans="1:3">
      <c r="A481" s="60">
        <f>'Page 233'!A2043</f>
        <v>38678</v>
      </c>
      <c r="B481" s="61">
        <f>'Page 233'!G2043</f>
        <v>56.88</v>
      </c>
      <c r="C481" s="62">
        <f t="shared" si="8"/>
        <v>1.4074597678797698E-3</v>
      </c>
    </row>
    <row r="482" spans="1:3">
      <c r="A482" s="60">
        <f>'Page 233'!A2042</f>
        <v>38679</v>
      </c>
      <c r="B482" s="61">
        <f>'Page 233'!G2042</f>
        <v>57.16</v>
      </c>
      <c r="C482" s="62">
        <f t="shared" si="8"/>
        <v>4.910567566681197E-3</v>
      </c>
    </row>
    <row r="483" spans="1:3">
      <c r="A483" s="60">
        <f>'Page 233'!A2041</f>
        <v>38681</v>
      </c>
      <c r="B483" s="61">
        <f>'Page 233'!G2041</f>
        <v>56.85</v>
      </c>
      <c r="C483" s="62">
        <f t="shared" si="8"/>
        <v>-5.4381328651215118E-3</v>
      </c>
    </row>
    <row r="484" spans="1:3">
      <c r="A484" s="60">
        <f>'Page 233'!A2040</f>
        <v>38684</v>
      </c>
      <c r="B484" s="61">
        <f>'Page 233'!G2040</f>
        <v>56.5</v>
      </c>
      <c r="C484" s="62">
        <f t="shared" si="8"/>
        <v>-6.1755820441497626E-3</v>
      </c>
    </row>
    <row r="485" spans="1:3">
      <c r="A485" s="60">
        <f>'Page 233'!A2039</f>
        <v>38685</v>
      </c>
      <c r="B485" s="61">
        <f>'Page 233'!G2039</f>
        <v>56.91</v>
      </c>
      <c r="C485" s="62">
        <f t="shared" si="8"/>
        <v>7.2304344626371881E-3</v>
      </c>
    </row>
    <row r="486" spans="1:3">
      <c r="A486" s="60">
        <f>'Page 233'!A2038</f>
        <v>38686</v>
      </c>
      <c r="B486" s="61">
        <f>'Page 233'!G2038</f>
        <v>56.14</v>
      </c>
      <c r="C486" s="62">
        <f t="shared" si="8"/>
        <v>-1.3622501681296023E-2</v>
      </c>
    </row>
    <row r="487" spans="1:3">
      <c r="A487" s="60">
        <f>'Page 233'!A2037</f>
        <v>38687</v>
      </c>
      <c r="B487" s="61">
        <f>'Page 233'!G2037</f>
        <v>57.35</v>
      </c>
      <c r="C487" s="62">
        <f t="shared" si="8"/>
        <v>2.132427264164323E-2</v>
      </c>
    </row>
    <row r="488" spans="1:3">
      <c r="A488" s="60">
        <f>'Page 233'!A2036</f>
        <v>38688</v>
      </c>
      <c r="B488" s="61">
        <f>'Page 233'!G2036</f>
        <v>57.16</v>
      </c>
      <c r="C488" s="62">
        <f t="shared" si="8"/>
        <v>-3.3184905137131748E-3</v>
      </c>
    </row>
    <row r="489" spans="1:3">
      <c r="A489" s="60">
        <f>'Page 233'!A2035</f>
        <v>38691</v>
      </c>
      <c r="B489" s="61">
        <f>'Page 233'!G2035</f>
        <v>56.97</v>
      </c>
      <c r="C489" s="62">
        <f t="shared" si="8"/>
        <v>-3.3295395693624338E-3</v>
      </c>
    </row>
    <row r="490" spans="1:3">
      <c r="A490" s="60">
        <f>'Page 233'!A2034</f>
        <v>38692</v>
      </c>
      <c r="B490" s="61">
        <f>'Page 233'!G2034</f>
        <v>57.27</v>
      </c>
      <c r="C490" s="62">
        <f t="shared" si="8"/>
        <v>5.2521129134617652E-3</v>
      </c>
    </row>
    <row r="491" spans="1:3">
      <c r="A491" s="60">
        <f>'Page 233'!A2033</f>
        <v>38693</v>
      </c>
      <c r="B491" s="61">
        <f>'Page 233'!G2033</f>
        <v>57.34</v>
      </c>
      <c r="C491" s="62">
        <f t="shared" si="8"/>
        <v>1.2215340494577966E-3</v>
      </c>
    </row>
    <row r="492" spans="1:3">
      <c r="A492" s="60">
        <f>'Page 233'!A2032</f>
        <v>38694</v>
      </c>
      <c r="B492" s="61">
        <f>'Page 233'!G2032</f>
        <v>57.68</v>
      </c>
      <c r="C492" s="62">
        <f t="shared" si="8"/>
        <v>5.9120325214697721E-3</v>
      </c>
    </row>
    <row r="493" spans="1:3">
      <c r="A493" s="60">
        <f>'Page 233'!A2031</f>
        <v>38695</v>
      </c>
      <c r="B493" s="61">
        <f>'Page 233'!G2031</f>
        <v>57.34</v>
      </c>
      <c r="C493" s="62">
        <f t="shared" si="8"/>
        <v>-5.9120325214697452E-3</v>
      </c>
    </row>
    <row r="494" spans="1:3">
      <c r="A494" s="60">
        <f>'Page 233'!A2030</f>
        <v>38698</v>
      </c>
      <c r="B494" s="61">
        <f>'Page 233'!G2030</f>
        <v>57.78</v>
      </c>
      <c r="C494" s="62">
        <f t="shared" si="8"/>
        <v>7.6442345828654154E-3</v>
      </c>
    </row>
    <row r="495" spans="1:3">
      <c r="A495" s="60">
        <f>'Page 233'!A2029</f>
        <v>38699</v>
      </c>
      <c r="B495" s="61">
        <f>'Page 233'!G2029</f>
        <v>58.11</v>
      </c>
      <c r="C495" s="62">
        <f t="shared" si="8"/>
        <v>5.6950710489250302E-3</v>
      </c>
    </row>
    <row r="496" spans="1:3">
      <c r="A496" s="60">
        <f>'Page 233'!A2028</f>
        <v>38700</v>
      </c>
      <c r="B496" s="61">
        <f>'Page 233'!G2028</f>
        <v>58.82</v>
      </c>
      <c r="C496" s="62">
        <f t="shared" si="8"/>
        <v>1.2144167038834697E-2</v>
      </c>
    </row>
    <row r="497" spans="1:3">
      <c r="A497" s="60">
        <f>'Page 233'!A2027</f>
        <v>38701</v>
      </c>
      <c r="B497" s="61">
        <f>'Page 233'!G2027</f>
        <v>58.28</v>
      </c>
      <c r="C497" s="62">
        <f t="shared" si="8"/>
        <v>-9.2229517988448185E-3</v>
      </c>
    </row>
    <row r="498" spans="1:3">
      <c r="A498" s="60">
        <f>'Page 233'!A2026</f>
        <v>38702</v>
      </c>
      <c r="B498" s="61">
        <f>'Page 233'!G2026</f>
        <v>58.24</v>
      </c>
      <c r="C498" s="62">
        <f t="shared" si="8"/>
        <v>-6.8657743857351546E-4</v>
      </c>
    </row>
    <row r="499" spans="1:3">
      <c r="A499" s="60">
        <f>'Page 233'!A2025</f>
        <v>38705</v>
      </c>
      <c r="B499" s="61">
        <f>'Page 233'!G2025</f>
        <v>57.6</v>
      </c>
      <c r="C499" s="62">
        <f t="shared" si="8"/>
        <v>-1.1049836186584935E-2</v>
      </c>
    </row>
    <row r="500" spans="1:3">
      <c r="A500" s="60">
        <f>'Page 233'!A2024</f>
        <v>38706</v>
      </c>
      <c r="B500" s="61">
        <f>'Page 233'!G2024</f>
        <v>58.23</v>
      </c>
      <c r="C500" s="62">
        <f t="shared" si="8"/>
        <v>1.0878118147182848E-2</v>
      </c>
    </row>
    <row r="501" spans="1:3">
      <c r="A501" s="60">
        <f>'Page 233'!A2023</f>
        <v>38707</v>
      </c>
      <c r="B501" s="61">
        <f>'Page 233'!G2023</f>
        <v>57.95</v>
      </c>
      <c r="C501" s="62">
        <f t="shared" si="8"/>
        <v>-4.8201160632677991E-3</v>
      </c>
    </row>
    <row r="502" spans="1:3">
      <c r="A502" s="60">
        <f>'Page 233'!A2022</f>
        <v>38708</v>
      </c>
      <c r="B502" s="61">
        <f>'Page 233'!G2022</f>
        <v>58.71</v>
      </c>
      <c r="C502" s="62">
        <f t="shared" si="8"/>
        <v>1.3029500290333897E-2</v>
      </c>
    </row>
    <row r="503" spans="1:3">
      <c r="A503" s="60">
        <f>'Page 233'!A2021</f>
        <v>38709</v>
      </c>
      <c r="B503" s="61">
        <f>'Page 233'!G2021</f>
        <v>58.85</v>
      </c>
      <c r="C503" s="62">
        <f t="shared" si="8"/>
        <v>2.38176363019113E-3</v>
      </c>
    </row>
    <row r="504" spans="1:3">
      <c r="A504" s="60">
        <f>'Page 233'!A2020</f>
        <v>38713</v>
      </c>
      <c r="B504" s="61">
        <f>'Page 233'!G2020</f>
        <v>58.06</v>
      </c>
      <c r="C504" s="62">
        <f t="shared" si="8"/>
        <v>-1.3514875109801859E-2</v>
      </c>
    </row>
    <row r="505" spans="1:3">
      <c r="A505" s="60">
        <f>'Page 233'!A2019</f>
        <v>38714</v>
      </c>
      <c r="B505" s="61">
        <f>'Page 233'!G2019</f>
        <v>58.42</v>
      </c>
      <c r="C505" s="62">
        <f t="shared" si="8"/>
        <v>6.1813383631110037E-3</v>
      </c>
    </row>
    <row r="506" spans="1:3">
      <c r="A506" s="60">
        <f>'Page 233'!A2018</f>
        <v>38715</v>
      </c>
      <c r="B506" s="61">
        <f>'Page 233'!G2018</f>
        <v>58.6</v>
      </c>
      <c r="C506" s="62">
        <f t="shared" si="8"/>
        <v>3.0763996233720012E-3</v>
      </c>
    </row>
    <row r="507" spans="1:3">
      <c r="A507" s="60">
        <f>'Page 233'!A2017</f>
        <v>38716</v>
      </c>
      <c r="B507" s="61">
        <f>'Page 233'!G2017</f>
        <v>57.82</v>
      </c>
      <c r="C507" s="62">
        <f t="shared" si="8"/>
        <v>-1.3399959994766928E-2</v>
      </c>
    </row>
    <row r="508" spans="1:3">
      <c r="A508" s="60">
        <f>'Page 233'!A2016</f>
        <v>38720</v>
      </c>
      <c r="B508" s="61">
        <f>'Page 233'!G2016</f>
        <v>57.99</v>
      </c>
      <c r="C508" s="62">
        <f t="shared" si="8"/>
        <v>2.9358453001492651E-3</v>
      </c>
    </row>
    <row r="509" spans="1:3">
      <c r="A509" s="60">
        <f>'Page 233'!A2015</f>
        <v>38721</v>
      </c>
      <c r="B509" s="61">
        <f>'Page 233'!G2015</f>
        <v>58.59</v>
      </c>
      <c r="C509" s="62">
        <f t="shared" si="8"/>
        <v>1.0293451668348098E-2</v>
      </c>
    </row>
    <row r="510" spans="1:3">
      <c r="A510" s="60">
        <f>'Page 233'!A2014</f>
        <v>38722</v>
      </c>
      <c r="B510" s="61">
        <f>'Page 233'!G2014</f>
        <v>57.9</v>
      </c>
      <c r="C510" s="62">
        <f t="shared" si="8"/>
        <v>-1.1846648977747747E-2</v>
      </c>
    </row>
    <row r="511" spans="1:3">
      <c r="A511" s="60">
        <f>'Page 233'!A2013</f>
        <v>38723</v>
      </c>
      <c r="B511" s="61">
        <f>'Page 233'!G2013</f>
        <v>57.09</v>
      </c>
      <c r="C511" s="62">
        <f t="shared" si="8"/>
        <v>-1.4088414602781615E-2</v>
      </c>
    </row>
    <row r="512" spans="1:3">
      <c r="A512" s="60">
        <f>'Page 233'!A2012</f>
        <v>38726</v>
      </c>
      <c r="B512" s="61">
        <f>'Page 233'!G2012</f>
        <v>56.61</v>
      </c>
      <c r="C512" s="62">
        <f t="shared" si="8"/>
        <v>-8.4433219275993118E-3</v>
      </c>
    </row>
    <row r="513" spans="1:3">
      <c r="A513" s="60">
        <f>'Page 233'!A2011</f>
        <v>38727</v>
      </c>
      <c r="B513" s="61">
        <f>'Page 233'!G2011</f>
        <v>56.88</v>
      </c>
      <c r="C513" s="62">
        <f t="shared" si="8"/>
        <v>4.7581374464170179E-3</v>
      </c>
    </row>
    <row r="514" spans="1:3">
      <c r="A514" s="60">
        <f>'Page 233'!A2010</f>
        <v>38728</v>
      </c>
      <c r="B514" s="61">
        <f>'Page 233'!G2010</f>
        <v>57.71</v>
      </c>
      <c r="C514" s="62">
        <f t="shared" si="8"/>
        <v>1.4486683227889596E-2</v>
      </c>
    </row>
    <row r="515" spans="1:3">
      <c r="A515" s="60">
        <f>'Page 233'!A2009</f>
        <v>38729</v>
      </c>
      <c r="B515" s="61">
        <f>'Page 233'!G2009</f>
        <v>57.37</v>
      </c>
      <c r="C515" s="62">
        <f t="shared" si="8"/>
        <v>-5.9089501090954597E-3</v>
      </c>
    </row>
    <row r="516" spans="1:3">
      <c r="A516" s="60">
        <f>'Page 233'!A2008</f>
        <v>38730</v>
      </c>
      <c r="B516" s="61">
        <f>'Page 233'!G2008</f>
        <v>57.2</v>
      </c>
      <c r="C516" s="62">
        <f t="shared" si="8"/>
        <v>-2.9676202280273399E-3</v>
      </c>
    </row>
    <row r="517" spans="1:3">
      <c r="A517" s="60">
        <f>'Page 233'!A2007</f>
        <v>38734</v>
      </c>
      <c r="B517" s="61">
        <f>'Page 233'!G2007</f>
        <v>56.55</v>
      </c>
      <c r="C517" s="62">
        <f t="shared" ref="C517:C580" si="9">LN(B517/B516)</f>
        <v>-1.1428695823622857E-2</v>
      </c>
    </row>
    <row r="518" spans="1:3">
      <c r="A518" s="60">
        <f>'Page 233'!A2006</f>
        <v>38735</v>
      </c>
      <c r="B518" s="61">
        <f>'Page 233'!G2006</f>
        <v>56.25</v>
      </c>
      <c r="C518" s="62">
        <f t="shared" si="9"/>
        <v>-5.3191614775999329E-3</v>
      </c>
    </row>
    <row r="519" spans="1:3">
      <c r="A519" s="60">
        <f>'Page 233'!A2005</f>
        <v>38736</v>
      </c>
      <c r="B519" s="61">
        <f>'Page 233'!G2005</f>
        <v>56.12</v>
      </c>
      <c r="C519" s="62">
        <f t="shared" si="9"/>
        <v>-2.3137858502693645E-3</v>
      </c>
    </row>
    <row r="520" spans="1:3">
      <c r="A520" s="60">
        <f>'Page 233'!A2004</f>
        <v>38737</v>
      </c>
      <c r="B520" s="61">
        <f>'Page 233'!G2004</f>
        <v>54.74</v>
      </c>
      <c r="C520" s="62">
        <f t="shared" si="9"/>
        <v>-2.4897551621727087E-2</v>
      </c>
    </row>
    <row r="521" spans="1:3">
      <c r="A521" s="60">
        <f>'Page 233'!A2003</f>
        <v>38740</v>
      </c>
      <c r="B521" s="61">
        <f>'Page 233'!G2003</f>
        <v>55.17</v>
      </c>
      <c r="C521" s="62">
        <f t="shared" si="9"/>
        <v>7.8246236718063494E-3</v>
      </c>
    </row>
    <row r="522" spans="1:3">
      <c r="A522" s="60">
        <f>'Page 233'!A2002</f>
        <v>38741</v>
      </c>
      <c r="B522" s="61">
        <f>'Page 233'!G2002</f>
        <v>55.7</v>
      </c>
      <c r="C522" s="62">
        <f t="shared" si="9"/>
        <v>9.5608196488990368E-3</v>
      </c>
    </row>
    <row r="523" spans="1:3">
      <c r="A523" s="60">
        <f>'Page 233'!A2001</f>
        <v>38742</v>
      </c>
      <c r="B523" s="61">
        <f>'Page 233'!G2001</f>
        <v>55.08</v>
      </c>
      <c r="C523" s="62">
        <f t="shared" si="9"/>
        <v>-1.1193473072784323E-2</v>
      </c>
    </row>
    <row r="524" spans="1:3">
      <c r="A524" s="60">
        <f>'Page 233'!A2000</f>
        <v>38743</v>
      </c>
      <c r="B524" s="61">
        <f>'Page 233'!G2000</f>
        <v>56.57</v>
      </c>
      <c r="C524" s="62">
        <f t="shared" si="9"/>
        <v>2.6692135494610237E-2</v>
      </c>
    </row>
    <row r="525" spans="1:3">
      <c r="A525" s="60">
        <f>'Page 233'!A1999</f>
        <v>38744</v>
      </c>
      <c r="B525" s="61">
        <f>'Page 233'!G1999</f>
        <v>56.44</v>
      </c>
      <c r="C525" s="62">
        <f t="shared" si="9"/>
        <v>-2.3006823704511737E-3</v>
      </c>
    </row>
    <row r="526" spans="1:3">
      <c r="A526" s="60">
        <f>'Page 233'!A1998</f>
        <v>38747</v>
      </c>
      <c r="B526" s="61">
        <f>'Page 233'!G1998</f>
        <v>56.83</v>
      </c>
      <c r="C526" s="62">
        <f t="shared" si="9"/>
        <v>6.8862283244168765E-3</v>
      </c>
    </row>
    <row r="527" spans="1:3">
      <c r="A527" s="60">
        <f>'Page 233'!A1997</f>
        <v>38748</v>
      </c>
      <c r="B527" s="61">
        <f>'Page 233'!G1997</f>
        <v>56.23</v>
      </c>
      <c r="C527" s="62">
        <f t="shared" si="9"/>
        <v>-1.0613933004919819E-2</v>
      </c>
    </row>
    <row r="528" spans="1:3">
      <c r="A528" s="60">
        <f>'Page 233'!A1996</f>
        <v>38749</v>
      </c>
      <c r="B528" s="61">
        <f>'Page 233'!G1996</f>
        <v>58.96</v>
      </c>
      <c r="C528" s="62">
        <f t="shared" si="9"/>
        <v>4.7408825576970834E-2</v>
      </c>
    </row>
    <row r="529" spans="1:3">
      <c r="A529" s="60">
        <f>'Page 233'!A1995</f>
        <v>38750</v>
      </c>
      <c r="B529" s="61">
        <f>'Page 233'!G1995</f>
        <v>59.03</v>
      </c>
      <c r="C529" s="62">
        <f t="shared" si="9"/>
        <v>1.1865413715168149E-3</v>
      </c>
    </row>
    <row r="530" spans="1:3">
      <c r="A530" s="60">
        <f>'Page 233'!A1994</f>
        <v>38751</v>
      </c>
      <c r="B530" s="61">
        <f>'Page 233'!G1994</f>
        <v>58.34</v>
      </c>
      <c r="C530" s="62">
        <f t="shared" si="9"/>
        <v>-1.1757824813022559E-2</v>
      </c>
    </row>
    <row r="531" spans="1:3">
      <c r="A531" s="60">
        <f>'Page 233'!A1993</f>
        <v>38754</v>
      </c>
      <c r="B531" s="61">
        <f>'Page 233'!G1993</f>
        <v>58.56</v>
      </c>
      <c r="C531" s="62">
        <f t="shared" si="9"/>
        <v>3.7639052134807224E-3</v>
      </c>
    </row>
    <row r="532" spans="1:3">
      <c r="A532" s="60">
        <f>'Page 233'!A1992</f>
        <v>38755</v>
      </c>
      <c r="B532" s="61">
        <f>'Page 233'!G1992</f>
        <v>58.9</v>
      </c>
      <c r="C532" s="62">
        <f t="shared" si="9"/>
        <v>5.789221004484868E-3</v>
      </c>
    </row>
    <row r="533" spans="1:3">
      <c r="A533" s="60">
        <f>'Page 233'!A1991</f>
        <v>38756</v>
      </c>
      <c r="B533" s="61">
        <f>'Page 233'!G1991</f>
        <v>59.32</v>
      </c>
      <c r="C533" s="62">
        <f t="shared" si="9"/>
        <v>7.1054266121903251E-3</v>
      </c>
    </row>
    <row r="534" spans="1:3">
      <c r="A534" s="60">
        <f>'Page 233'!A1990</f>
        <v>38757</v>
      </c>
      <c r="B534" s="61">
        <f>'Page 233'!G1990</f>
        <v>59.53</v>
      </c>
      <c r="C534" s="62">
        <f t="shared" si="9"/>
        <v>3.5338698955674919E-3</v>
      </c>
    </row>
    <row r="535" spans="1:3">
      <c r="A535" s="60">
        <f>'Page 233'!A1989</f>
        <v>38758</v>
      </c>
      <c r="B535" s="61">
        <f>'Page 233'!G1989</f>
        <v>59.96</v>
      </c>
      <c r="C535" s="62">
        <f t="shared" si="9"/>
        <v>7.1972860690982157E-3</v>
      </c>
    </row>
    <row r="536" spans="1:3">
      <c r="A536" s="60">
        <f>'Page 233'!A1988</f>
        <v>38761</v>
      </c>
      <c r="B536" s="61">
        <f>'Page 233'!G1988</f>
        <v>59.61</v>
      </c>
      <c r="C536" s="62">
        <f t="shared" si="9"/>
        <v>-5.8543280025617822E-3</v>
      </c>
    </row>
    <row r="537" spans="1:3">
      <c r="A537" s="60">
        <f>'Page 233'!A1987</f>
        <v>38762</v>
      </c>
      <c r="B537" s="61">
        <f>'Page 233'!G1987</f>
        <v>60.11</v>
      </c>
      <c r="C537" s="62">
        <f t="shared" si="9"/>
        <v>8.352871819235521E-3</v>
      </c>
    </row>
    <row r="538" spans="1:3">
      <c r="A538" s="60">
        <f>'Page 233'!A1986</f>
        <v>38763</v>
      </c>
      <c r="B538" s="61">
        <f>'Page 233'!G1986</f>
        <v>59.89</v>
      </c>
      <c r="C538" s="62">
        <f t="shared" si="9"/>
        <v>-3.6666707746996667E-3</v>
      </c>
    </row>
    <row r="539" spans="1:3">
      <c r="A539" s="60">
        <f>'Page 233'!A1985</f>
        <v>38764</v>
      </c>
      <c r="B539" s="61">
        <f>'Page 233'!G1985</f>
        <v>59.98</v>
      </c>
      <c r="C539" s="62">
        <f t="shared" si="9"/>
        <v>1.5016270444918594E-3</v>
      </c>
    </row>
    <row r="540" spans="1:3">
      <c r="A540" s="60">
        <f>'Page 233'!A1984</f>
        <v>38765</v>
      </c>
      <c r="B540" s="61">
        <f>'Page 233'!G1984</f>
        <v>60.32</v>
      </c>
      <c r="C540" s="62">
        <f t="shared" si="9"/>
        <v>5.6525503788375508E-3</v>
      </c>
    </row>
    <row r="541" spans="1:3">
      <c r="A541" s="60">
        <f>'Page 233'!A1983</f>
        <v>38769</v>
      </c>
      <c r="B541" s="61">
        <f>'Page 233'!G1983</f>
        <v>60.39</v>
      </c>
      <c r="C541" s="62">
        <f t="shared" si="9"/>
        <v>1.1598046201092165E-3</v>
      </c>
    </row>
    <row r="542" spans="1:3">
      <c r="A542" s="60">
        <f>'Page 233'!A1982</f>
        <v>38770</v>
      </c>
      <c r="B542" s="61">
        <f>'Page 233'!G1982</f>
        <v>61.5</v>
      </c>
      <c r="C542" s="62">
        <f t="shared" si="9"/>
        <v>1.8213646492662359E-2</v>
      </c>
    </row>
    <row r="543" spans="1:3">
      <c r="A543" s="60">
        <f>'Page 233'!A1981</f>
        <v>38771</v>
      </c>
      <c r="B543" s="61">
        <f>'Page 233'!G1981</f>
        <v>61.09</v>
      </c>
      <c r="C543" s="62">
        <f t="shared" si="9"/>
        <v>-6.6889881507965401E-3</v>
      </c>
    </row>
    <row r="544" spans="1:3">
      <c r="A544" s="60">
        <f>'Page 233'!A1980</f>
        <v>38772</v>
      </c>
      <c r="B544" s="61">
        <f>'Page 233'!G1980</f>
        <v>61.43</v>
      </c>
      <c r="C544" s="62">
        <f t="shared" si="9"/>
        <v>5.5501285141605055E-3</v>
      </c>
    </row>
    <row r="545" spans="1:3">
      <c r="A545" s="60">
        <f>'Page 233'!A1979</f>
        <v>38775</v>
      </c>
      <c r="B545" s="61">
        <f>'Page 233'!G1979</f>
        <v>61.28</v>
      </c>
      <c r="C545" s="62">
        <f t="shared" si="9"/>
        <v>-2.4447897435001392E-3</v>
      </c>
    </row>
    <row r="546" spans="1:3">
      <c r="A546" s="60">
        <f>'Page 233'!A1978</f>
        <v>38776</v>
      </c>
      <c r="B546" s="61">
        <f>'Page 233'!G1978</f>
        <v>60.09</v>
      </c>
      <c r="C546" s="62">
        <f t="shared" si="9"/>
        <v>-1.9610087086499233E-2</v>
      </c>
    </row>
    <row r="547" spans="1:3">
      <c r="A547" s="60">
        <f>'Page 233'!A1977</f>
        <v>38777</v>
      </c>
      <c r="B547" s="61">
        <f>'Page 233'!G1977</f>
        <v>60.31</v>
      </c>
      <c r="C547" s="62">
        <f t="shared" si="9"/>
        <v>3.6544891170589146E-3</v>
      </c>
    </row>
    <row r="548" spans="1:3">
      <c r="A548" s="60">
        <f>'Page 233'!A1976</f>
        <v>38778</v>
      </c>
      <c r="B548" s="61">
        <f>'Page 233'!G1976</f>
        <v>60.18</v>
      </c>
      <c r="C548" s="62">
        <f t="shared" si="9"/>
        <v>-2.1578562609963154E-3</v>
      </c>
    </row>
    <row r="549" spans="1:3">
      <c r="A549" s="60">
        <f>'Page 233'!A1975</f>
        <v>38779</v>
      </c>
      <c r="B549" s="61">
        <f>'Page 233'!G1975</f>
        <v>60.67</v>
      </c>
      <c r="C549" s="62">
        <f t="shared" si="9"/>
        <v>8.1092707523074004E-3</v>
      </c>
    </row>
    <row r="550" spans="1:3">
      <c r="A550" s="60">
        <f>'Page 233'!A1974</f>
        <v>38782</v>
      </c>
      <c r="B550" s="61">
        <f>'Page 233'!G1974</f>
        <v>60.04</v>
      </c>
      <c r="C550" s="62">
        <f t="shared" si="9"/>
        <v>-1.0438335188945267E-2</v>
      </c>
    </row>
    <row r="551" spans="1:3">
      <c r="A551" s="60">
        <f>'Page 233'!A1973</f>
        <v>38783</v>
      </c>
      <c r="B551" s="61">
        <f>'Page 233'!G1973</f>
        <v>60.48</v>
      </c>
      <c r="C551" s="62">
        <f t="shared" si="9"/>
        <v>7.301725106016334E-3</v>
      </c>
    </row>
    <row r="552" spans="1:3">
      <c r="A552" s="60">
        <f>'Page 233'!A1972</f>
        <v>38784</v>
      </c>
      <c r="B552" s="61">
        <f>'Page 233'!G1972</f>
        <v>60.2</v>
      </c>
      <c r="C552" s="62">
        <f t="shared" si="9"/>
        <v>-4.6403795565021135E-3</v>
      </c>
    </row>
    <row r="553" spans="1:3">
      <c r="A553" s="60">
        <f>'Page 233'!A1971</f>
        <v>38785</v>
      </c>
      <c r="B553" s="61">
        <f>'Page 233'!G1971</f>
        <v>60.98</v>
      </c>
      <c r="C553" s="62">
        <f t="shared" si="9"/>
        <v>1.2873589245333354E-2</v>
      </c>
    </row>
    <row r="554" spans="1:3">
      <c r="A554" s="60">
        <f>'Page 233'!A1970</f>
        <v>38786</v>
      </c>
      <c r="B554" s="61">
        <f>'Page 233'!G1970</f>
        <v>61.83</v>
      </c>
      <c r="C554" s="62">
        <f t="shared" si="9"/>
        <v>1.384274201036869E-2</v>
      </c>
    </row>
    <row r="555" spans="1:3">
      <c r="A555" s="60">
        <f>'Page 233'!A1969</f>
        <v>38789</v>
      </c>
      <c r="B555" s="61">
        <f>'Page 233'!G1969</f>
        <v>61.87</v>
      </c>
      <c r="C555" s="62">
        <f t="shared" si="9"/>
        <v>6.4672597242011699E-4</v>
      </c>
    </row>
    <row r="556" spans="1:3">
      <c r="A556" s="60">
        <f>'Page 233'!A1968</f>
        <v>38790</v>
      </c>
      <c r="B556" s="61">
        <f>'Page 233'!G1968</f>
        <v>62.37</v>
      </c>
      <c r="C556" s="62">
        <f t="shared" si="9"/>
        <v>8.0489809951337192E-3</v>
      </c>
    </row>
    <row r="557" spans="1:3">
      <c r="A557" s="60">
        <f>'Page 233'!A1967</f>
        <v>38791</v>
      </c>
      <c r="B557" s="61">
        <f>'Page 233'!G1967</f>
        <v>62.87</v>
      </c>
      <c r="C557" s="62">
        <f t="shared" si="9"/>
        <v>7.984711856938562E-3</v>
      </c>
    </row>
    <row r="558" spans="1:3">
      <c r="A558" s="60">
        <f>'Page 233'!A1966</f>
        <v>38792</v>
      </c>
      <c r="B558" s="61">
        <f>'Page 233'!G1966</f>
        <v>63.43</v>
      </c>
      <c r="C558" s="62">
        <f t="shared" si="9"/>
        <v>8.8678332508361126E-3</v>
      </c>
    </row>
    <row r="559" spans="1:3">
      <c r="A559" s="60">
        <f>'Page 233'!A1965</f>
        <v>38793</v>
      </c>
      <c r="B559" s="61">
        <f>'Page 233'!G1965</f>
        <v>64.36</v>
      </c>
      <c r="C559" s="62">
        <f t="shared" si="9"/>
        <v>1.4555386478376758E-2</v>
      </c>
    </row>
    <row r="560" spans="1:3">
      <c r="A560" s="60">
        <f>'Page 233'!A1964</f>
        <v>38796</v>
      </c>
      <c r="B560" s="61">
        <f>'Page 233'!G1964</f>
        <v>64.63</v>
      </c>
      <c r="C560" s="62">
        <f t="shared" si="9"/>
        <v>4.1863771506216486E-3</v>
      </c>
    </row>
    <row r="561" spans="1:3">
      <c r="A561" s="60">
        <f>'Page 233'!A1963</f>
        <v>38797</v>
      </c>
      <c r="B561" s="61">
        <f>'Page 233'!G1963</f>
        <v>64.7</v>
      </c>
      <c r="C561" s="62">
        <f t="shared" si="9"/>
        <v>1.0825022320509001E-3</v>
      </c>
    </row>
    <row r="562" spans="1:3">
      <c r="A562" s="60">
        <f>'Page 233'!A1962</f>
        <v>38798</v>
      </c>
      <c r="B562" s="61">
        <f>'Page 233'!G1962</f>
        <v>64.989999999999995</v>
      </c>
      <c r="C562" s="62">
        <f t="shared" si="9"/>
        <v>4.4722103994024615E-3</v>
      </c>
    </row>
    <row r="563" spans="1:3">
      <c r="A563" s="60">
        <f>'Page 233'!A1961</f>
        <v>38799</v>
      </c>
      <c r="B563" s="61">
        <f>'Page 233'!G1961</f>
        <v>64.400000000000006</v>
      </c>
      <c r="C563" s="62">
        <f t="shared" si="9"/>
        <v>-9.1197787959494195E-3</v>
      </c>
    </row>
    <row r="564" spans="1:3">
      <c r="A564" s="60">
        <f>'Page 233'!A1960</f>
        <v>38800</v>
      </c>
      <c r="B564" s="61">
        <f>'Page 233'!G1960</f>
        <v>65.09</v>
      </c>
      <c r="C564" s="62">
        <f t="shared" si="9"/>
        <v>1.0657294473987979E-2</v>
      </c>
    </row>
    <row r="565" spans="1:3">
      <c r="A565" s="60">
        <f>'Page 233'!A1959</f>
        <v>38803</v>
      </c>
      <c r="B565" s="61">
        <f>'Page 233'!G1959</f>
        <v>64.8</v>
      </c>
      <c r="C565" s="62">
        <f t="shared" si="9"/>
        <v>-4.4653242260670129E-3</v>
      </c>
    </row>
    <row r="566" spans="1:3">
      <c r="A566" s="60">
        <f>'Page 233'!A1958</f>
        <v>38804</v>
      </c>
      <c r="B566" s="61">
        <f>'Page 233'!G1958</f>
        <v>64.08</v>
      </c>
      <c r="C566" s="62">
        <f t="shared" si="9"/>
        <v>-1.1173300598125189E-2</v>
      </c>
    </row>
    <row r="567" spans="1:3">
      <c r="A567" s="60">
        <f>'Page 233'!A1957</f>
        <v>38805</v>
      </c>
      <c r="B567" s="61">
        <f>'Page 233'!G1957</f>
        <v>65.459999999999994</v>
      </c>
      <c r="C567" s="62">
        <f t="shared" si="9"/>
        <v>2.130696631293056E-2</v>
      </c>
    </row>
    <row r="568" spans="1:3">
      <c r="A568" s="60">
        <f>'Page 233'!A1956</f>
        <v>38806</v>
      </c>
      <c r="B568" s="61">
        <f>'Page 233'!G1956</f>
        <v>64.83</v>
      </c>
      <c r="C568" s="62">
        <f t="shared" si="9"/>
        <v>-9.6708098861301144E-3</v>
      </c>
    </row>
    <row r="569" spans="1:3">
      <c r="A569" s="60">
        <f>'Page 233'!A1955</f>
        <v>38807</v>
      </c>
      <c r="B569" s="61">
        <f>'Page 233'!G1955</f>
        <v>64.42</v>
      </c>
      <c r="C569" s="62">
        <f t="shared" si="9"/>
        <v>-6.3443152838514394E-3</v>
      </c>
    </row>
    <row r="570" spans="1:3">
      <c r="A570" s="60">
        <f>'Page 233'!A1954</f>
        <v>38810</v>
      </c>
      <c r="B570" s="61">
        <f>'Page 233'!G1954</f>
        <v>64.489999999999995</v>
      </c>
      <c r="C570" s="62">
        <f t="shared" si="9"/>
        <v>1.0860291192330807E-3</v>
      </c>
    </row>
    <row r="571" spans="1:3">
      <c r="A571" s="60">
        <f>'Page 233'!A1953</f>
        <v>38811</v>
      </c>
      <c r="B571" s="61">
        <f>'Page 233'!G1953</f>
        <v>64.98</v>
      </c>
      <c r="C571" s="62">
        <f t="shared" si="9"/>
        <v>7.5693572186683166E-3</v>
      </c>
    </row>
    <row r="572" spans="1:3">
      <c r="A572" s="60">
        <f>'Page 233'!A1952</f>
        <v>38812</v>
      </c>
      <c r="B572" s="61">
        <f>'Page 233'!G1952</f>
        <v>65.400000000000006</v>
      </c>
      <c r="C572" s="62">
        <f t="shared" si="9"/>
        <v>6.4427282221987117E-3</v>
      </c>
    </row>
    <row r="573" spans="1:3">
      <c r="A573" s="60">
        <f>'Page 233'!A1951</f>
        <v>38813</v>
      </c>
      <c r="B573" s="61">
        <f>'Page 233'!G1951</f>
        <v>65.989999999999995</v>
      </c>
      <c r="C573" s="62">
        <f t="shared" si="9"/>
        <v>8.9809569321769693E-3</v>
      </c>
    </row>
    <row r="574" spans="1:3">
      <c r="A574" s="60">
        <f>'Page 233'!A1950</f>
        <v>38814</v>
      </c>
      <c r="B574" s="61">
        <f>'Page 233'!G1950</f>
        <v>65.78</v>
      </c>
      <c r="C574" s="62">
        <f t="shared" si="9"/>
        <v>-3.1873746344193007E-3</v>
      </c>
    </row>
    <row r="575" spans="1:3">
      <c r="A575" s="60">
        <f>'Page 233'!A1949</f>
        <v>38817</v>
      </c>
      <c r="B575" s="61">
        <f>'Page 233'!G1949</f>
        <v>66.790000000000006</v>
      </c>
      <c r="C575" s="62">
        <f t="shared" si="9"/>
        <v>1.523752797663367E-2</v>
      </c>
    </row>
    <row r="576" spans="1:3">
      <c r="A576" s="60">
        <f>'Page 233'!A1948</f>
        <v>38818</v>
      </c>
      <c r="B576" s="61">
        <f>'Page 233'!G1948</f>
        <v>66.61</v>
      </c>
      <c r="C576" s="62">
        <f t="shared" si="9"/>
        <v>-2.6986523124565925E-3</v>
      </c>
    </row>
    <row r="577" spans="1:3">
      <c r="A577" s="60">
        <f>'Page 233'!A1947</f>
        <v>38819</v>
      </c>
      <c r="B577" s="61">
        <f>'Page 233'!G1947</f>
        <v>68.790000000000006</v>
      </c>
      <c r="C577" s="62">
        <f t="shared" si="9"/>
        <v>3.2203669112834787E-2</v>
      </c>
    </row>
    <row r="578" spans="1:3">
      <c r="A578" s="60">
        <f>'Page 233'!A1946</f>
        <v>38820</v>
      </c>
      <c r="B578" s="61">
        <f>'Page 233'!G1946</f>
        <v>68.56</v>
      </c>
      <c r="C578" s="62">
        <f t="shared" si="9"/>
        <v>-3.3491112483984512E-3</v>
      </c>
    </row>
    <row r="579" spans="1:3">
      <c r="A579" s="60">
        <f>'Page 233'!A1945</f>
        <v>38824</v>
      </c>
      <c r="B579" s="61">
        <f>'Page 233'!G1945</f>
        <v>68.08</v>
      </c>
      <c r="C579" s="62">
        <f t="shared" si="9"/>
        <v>-7.0257900244057349E-3</v>
      </c>
    </row>
    <row r="580" spans="1:3">
      <c r="A580" s="60">
        <f>'Page 233'!A1944</f>
        <v>38825</v>
      </c>
      <c r="B580" s="61">
        <f>'Page 233'!G1944</f>
        <v>68.86</v>
      </c>
      <c r="C580" s="62">
        <f t="shared" si="9"/>
        <v>1.1391973645259087E-2</v>
      </c>
    </row>
    <row r="581" spans="1:3">
      <c r="A581" s="60">
        <f>'Page 233'!A1943</f>
        <v>38826</v>
      </c>
      <c r="B581" s="61">
        <f>'Page 233'!G1943</f>
        <v>70.239999999999995</v>
      </c>
      <c r="C581" s="62">
        <f t="shared" ref="C581:C644" si="10">LN(B581/B580)</f>
        <v>1.9842491416483466E-2</v>
      </c>
    </row>
    <row r="582" spans="1:3">
      <c r="A582" s="60">
        <f>'Page 233'!A1942</f>
        <v>38827</v>
      </c>
      <c r="B582" s="61">
        <f>'Page 233'!G1942</f>
        <v>70.680000000000007</v>
      </c>
      <c r="C582" s="62">
        <f t="shared" si="10"/>
        <v>6.2446981246345604E-3</v>
      </c>
    </row>
    <row r="583" spans="1:3">
      <c r="A583" s="60">
        <f>'Page 233'!A1941</f>
        <v>38828</v>
      </c>
      <c r="B583" s="61">
        <f>'Page 233'!G1941</f>
        <v>71.48</v>
      </c>
      <c r="C583" s="62">
        <f t="shared" si="10"/>
        <v>1.1255042839731529E-2</v>
      </c>
    </row>
    <row r="584" spans="1:3">
      <c r="A584" s="60">
        <f>'Page 233'!A1940</f>
        <v>38831</v>
      </c>
      <c r="B584" s="61">
        <f>'Page 233'!G1940</f>
        <v>71.180000000000007</v>
      </c>
      <c r="C584" s="62">
        <f t="shared" si="10"/>
        <v>-4.2058102091805938E-3</v>
      </c>
    </row>
    <row r="585" spans="1:3">
      <c r="A585" s="60">
        <f>'Page 233'!A1939</f>
        <v>38832</v>
      </c>
      <c r="B585" s="61">
        <f>'Page 233'!G1939</f>
        <v>70.36</v>
      </c>
      <c r="C585" s="62">
        <f t="shared" si="10"/>
        <v>-1.1586960212689307E-2</v>
      </c>
    </row>
    <row r="586" spans="1:3">
      <c r="A586" s="60">
        <f>'Page 233'!A1938</f>
        <v>38833</v>
      </c>
      <c r="B586" s="61">
        <f>'Page 233'!G1938</f>
        <v>70.19</v>
      </c>
      <c r="C586" s="62">
        <f t="shared" si="10"/>
        <v>-2.419069127027365E-3</v>
      </c>
    </row>
    <row r="587" spans="1:3">
      <c r="A587" s="60">
        <f>'Page 233'!A1937</f>
        <v>38834</v>
      </c>
      <c r="B587" s="61">
        <f>'Page 233'!G1937</f>
        <v>69.52</v>
      </c>
      <c r="C587" s="62">
        <f t="shared" si="10"/>
        <v>-9.5913697851935931E-3</v>
      </c>
    </row>
    <row r="588" spans="1:3">
      <c r="A588" s="60">
        <f>'Page 233'!A1936</f>
        <v>38835</v>
      </c>
      <c r="B588" s="61">
        <f>'Page 233'!G1936</f>
        <v>68.989999999999995</v>
      </c>
      <c r="C588" s="62">
        <f t="shared" si="10"/>
        <v>-7.6529143991192752E-3</v>
      </c>
    </row>
    <row r="589" spans="1:3">
      <c r="A589" s="60">
        <f>'Page 233'!A1935</f>
        <v>38838</v>
      </c>
      <c r="B589" s="61">
        <f>'Page 233'!G1935</f>
        <v>69.33</v>
      </c>
      <c r="C589" s="62">
        <f t="shared" si="10"/>
        <v>4.9161463963817683E-3</v>
      </c>
    </row>
    <row r="590" spans="1:3">
      <c r="A590" s="60">
        <f>'Page 233'!A1934</f>
        <v>38839</v>
      </c>
      <c r="B590" s="61">
        <f>'Page 233'!G1934</f>
        <v>70.540000000000006</v>
      </c>
      <c r="C590" s="62">
        <f t="shared" si="10"/>
        <v>1.7302211853506968E-2</v>
      </c>
    </row>
    <row r="591" spans="1:3">
      <c r="A591" s="60">
        <f>'Page 233'!A1933</f>
        <v>38840</v>
      </c>
      <c r="B591" s="61">
        <f>'Page 233'!G1933</f>
        <v>70.989999999999995</v>
      </c>
      <c r="C591" s="62">
        <f t="shared" si="10"/>
        <v>6.3590972433884103E-3</v>
      </c>
    </row>
    <row r="592" spans="1:3">
      <c r="A592" s="60">
        <f>'Page 233'!A1932</f>
        <v>38841</v>
      </c>
      <c r="B592" s="61">
        <f>'Page 233'!G1932</f>
        <v>71.62</v>
      </c>
      <c r="C592" s="62">
        <f t="shared" si="10"/>
        <v>8.8353425189923382E-3</v>
      </c>
    </row>
    <row r="593" spans="1:3">
      <c r="A593" s="60">
        <f>'Page 233'!A1931</f>
        <v>38842</v>
      </c>
      <c r="B593" s="61">
        <f>'Page 233'!G1931</f>
        <v>73.14</v>
      </c>
      <c r="C593" s="62">
        <f t="shared" si="10"/>
        <v>2.1001048150948561E-2</v>
      </c>
    </row>
    <row r="594" spans="1:3">
      <c r="A594" s="60">
        <f>'Page 233'!A1930</f>
        <v>38845</v>
      </c>
      <c r="B594" s="61">
        <f>'Page 233'!G1930</f>
        <v>72.41</v>
      </c>
      <c r="C594" s="62">
        <f t="shared" si="10"/>
        <v>-1.0031001320505785E-2</v>
      </c>
    </row>
    <row r="595" spans="1:3">
      <c r="A595" s="60">
        <f>'Page 233'!A1929</f>
        <v>38846</v>
      </c>
      <c r="B595" s="61">
        <f>'Page 233'!G1929</f>
        <v>72.739999999999995</v>
      </c>
      <c r="C595" s="62">
        <f t="shared" si="10"/>
        <v>4.5470281581136149E-3</v>
      </c>
    </row>
    <row r="596" spans="1:3">
      <c r="A596" s="60">
        <f>'Page 233'!A1928</f>
        <v>38847</v>
      </c>
      <c r="B596" s="61">
        <f>'Page 233'!G1928</f>
        <v>73.78</v>
      </c>
      <c r="C596" s="62">
        <f t="shared" si="10"/>
        <v>1.4196252609686669E-2</v>
      </c>
    </row>
    <row r="597" spans="1:3">
      <c r="A597" s="60">
        <f>'Page 233'!A1927</f>
        <v>38848</v>
      </c>
      <c r="B597" s="61">
        <f>'Page 233'!G1927</f>
        <v>73.17</v>
      </c>
      <c r="C597" s="62">
        <f t="shared" si="10"/>
        <v>-8.3021912725910127E-3</v>
      </c>
    </row>
    <row r="598" spans="1:3">
      <c r="A598" s="60">
        <f>'Page 233'!A1926</f>
        <v>38849</v>
      </c>
      <c r="B598" s="61">
        <f>'Page 233'!G1926</f>
        <v>72.180000000000007</v>
      </c>
      <c r="C598" s="62">
        <f t="shared" si="10"/>
        <v>-1.3622501681296023E-2</v>
      </c>
    </row>
    <row r="599" spans="1:3">
      <c r="A599" s="60">
        <f>'Page 233'!A1925</f>
        <v>38852</v>
      </c>
      <c r="B599" s="61">
        <f>'Page 233'!G1925</f>
        <v>71.22</v>
      </c>
      <c r="C599" s="62">
        <f t="shared" si="10"/>
        <v>-1.3389321365010975E-2</v>
      </c>
    </row>
    <row r="600" spans="1:3">
      <c r="A600" s="60">
        <f>'Page 233'!A1924</f>
        <v>38853</v>
      </c>
      <c r="B600" s="61">
        <f>'Page 233'!G1924</f>
        <v>71.67</v>
      </c>
      <c r="C600" s="62">
        <f t="shared" si="10"/>
        <v>6.298572156196244E-3</v>
      </c>
    </row>
    <row r="601" spans="1:3">
      <c r="A601" s="60">
        <f>'Page 233'!A1923</f>
        <v>38854</v>
      </c>
      <c r="B601" s="61">
        <f>'Page 233'!G1923</f>
        <v>69.489999999999995</v>
      </c>
      <c r="C601" s="62">
        <f t="shared" si="10"/>
        <v>-3.0889392679591954E-2</v>
      </c>
    </row>
    <row r="602" spans="1:3">
      <c r="A602" s="60">
        <f>'Page 233'!A1922</f>
        <v>38855</v>
      </c>
      <c r="B602" s="61">
        <f>'Page 233'!G1922</f>
        <v>68.63</v>
      </c>
      <c r="C602" s="62">
        <f t="shared" si="10"/>
        <v>-1.2453100405692627E-2</v>
      </c>
    </row>
    <row r="603" spans="1:3">
      <c r="A603" s="60">
        <f>'Page 233'!A1921</f>
        <v>38856</v>
      </c>
      <c r="B603" s="61">
        <f>'Page 233'!G1921</f>
        <v>70.19</v>
      </c>
      <c r="C603" s="62">
        <f t="shared" si="10"/>
        <v>2.2476093821786745E-2</v>
      </c>
    </row>
    <row r="604" spans="1:3">
      <c r="A604" s="60">
        <f>'Page 233'!A1920</f>
        <v>38859</v>
      </c>
      <c r="B604" s="61">
        <f>'Page 233'!G1920</f>
        <v>71.099999999999994</v>
      </c>
      <c r="C604" s="62">
        <f t="shared" si="10"/>
        <v>1.2881486066865113E-2</v>
      </c>
    </row>
    <row r="605" spans="1:3">
      <c r="A605" s="60">
        <f>'Page 233'!A1919</f>
        <v>38860</v>
      </c>
      <c r="B605" s="61">
        <f>'Page 233'!G1919</f>
        <v>70.63</v>
      </c>
      <c r="C605" s="62">
        <f t="shared" si="10"/>
        <v>-6.6323533883643222E-3</v>
      </c>
    </row>
    <row r="606" spans="1:3">
      <c r="A606" s="60">
        <f>'Page 233'!A1918</f>
        <v>38861</v>
      </c>
      <c r="B606" s="61">
        <f>'Page 233'!G1918</f>
        <v>68.34</v>
      </c>
      <c r="C606" s="62">
        <f t="shared" si="10"/>
        <v>-3.295973673368504E-2</v>
      </c>
    </row>
    <row r="607" spans="1:3">
      <c r="A607" s="60">
        <f>'Page 233'!A1917</f>
        <v>38862</v>
      </c>
      <c r="B607" s="61">
        <f>'Page 233'!G1917</f>
        <v>68.84</v>
      </c>
      <c r="C607" s="62">
        <f t="shared" si="10"/>
        <v>7.289724656192818E-3</v>
      </c>
    </row>
    <row r="608" spans="1:3">
      <c r="A608" s="60">
        <f>'Page 233'!A1916</f>
        <v>38863</v>
      </c>
      <c r="B608" s="61">
        <f>'Page 233'!G1916</f>
        <v>69.260000000000005</v>
      </c>
      <c r="C608" s="62">
        <f t="shared" si="10"/>
        <v>6.0825676309371789E-3</v>
      </c>
    </row>
    <row r="609" spans="1:3">
      <c r="A609" s="60">
        <f>'Page 233'!A1915</f>
        <v>38867</v>
      </c>
      <c r="B609" s="61">
        <f>'Page 233'!G1915</f>
        <v>68.13</v>
      </c>
      <c r="C609" s="62">
        <f t="shared" si="10"/>
        <v>-1.6449894188699271E-2</v>
      </c>
    </row>
    <row r="610" spans="1:3">
      <c r="A610" s="60">
        <f>'Page 233'!A1914</f>
        <v>38868</v>
      </c>
      <c r="B610" s="61">
        <f>'Page 233'!G1914</f>
        <v>69.06</v>
      </c>
      <c r="C610" s="62">
        <f t="shared" si="10"/>
        <v>1.3558047176269555E-2</v>
      </c>
    </row>
    <row r="611" spans="1:3">
      <c r="A611" s="60">
        <f>'Page 233'!A1913</f>
        <v>38869</v>
      </c>
      <c r="B611" s="61">
        <f>'Page 233'!G1913</f>
        <v>69.38</v>
      </c>
      <c r="C611" s="62">
        <f t="shared" si="10"/>
        <v>4.6229495797573657E-3</v>
      </c>
    </row>
    <row r="612" spans="1:3">
      <c r="A612" s="60">
        <f>'Page 233'!A1912</f>
        <v>38870</v>
      </c>
      <c r="B612" s="61">
        <f>'Page 233'!G1912</f>
        <v>69.510000000000005</v>
      </c>
      <c r="C612" s="62">
        <f t="shared" si="10"/>
        <v>1.8719855707909087E-3</v>
      </c>
    </row>
    <row r="613" spans="1:3">
      <c r="A613" s="60">
        <f>'Page 233'!A1911</f>
        <v>38873</v>
      </c>
      <c r="B613" s="61">
        <f>'Page 233'!G1911</f>
        <v>68.13</v>
      </c>
      <c r="C613" s="62">
        <f t="shared" si="10"/>
        <v>-2.005298232681783E-2</v>
      </c>
    </row>
    <row r="614" spans="1:3">
      <c r="A614" s="60">
        <f>'Page 233'!A1910</f>
        <v>38874</v>
      </c>
      <c r="B614" s="61">
        <f>'Page 233'!G1910</f>
        <v>66.900000000000006</v>
      </c>
      <c r="C614" s="62">
        <f t="shared" si="10"/>
        <v>-1.8218677651393837E-2</v>
      </c>
    </row>
    <row r="615" spans="1:3">
      <c r="A615" s="60">
        <f>'Page 233'!A1909</f>
        <v>38875</v>
      </c>
      <c r="B615" s="61">
        <f>'Page 233'!G1909</f>
        <v>67.569999999999993</v>
      </c>
      <c r="C615" s="62">
        <f t="shared" si="10"/>
        <v>9.9651304299001858E-3</v>
      </c>
    </row>
    <row r="616" spans="1:3">
      <c r="A616" s="60">
        <f>'Page 233'!A1908</f>
        <v>38876</v>
      </c>
      <c r="B616" s="61">
        <f>'Page 233'!G1908</f>
        <v>67.349999999999994</v>
      </c>
      <c r="C616" s="62">
        <f t="shared" si="10"/>
        <v>-3.2611947077102531E-3</v>
      </c>
    </row>
    <row r="617" spans="1:3">
      <c r="A617" s="60">
        <f>'Page 233'!A1907</f>
        <v>38877</v>
      </c>
      <c r="B617" s="61">
        <f>'Page 233'!G1907</f>
        <v>66.78</v>
      </c>
      <c r="C617" s="62">
        <f t="shared" si="10"/>
        <v>-8.4992683408644434E-3</v>
      </c>
    </row>
    <row r="618" spans="1:3">
      <c r="A618" s="60">
        <f>'Page 233'!A1906</f>
        <v>38880</v>
      </c>
      <c r="B618" s="61">
        <f>'Page 233'!G1906</f>
        <v>64.599999999999994</v>
      </c>
      <c r="C618" s="62">
        <f t="shared" si="10"/>
        <v>-3.3189223726952426E-2</v>
      </c>
    </row>
    <row r="619" spans="1:3">
      <c r="A619" s="60">
        <f>'Page 233'!A1905</f>
        <v>38881</v>
      </c>
      <c r="B619" s="61">
        <f>'Page 233'!G1905</f>
        <v>63.86</v>
      </c>
      <c r="C619" s="62">
        <f t="shared" si="10"/>
        <v>-1.1521223501920185E-2</v>
      </c>
    </row>
    <row r="620" spans="1:3">
      <c r="A620" s="60">
        <f>'Page 233'!A1904</f>
        <v>38882</v>
      </c>
      <c r="B620" s="61">
        <f>'Page 233'!G1904</f>
        <v>68.03</v>
      </c>
      <c r="C620" s="62">
        <f t="shared" si="10"/>
        <v>6.32555970703335E-2</v>
      </c>
    </row>
    <row r="621" spans="1:3">
      <c r="A621" s="60">
        <f>'Page 233'!A1903</f>
        <v>38883</v>
      </c>
      <c r="B621" s="61">
        <f>'Page 233'!G1903</f>
        <v>70.349999999999994</v>
      </c>
      <c r="C621" s="62">
        <f t="shared" si="10"/>
        <v>3.3533999203428547E-2</v>
      </c>
    </row>
    <row r="622" spans="1:3">
      <c r="A622" s="60">
        <f>'Page 233'!A1902</f>
        <v>38884</v>
      </c>
      <c r="B622" s="61">
        <f>'Page 233'!G1902</f>
        <v>70.959999999999994</v>
      </c>
      <c r="C622" s="62">
        <f t="shared" si="10"/>
        <v>8.6335544409259779E-3</v>
      </c>
    </row>
    <row r="623" spans="1:3">
      <c r="A623" s="60">
        <f>'Page 233'!A1901</f>
        <v>38887</v>
      </c>
      <c r="B623" s="61">
        <f>'Page 233'!G1901</f>
        <v>70.31</v>
      </c>
      <c r="C623" s="62">
        <f t="shared" si="10"/>
        <v>-9.2023017902540128E-3</v>
      </c>
    </row>
    <row r="624" spans="1:3">
      <c r="A624" s="60">
        <f>'Page 233'!A1900</f>
        <v>38888</v>
      </c>
      <c r="B624" s="61">
        <f>'Page 233'!G1900</f>
        <v>70.38</v>
      </c>
      <c r="C624" s="62">
        <f t="shared" si="10"/>
        <v>9.9509568236895917E-4</v>
      </c>
    </row>
    <row r="625" spans="1:3">
      <c r="A625" s="60">
        <f>'Page 233'!A1899</f>
        <v>38889</v>
      </c>
      <c r="B625" s="61">
        <f>'Page 233'!G1899</f>
        <v>71.209999999999994</v>
      </c>
      <c r="C625" s="62">
        <f t="shared" si="10"/>
        <v>1.1724126100594283E-2</v>
      </c>
    </row>
    <row r="626" spans="1:3">
      <c r="A626" s="60">
        <f>'Page 233'!A1898</f>
        <v>38890</v>
      </c>
      <c r="B626" s="61">
        <f>'Page 233'!G1898</f>
        <v>69.73</v>
      </c>
      <c r="C626" s="62">
        <f t="shared" si="10"/>
        <v>-2.1002616761113861E-2</v>
      </c>
    </row>
    <row r="627" spans="1:3">
      <c r="A627" s="60">
        <f>'Page 233'!A1897</f>
        <v>38891</v>
      </c>
      <c r="B627" s="61">
        <f>'Page 233'!G1897</f>
        <v>69.17</v>
      </c>
      <c r="C627" s="62">
        <f t="shared" si="10"/>
        <v>-8.0633986204260676E-3</v>
      </c>
    </row>
    <row r="628" spans="1:3">
      <c r="A628" s="60">
        <f>'Page 233'!A1896</f>
        <v>38894</v>
      </c>
      <c r="B628" s="61">
        <f>'Page 233'!G1896</f>
        <v>69.59</v>
      </c>
      <c r="C628" s="62">
        <f t="shared" si="10"/>
        <v>6.053636244265418E-3</v>
      </c>
    </row>
    <row r="629" spans="1:3">
      <c r="A629" s="60">
        <f>'Page 233'!A1895</f>
        <v>38895</v>
      </c>
      <c r="B629" s="61">
        <f>'Page 233'!G1895</f>
        <v>67.959999999999994</v>
      </c>
      <c r="C629" s="62">
        <f t="shared" si="10"/>
        <v>-2.3701582053027498E-2</v>
      </c>
    </row>
    <row r="630" spans="1:3">
      <c r="A630" s="60">
        <f>'Page 233'!A1894</f>
        <v>38896</v>
      </c>
      <c r="B630" s="61">
        <f>'Page 233'!G1894</f>
        <v>68.55</v>
      </c>
      <c r="C630" s="62">
        <f t="shared" si="10"/>
        <v>8.6441092045920764E-3</v>
      </c>
    </row>
    <row r="631" spans="1:3">
      <c r="A631" s="60">
        <f>'Page 233'!A1893</f>
        <v>38897</v>
      </c>
      <c r="B631" s="61">
        <f>'Page 233'!G1893</f>
        <v>68.849999999999994</v>
      </c>
      <c r="C631" s="62">
        <f t="shared" si="10"/>
        <v>4.3668191663403895E-3</v>
      </c>
    </row>
    <row r="632" spans="1:3">
      <c r="A632" s="60">
        <f>'Page 233'!A1892</f>
        <v>38898</v>
      </c>
      <c r="B632" s="61">
        <f>'Page 233'!G1892</f>
        <v>67.95</v>
      </c>
      <c r="C632" s="62">
        <f t="shared" si="10"/>
        <v>-1.3158084577510975E-2</v>
      </c>
    </row>
    <row r="633" spans="1:3">
      <c r="A633" s="60">
        <f>'Page 233'!A1891</f>
        <v>38901</v>
      </c>
      <c r="B633" s="61">
        <f>'Page 233'!G1891</f>
        <v>67.44</v>
      </c>
      <c r="C633" s="62">
        <f t="shared" si="10"/>
        <v>-7.5338269035528068E-3</v>
      </c>
    </row>
    <row r="634" spans="1:3">
      <c r="A634" s="60">
        <f>'Page 233'!A1890</f>
        <v>38903</v>
      </c>
      <c r="B634" s="61">
        <f>'Page 233'!G1890</f>
        <v>66.5</v>
      </c>
      <c r="C634" s="62">
        <f t="shared" si="10"/>
        <v>-1.4036366031791543E-2</v>
      </c>
    </row>
    <row r="635" spans="1:3">
      <c r="A635" s="60">
        <f>'Page 233'!A1889</f>
        <v>38904</v>
      </c>
      <c r="B635" s="61">
        <f>'Page 233'!G1889</f>
        <v>67.03</v>
      </c>
      <c r="C635" s="62">
        <f t="shared" si="10"/>
        <v>7.9383327080579692E-3</v>
      </c>
    </row>
    <row r="636" spans="1:3">
      <c r="A636" s="60">
        <f>'Page 233'!A1888</f>
        <v>38905</v>
      </c>
      <c r="B636" s="61">
        <f>'Page 233'!G1888</f>
        <v>66.349999999999994</v>
      </c>
      <c r="C636" s="62">
        <f t="shared" si="10"/>
        <v>-1.0196519591649926E-2</v>
      </c>
    </row>
    <row r="637" spans="1:3">
      <c r="A637" s="60">
        <f>'Page 233'!A1887</f>
        <v>38908</v>
      </c>
      <c r="B637" s="61">
        <f>'Page 233'!G1887</f>
        <v>66.650000000000006</v>
      </c>
      <c r="C637" s="62">
        <f t="shared" si="10"/>
        <v>4.5112858465012713E-3</v>
      </c>
    </row>
    <row r="638" spans="1:3">
      <c r="A638" s="60">
        <f>'Page 233'!A1886</f>
        <v>38909</v>
      </c>
      <c r="B638" s="61">
        <f>'Page 233'!G1886</f>
        <v>67.709999999999994</v>
      </c>
      <c r="C638" s="62">
        <f t="shared" si="10"/>
        <v>1.5778832872836133E-2</v>
      </c>
    </row>
    <row r="639" spans="1:3">
      <c r="A639" s="60">
        <f>'Page 233'!A1885</f>
        <v>38910</v>
      </c>
      <c r="B639" s="61">
        <f>'Page 233'!G1885</f>
        <v>67.12</v>
      </c>
      <c r="C639" s="62">
        <f t="shared" si="10"/>
        <v>-8.7518173386031007E-3</v>
      </c>
    </row>
    <row r="640" spans="1:3">
      <c r="A640" s="60">
        <f>'Page 233'!A1884</f>
        <v>38911</v>
      </c>
      <c r="B640" s="61">
        <f>'Page 233'!G1884</f>
        <v>66.02</v>
      </c>
      <c r="C640" s="62">
        <f t="shared" si="10"/>
        <v>-1.6524335733903855E-2</v>
      </c>
    </row>
    <row r="641" spans="1:3">
      <c r="A641" s="60">
        <f>'Page 233'!A1883</f>
        <v>38912</v>
      </c>
      <c r="B641" s="61">
        <f>'Page 233'!G1883</f>
        <v>64.08</v>
      </c>
      <c r="C641" s="62">
        <f t="shared" si="10"/>
        <v>-2.9825423664943142E-2</v>
      </c>
    </row>
    <row r="642" spans="1:3">
      <c r="A642" s="60">
        <f>'Page 233'!A1882</f>
        <v>38915</v>
      </c>
      <c r="B642" s="61">
        <f>'Page 233'!G1882</f>
        <v>65.489999999999995</v>
      </c>
      <c r="C642" s="62">
        <f t="shared" si="10"/>
        <v>2.1765156469858299E-2</v>
      </c>
    </row>
    <row r="643" spans="1:3">
      <c r="A643" s="60">
        <f>'Page 233'!A1881</f>
        <v>38916</v>
      </c>
      <c r="B643" s="61">
        <f>'Page 233'!G1881</f>
        <v>65.67</v>
      </c>
      <c r="C643" s="62">
        <f t="shared" si="10"/>
        <v>2.7447409729191631E-3</v>
      </c>
    </row>
    <row r="644" spans="1:3">
      <c r="A644" s="60">
        <f>'Page 233'!A1880</f>
        <v>38917</v>
      </c>
      <c r="B644" s="61">
        <f>'Page 233'!G1880</f>
        <v>68.260000000000005</v>
      </c>
      <c r="C644" s="62">
        <f t="shared" si="10"/>
        <v>3.8681743275679789E-2</v>
      </c>
    </row>
    <row r="645" spans="1:3">
      <c r="A645" s="60">
        <f>'Page 233'!A1879</f>
        <v>38918</v>
      </c>
      <c r="B645" s="61">
        <f>'Page 233'!G1879</f>
        <v>66.930000000000007</v>
      </c>
      <c r="C645" s="62">
        <f t="shared" ref="C645:C708" si="11">LN(B645/B644)</f>
        <v>-1.9676646366010103E-2</v>
      </c>
    </row>
    <row r="646" spans="1:3">
      <c r="A646" s="60">
        <f>'Page 233'!A1878</f>
        <v>38919</v>
      </c>
      <c r="B646" s="61">
        <f>'Page 233'!G1878</f>
        <v>65.599999999999994</v>
      </c>
      <c r="C646" s="62">
        <f t="shared" si="11"/>
        <v>-2.0071601162507627E-2</v>
      </c>
    </row>
    <row r="647" spans="1:3">
      <c r="A647" s="60">
        <f>'Page 233'!A1877</f>
        <v>38922</v>
      </c>
      <c r="B647" s="61">
        <f>'Page 233'!G1877</f>
        <v>67.56</v>
      </c>
      <c r="C647" s="62">
        <f t="shared" si="11"/>
        <v>2.9440395989556101E-2</v>
      </c>
    </row>
    <row r="648" spans="1:3">
      <c r="A648" s="60">
        <f>'Page 233'!A1876</f>
        <v>38923</v>
      </c>
      <c r="B648" s="61">
        <f>'Page 233'!G1876</f>
        <v>69.47</v>
      </c>
      <c r="C648" s="62">
        <f t="shared" si="11"/>
        <v>2.7878912765190136E-2</v>
      </c>
    </row>
    <row r="649" spans="1:3">
      <c r="A649" s="60">
        <f>'Page 233'!A1875</f>
        <v>38924</v>
      </c>
      <c r="B649" s="61">
        <f>'Page 233'!G1875</f>
        <v>66.28</v>
      </c>
      <c r="C649" s="62">
        <f t="shared" si="11"/>
        <v>-4.7006812146427303E-2</v>
      </c>
    </row>
    <row r="650" spans="1:3">
      <c r="A650" s="60">
        <f>'Page 233'!A1874</f>
        <v>38925</v>
      </c>
      <c r="B650" s="61">
        <f>'Page 233'!G1874</f>
        <v>65.290000000000006</v>
      </c>
      <c r="C650" s="62">
        <f t="shared" si="11"/>
        <v>-1.5049307359819929E-2</v>
      </c>
    </row>
    <row r="651" spans="1:3">
      <c r="A651" s="60">
        <f>'Page 233'!A1873</f>
        <v>38926</v>
      </c>
      <c r="B651" s="61">
        <f>'Page 233'!G1873</f>
        <v>65.459999999999994</v>
      </c>
      <c r="C651" s="62">
        <f t="shared" si="11"/>
        <v>2.6003838744921193E-3</v>
      </c>
    </row>
    <row r="652" spans="1:3">
      <c r="A652" s="60">
        <f>'Page 233'!A1872</f>
        <v>38929</v>
      </c>
      <c r="B652" s="61">
        <f>'Page 233'!G1872</f>
        <v>64.22</v>
      </c>
      <c r="C652" s="62">
        <f t="shared" si="11"/>
        <v>-1.9124580411666484E-2</v>
      </c>
    </row>
    <row r="653" spans="1:3">
      <c r="A653" s="60">
        <f>'Page 233'!A1871</f>
        <v>38930</v>
      </c>
      <c r="B653" s="61">
        <f>'Page 233'!G1871</f>
        <v>64.84</v>
      </c>
      <c r="C653" s="62">
        <f t="shared" si="11"/>
        <v>9.6080082061074934E-3</v>
      </c>
    </row>
    <row r="654" spans="1:3">
      <c r="A654" s="60">
        <f>'Page 233'!A1870</f>
        <v>38931</v>
      </c>
      <c r="B654" s="61">
        <f>'Page 233'!G1870</f>
        <v>65.22</v>
      </c>
      <c r="C654" s="62">
        <f t="shared" si="11"/>
        <v>5.8434734936975629E-3</v>
      </c>
    </row>
    <row r="655" spans="1:3">
      <c r="A655" s="60">
        <f>'Page 233'!A1869</f>
        <v>38932</v>
      </c>
      <c r="B655" s="61">
        <f>'Page 233'!G1869</f>
        <v>65.86</v>
      </c>
      <c r="C655" s="62">
        <f t="shared" si="11"/>
        <v>9.765106587045054E-3</v>
      </c>
    </row>
    <row r="656" spans="1:3">
      <c r="A656" s="60">
        <f>'Page 233'!A1868</f>
        <v>38933</v>
      </c>
      <c r="B656" s="61">
        <f>'Page 233'!G1868</f>
        <v>65.94</v>
      </c>
      <c r="C656" s="62">
        <f t="shared" si="11"/>
        <v>1.2139606953668163E-3</v>
      </c>
    </row>
    <row r="657" spans="1:3">
      <c r="A657" s="60">
        <f>'Page 233'!A1867</f>
        <v>38936</v>
      </c>
      <c r="B657" s="61">
        <f>'Page 233'!G1867</f>
        <v>66.150000000000006</v>
      </c>
      <c r="C657" s="62">
        <f t="shared" si="11"/>
        <v>3.1796529173798056E-3</v>
      </c>
    </row>
    <row r="658" spans="1:3">
      <c r="A658" s="60">
        <f>'Page 233'!A1866</f>
        <v>38937</v>
      </c>
      <c r="B658" s="61">
        <f>'Page 233'!G1866</f>
        <v>64.83</v>
      </c>
      <c r="C658" s="62">
        <f t="shared" si="11"/>
        <v>-2.01564313740605E-2</v>
      </c>
    </row>
    <row r="659" spans="1:3">
      <c r="A659" s="60">
        <f>'Page 233'!A1865</f>
        <v>38938</v>
      </c>
      <c r="B659" s="61">
        <f>'Page 233'!G1865</f>
        <v>64.25</v>
      </c>
      <c r="C659" s="62">
        <f t="shared" si="11"/>
        <v>-8.9867354115750822E-3</v>
      </c>
    </row>
    <row r="660" spans="1:3">
      <c r="A660" s="60">
        <f>'Page 233'!A1864</f>
        <v>38939</v>
      </c>
      <c r="B660" s="61">
        <f>'Page 233'!G1864</f>
        <v>63.45</v>
      </c>
      <c r="C660" s="62">
        <f t="shared" si="11"/>
        <v>-1.2529529614932467E-2</v>
      </c>
    </row>
    <row r="661" spans="1:3">
      <c r="A661" s="60">
        <f>'Page 233'!A1863</f>
        <v>38940</v>
      </c>
      <c r="B661" s="61">
        <f>'Page 233'!G1863</f>
        <v>63.25</v>
      </c>
      <c r="C661" s="62">
        <f t="shared" si="11"/>
        <v>-3.1570665527670561E-3</v>
      </c>
    </row>
    <row r="662" spans="1:3">
      <c r="A662" s="60">
        <f>'Page 233'!A1862</f>
        <v>38943</v>
      </c>
      <c r="B662" s="61">
        <f>'Page 233'!G1862</f>
        <v>62.78</v>
      </c>
      <c r="C662" s="62">
        <f t="shared" si="11"/>
        <v>-7.4585761938221456E-3</v>
      </c>
    </row>
    <row r="663" spans="1:3">
      <c r="A663" s="60">
        <f>'Page 233'!A1861</f>
        <v>38944</v>
      </c>
      <c r="B663" s="61">
        <f>'Page 233'!G1861</f>
        <v>63.77</v>
      </c>
      <c r="C663" s="62">
        <f t="shared" si="11"/>
        <v>1.5646308913372851E-2</v>
      </c>
    </row>
    <row r="664" spans="1:3">
      <c r="A664" s="60">
        <f>'Page 233'!A1860</f>
        <v>38945</v>
      </c>
      <c r="B664" s="61">
        <f>'Page 233'!G1860</f>
        <v>65.64</v>
      </c>
      <c r="C664" s="62">
        <f t="shared" si="11"/>
        <v>2.8902405894709927E-2</v>
      </c>
    </row>
    <row r="665" spans="1:3">
      <c r="A665" s="60">
        <f>'Page 233'!A1859</f>
        <v>38946</v>
      </c>
      <c r="B665" s="61">
        <f>'Page 233'!G1859</f>
        <v>65.44</v>
      </c>
      <c r="C665" s="62">
        <f t="shared" si="11"/>
        <v>-3.0515739273985275E-3</v>
      </c>
    </row>
    <row r="666" spans="1:3">
      <c r="A666" s="60">
        <f>'Page 233'!A1858</f>
        <v>38947</v>
      </c>
      <c r="B666" s="61">
        <f>'Page 233'!G1858</f>
        <v>64.64</v>
      </c>
      <c r="C666" s="62">
        <f t="shared" si="11"/>
        <v>-1.2300278081651676E-2</v>
      </c>
    </row>
    <row r="667" spans="1:3">
      <c r="A667" s="60">
        <f>'Page 233'!A1857</f>
        <v>38950</v>
      </c>
      <c r="B667" s="61">
        <f>'Page 233'!G1857</f>
        <v>63.81</v>
      </c>
      <c r="C667" s="62">
        <f t="shared" si="11"/>
        <v>-1.2923496332584451E-2</v>
      </c>
    </row>
    <row r="668" spans="1:3">
      <c r="A668" s="60">
        <f>'Page 233'!A1856</f>
        <v>38951</v>
      </c>
      <c r="B668" s="61">
        <f>'Page 233'!G1856</f>
        <v>64.08</v>
      </c>
      <c r="C668" s="62">
        <f t="shared" si="11"/>
        <v>4.2223848798482611E-3</v>
      </c>
    </row>
    <row r="669" spans="1:3">
      <c r="A669" s="60">
        <f>'Page 233'!A1855</f>
        <v>38952</v>
      </c>
      <c r="B669" s="61">
        <f>'Page 233'!G1855</f>
        <v>63.59</v>
      </c>
      <c r="C669" s="62">
        <f t="shared" si="11"/>
        <v>-7.6760774807872996E-3</v>
      </c>
    </row>
    <row r="670" spans="1:3">
      <c r="A670" s="60">
        <f>'Page 233'!A1854</f>
        <v>38953</v>
      </c>
      <c r="B670" s="61">
        <f>'Page 233'!G1854</f>
        <v>62.65</v>
      </c>
      <c r="C670" s="62">
        <f t="shared" si="11"/>
        <v>-1.4892543937239221E-2</v>
      </c>
    </row>
    <row r="671" spans="1:3">
      <c r="A671" s="60">
        <f>'Page 233'!A1853</f>
        <v>38954</v>
      </c>
      <c r="B671" s="61">
        <f>'Page 233'!G1853</f>
        <v>61.56</v>
      </c>
      <c r="C671" s="62">
        <f t="shared" si="11"/>
        <v>-1.7551372371398741E-2</v>
      </c>
    </row>
    <row r="672" spans="1:3">
      <c r="A672" s="60">
        <f>'Page 233'!A1852</f>
        <v>38957</v>
      </c>
      <c r="B672" s="61">
        <f>'Page 233'!G1852</f>
        <v>62.22</v>
      </c>
      <c r="C672" s="62">
        <f t="shared" si="11"/>
        <v>1.0664182498812347E-2</v>
      </c>
    </row>
    <row r="673" spans="1:3">
      <c r="A673" s="60">
        <f>'Page 233'!A1851</f>
        <v>38958</v>
      </c>
      <c r="B673" s="61">
        <f>'Page 233'!G1851</f>
        <v>61.44</v>
      </c>
      <c r="C673" s="62">
        <f t="shared" si="11"/>
        <v>-1.2615402630074202E-2</v>
      </c>
    </row>
    <row r="674" spans="1:3">
      <c r="A674" s="60">
        <f>'Page 233'!A1850</f>
        <v>38959</v>
      </c>
      <c r="B674" s="61">
        <f>'Page 233'!G1850</f>
        <v>62.47</v>
      </c>
      <c r="C674" s="62">
        <f t="shared" si="11"/>
        <v>1.6625352666061886E-2</v>
      </c>
    </row>
    <row r="675" spans="1:3">
      <c r="A675" s="60">
        <f>'Page 233'!A1849</f>
        <v>38960</v>
      </c>
      <c r="B675" s="61">
        <f>'Page 233'!G1849</f>
        <v>62.37</v>
      </c>
      <c r="C675" s="62">
        <f t="shared" si="11"/>
        <v>-1.602050967447322E-3</v>
      </c>
    </row>
    <row r="676" spans="1:3">
      <c r="A676" s="60">
        <f>'Page 233'!A1848</f>
        <v>38961</v>
      </c>
      <c r="B676" s="61">
        <f>'Page 233'!G1848</f>
        <v>62.81</v>
      </c>
      <c r="C676" s="62">
        <f t="shared" si="11"/>
        <v>7.0299059282581461E-3</v>
      </c>
    </row>
    <row r="677" spans="1:3">
      <c r="A677" s="60">
        <f>'Page 233'!A1847</f>
        <v>38965</v>
      </c>
      <c r="B677" s="61">
        <f>'Page 233'!G1847</f>
        <v>62.75</v>
      </c>
      <c r="C677" s="62">
        <f t="shared" si="11"/>
        <v>-9.5571845439611398E-4</v>
      </c>
    </row>
    <row r="678" spans="1:3">
      <c r="A678" s="60">
        <f>'Page 233'!A1846</f>
        <v>38966</v>
      </c>
      <c r="B678" s="61">
        <f>'Page 233'!G1846</f>
        <v>61.99</v>
      </c>
      <c r="C678" s="62">
        <f t="shared" si="11"/>
        <v>-1.2185496298065188E-2</v>
      </c>
    </row>
    <row r="679" spans="1:3">
      <c r="A679" s="60">
        <f>'Page 233'!A1845</f>
        <v>38967</v>
      </c>
      <c r="B679" s="61">
        <f>'Page 233'!G1845</f>
        <v>60.68</v>
      </c>
      <c r="C679" s="62">
        <f t="shared" si="11"/>
        <v>-2.1358927233496514E-2</v>
      </c>
    </row>
    <row r="680" spans="1:3">
      <c r="A680" s="60">
        <f>'Page 233'!A1844</f>
        <v>38968</v>
      </c>
      <c r="B680" s="61">
        <f>'Page 233'!G1844</f>
        <v>60.62</v>
      </c>
      <c r="C680" s="62">
        <f t="shared" si="11"/>
        <v>-9.8928285067446074E-4</v>
      </c>
    </row>
    <row r="681" spans="1:3">
      <c r="A681" s="60">
        <f>'Page 233'!A1843</f>
        <v>38971</v>
      </c>
      <c r="B681" s="61">
        <f>'Page 233'!G1843</f>
        <v>61.47</v>
      </c>
      <c r="C681" s="62">
        <f t="shared" si="11"/>
        <v>1.3924379289261032E-2</v>
      </c>
    </row>
    <row r="682" spans="1:3">
      <c r="A682" s="60">
        <f>'Page 233'!A1842</f>
        <v>38972</v>
      </c>
      <c r="B682" s="61">
        <f>'Page 233'!G1842</f>
        <v>61.84</v>
      </c>
      <c r="C682" s="62">
        <f t="shared" si="11"/>
        <v>6.0011533602486187E-3</v>
      </c>
    </row>
    <row r="683" spans="1:3">
      <c r="A683" s="60">
        <f>'Page 233'!A1841</f>
        <v>38973</v>
      </c>
      <c r="B683" s="61">
        <f>'Page 233'!G1841</f>
        <v>63.55</v>
      </c>
      <c r="C683" s="62">
        <f t="shared" si="11"/>
        <v>2.7276593356296352E-2</v>
      </c>
    </row>
    <row r="684" spans="1:3">
      <c r="A684" s="60">
        <f>'Page 233'!A1840</f>
        <v>38974</v>
      </c>
      <c r="B684" s="61">
        <f>'Page 233'!G1840</f>
        <v>62.46</v>
      </c>
      <c r="C684" s="62">
        <f t="shared" si="11"/>
        <v>-1.7300645780530484E-2</v>
      </c>
    </row>
    <row r="685" spans="1:3">
      <c r="A685" s="60">
        <f>'Page 233'!A1839</f>
        <v>38975</v>
      </c>
      <c r="B685" s="61">
        <f>'Page 233'!G1839</f>
        <v>62.46</v>
      </c>
      <c r="C685" s="62">
        <f t="shared" si="11"/>
        <v>0</v>
      </c>
    </row>
    <row r="686" spans="1:3">
      <c r="A686" s="60">
        <f>'Page 233'!A1838</f>
        <v>38978</v>
      </c>
      <c r="B686" s="61">
        <f>'Page 233'!G1838</f>
        <v>62.63</v>
      </c>
      <c r="C686" s="62">
        <f t="shared" si="11"/>
        <v>2.71804468238903E-3</v>
      </c>
    </row>
    <row r="687" spans="1:3">
      <c r="A687" s="60">
        <f>'Page 233'!A1837</f>
        <v>38979</v>
      </c>
      <c r="B687" s="61">
        <f>'Page 233'!G1837</f>
        <v>62.35</v>
      </c>
      <c r="C687" s="62">
        <f t="shared" si="11"/>
        <v>-4.4807244112760802E-3</v>
      </c>
    </row>
    <row r="688" spans="1:3">
      <c r="A688" s="60">
        <f>'Page 233'!A1836</f>
        <v>38980</v>
      </c>
      <c r="B688" s="61">
        <f>'Page 233'!G1836</f>
        <v>63.44</v>
      </c>
      <c r="C688" s="62">
        <f t="shared" si="11"/>
        <v>1.7330905200546965E-2</v>
      </c>
    </row>
    <row r="689" spans="1:3">
      <c r="A689" s="60">
        <f>'Page 233'!A1835</f>
        <v>38981</v>
      </c>
      <c r="B689" s="61">
        <f>'Page 233'!G1835</f>
        <v>63.38</v>
      </c>
      <c r="C689" s="62">
        <f t="shared" si="11"/>
        <v>-9.46223063817829E-4</v>
      </c>
    </row>
    <row r="690" spans="1:3">
      <c r="A690" s="60">
        <f>'Page 233'!A1834</f>
        <v>38982</v>
      </c>
      <c r="B690" s="61">
        <f>'Page 233'!G1834</f>
        <v>64.33</v>
      </c>
      <c r="C690" s="62">
        <f t="shared" si="11"/>
        <v>1.487773116013422E-2</v>
      </c>
    </row>
    <row r="691" spans="1:3">
      <c r="A691" s="60">
        <f>'Page 233'!A1833</f>
        <v>38985</v>
      </c>
      <c r="B691" s="61">
        <f>'Page 233'!G1833</f>
        <v>64.709999999999994</v>
      </c>
      <c r="C691" s="62">
        <f t="shared" si="11"/>
        <v>5.8896636462655496E-3</v>
      </c>
    </row>
    <row r="692" spans="1:3">
      <c r="A692" s="60">
        <f>'Page 233'!A1832</f>
        <v>38986</v>
      </c>
      <c r="B692" s="61">
        <f>'Page 233'!G1832</f>
        <v>65.78</v>
      </c>
      <c r="C692" s="62">
        <f t="shared" si="11"/>
        <v>1.640009169173642E-2</v>
      </c>
    </row>
    <row r="693" spans="1:3">
      <c r="A693" s="60">
        <f>'Page 233'!A1831</f>
        <v>38987</v>
      </c>
      <c r="B693" s="61">
        <f>'Page 233'!G1831</f>
        <v>66.13</v>
      </c>
      <c r="C693" s="62">
        <f t="shared" si="11"/>
        <v>5.3066609256600793E-3</v>
      </c>
    </row>
    <row r="694" spans="1:3">
      <c r="A694" s="60">
        <f>'Page 233'!A1830</f>
        <v>38988</v>
      </c>
      <c r="B694" s="61">
        <f>'Page 233'!G1830</f>
        <v>66.02</v>
      </c>
      <c r="C694" s="62">
        <f t="shared" si="11"/>
        <v>-1.664775261524028E-3</v>
      </c>
    </row>
    <row r="695" spans="1:3">
      <c r="A695" s="60">
        <f>'Page 233'!A1829</f>
        <v>38989</v>
      </c>
      <c r="B695" s="61">
        <f>'Page 233'!G1829</f>
        <v>65.66</v>
      </c>
      <c r="C695" s="62">
        <f t="shared" si="11"/>
        <v>-5.4678143516003145E-3</v>
      </c>
    </row>
    <row r="696" spans="1:3">
      <c r="A696" s="60">
        <f>'Page 233'!A1828</f>
        <v>38992</v>
      </c>
      <c r="B696" s="61">
        <f>'Page 233'!G1828</f>
        <v>66.59</v>
      </c>
      <c r="C696" s="62">
        <f t="shared" si="11"/>
        <v>1.4064504049084591E-2</v>
      </c>
    </row>
    <row r="697" spans="1:3">
      <c r="A697" s="60">
        <f>'Page 233'!A1827</f>
        <v>38993</v>
      </c>
      <c r="B697" s="61">
        <f>'Page 233'!G1827</f>
        <v>68.099999999999994</v>
      </c>
      <c r="C697" s="62">
        <f t="shared" si="11"/>
        <v>2.2422797032935586E-2</v>
      </c>
    </row>
    <row r="698" spans="1:3">
      <c r="A698" s="60">
        <f>'Page 233'!A1826</f>
        <v>38994</v>
      </c>
      <c r="B698" s="61">
        <f>'Page 233'!G1826</f>
        <v>69.91</v>
      </c>
      <c r="C698" s="62">
        <f t="shared" si="11"/>
        <v>2.6231487368427071E-2</v>
      </c>
    </row>
    <row r="699" spans="1:3">
      <c r="A699" s="60">
        <f>'Page 233'!A1825</f>
        <v>38995</v>
      </c>
      <c r="B699" s="61">
        <f>'Page 233'!G1825</f>
        <v>69.63</v>
      </c>
      <c r="C699" s="62">
        <f t="shared" si="11"/>
        <v>-4.0131915694384766E-3</v>
      </c>
    </row>
    <row r="700" spans="1:3">
      <c r="A700" s="60">
        <f>'Page 233'!A1824</f>
        <v>38996</v>
      </c>
      <c r="B700" s="61">
        <f>'Page 233'!G1824</f>
        <v>69.680000000000007</v>
      </c>
      <c r="C700" s="62">
        <f t="shared" si="11"/>
        <v>7.1782358979205734E-4</v>
      </c>
    </row>
    <row r="701" spans="1:3">
      <c r="A701" s="60">
        <f>'Page 233'!A1823</f>
        <v>38999</v>
      </c>
      <c r="B701" s="61">
        <f>'Page 233'!G1823</f>
        <v>68.819999999999993</v>
      </c>
      <c r="C701" s="62">
        <f t="shared" si="11"/>
        <v>-1.2418932174913211E-2</v>
      </c>
    </row>
    <row r="702" spans="1:3">
      <c r="A702" s="60">
        <f>'Page 233'!A1822</f>
        <v>39000</v>
      </c>
      <c r="B702" s="61">
        <f>'Page 233'!G1822</f>
        <v>68.39</v>
      </c>
      <c r="C702" s="62">
        <f t="shared" si="11"/>
        <v>-6.2677852593295705E-3</v>
      </c>
    </row>
    <row r="703" spans="1:3">
      <c r="A703" s="60">
        <f>'Page 233'!A1821</f>
        <v>39001</v>
      </c>
      <c r="B703" s="61">
        <f>'Page 233'!G1821</f>
        <v>67.98</v>
      </c>
      <c r="C703" s="62">
        <f t="shared" si="11"/>
        <v>-6.0130708420346665E-3</v>
      </c>
    </row>
    <row r="704" spans="1:3">
      <c r="A704" s="60">
        <f>'Page 233'!A1820</f>
        <v>39002</v>
      </c>
      <c r="B704" s="61">
        <f>'Page 233'!G1820</f>
        <v>69.650000000000006</v>
      </c>
      <c r="C704" s="62">
        <f t="shared" si="11"/>
        <v>2.4269155957844853E-2</v>
      </c>
    </row>
    <row r="705" spans="1:3">
      <c r="A705" s="60">
        <f>'Page 233'!A1819</f>
        <v>39003</v>
      </c>
      <c r="B705" s="61">
        <f>'Page 233'!G1819</f>
        <v>68.61</v>
      </c>
      <c r="C705" s="62">
        <f t="shared" si="11"/>
        <v>-1.504440352301537E-2</v>
      </c>
    </row>
    <row r="706" spans="1:3">
      <c r="A706" s="60">
        <f>'Page 233'!A1818</f>
        <v>39006</v>
      </c>
      <c r="B706" s="61">
        <f>'Page 233'!G1818</f>
        <v>68.83</v>
      </c>
      <c r="C706" s="62">
        <f t="shared" si="11"/>
        <v>3.2013997074733639E-3</v>
      </c>
    </row>
    <row r="707" spans="1:3">
      <c r="A707" s="60">
        <f>'Page 233'!A1817</f>
        <v>39007</v>
      </c>
      <c r="B707" s="61">
        <f>'Page 233'!G1817</f>
        <v>68.52</v>
      </c>
      <c r="C707" s="62">
        <f t="shared" si="11"/>
        <v>-4.5140229543536546E-3</v>
      </c>
    </row>
    <row r="708" spans="1:3">
      <c r="A708" s="60">
        <f>'Page 233'!A1816</f>
        <v>39008</v>
      </c>
      <c r="B708" s="61">
        <f>'Page 233'!G1816</f>
        <v>68.900000000000006</v>
      </c>
      <c r="C708" s="62">
        <f t="shared" si="11"/>
        <v>5.5305045636939373E-3</v>
      </c>
    </row>
    <row r="709" spans="1:3">
      <c r="A709" s="60">
        <f>'Page 233'!A1815</f>
        <v>39009</v>
      </c>
      <c r="B709" s="61">
        <f>'Page 233'!G1815</f>
        <v>68.62</v>
      </c>
      <c r="C709" s="62">
        <f t="shared" ref="C709:C772" si="12">LN(B709/B708)</f>
        <v>-4.0721405893092881E-3</v>
      </c>
    </row>
    <row r="710" spans="1:3">
      <c r="A710" s="60">
        <f>'Page 233'!A1814</f>
        <v>39010</v>
      </c>
      <c r="B710" s="61">
        <f>'Page 233'!G1814</f>
        <v>68.069999999999993</v>
      </c>
      <c r="C710" s="62">
        <f t="shared" si="12"/>
        <v>-8.047449970443819E-3</v>
      </c>
    </row>
    <row r="711" spans="1:3">
      <c r="A711" s="60">
        <f>'Page 233'!A1813</f>
        <v>39013</v>
      </c>
      <c r="B711" s="61">
        <f>'Page 233'!G1813</f>
        <v>68.95</v>
      </c>
      <c r="C711" s="62">
        <f t="shared" si="12"/>
        <v>1.2845016779450954E-2</v>
      </c>
    </row>
    <row r="712" spans="1:3">
      <c r="A712" s="60">
        <f>'Page 233'!A1812</f>
        <v>39014</v>
      </c>
      <c r="B712" s="61">
        <f>'Page 233'!G1812</f>
        <v>69.61</v>
      </c>
      <c r="C712" s="62">
        <f t="shared" si="12"/>
        <v>9.5266309412643073E-3</v>
      </c>
    </row>
    <row r="713" spans="1:3">
      <c r="A713" s="60">
        <f>'Page 233'!A1811</f>
        <v>39015</v>
      </c>
      <c r="B713" s="61">
        <f>'Page 233'!G1811</f>
        <v>67.33</v>
      </c>
      <c r="C713" s="62">
        <f t="shared" si="12"/>
        <v>-3.3302332623385576E-2</v>
      </c>
    </row>
    <row r="714" spans="1:3">
      <c r="A714" s="60">
        <f>'Page 233'!A1810</f>
        <v>39016</v>
      </c>
      <c r="B714" s="61">
        <f>'Page 233'!G1810</f>
        <v>65.900000000000006</v>
      </c>
      <c r="C714" s="62">
        <f t="shared" si="12"/>
        <v>-2.1467461048727834E-2</v>
      </c>
    </row>
    <row r="715" spans="1:3">
      <c r="A715" s="60">
        <f>'Page 233'!A1809</f>
        <v>39017</v>
      </c>
      <c r="B715" s="61">
        <f>'Page 233'!G1809</f>
        <v>66.400000000000006</v>
      </c>
      <c r="C715" s="62">
        <f t="shared" si="12"/>
        <v>7.5586149739266242E-3</v>
      </c>
    </row>
    <row r="716" spans="1:3">
      <c r="A716" s="60">
        <f>'Page 233'!A1808</f>
        <v>39020</v>
      </c>
      <c r="B716" s="61">
        <f>'Page 233'!G1808</f>
        <v>66.8</v>
      </c>
      <c r="C716" s="62">
        <f t="shared" si="12"/>
        <v>6.0060240602117284E-3</v>
      </c>
    </row>
    <row r="717" spans="1:3">
      <c r="A717" s="60">
        <f>'Page 233'!A1807</f>
        <v>39021</v>
      </c>
      <c r="B717" s="61">
        <f>'Page 233'!G1807</f>
        <v>66.5</v>
      </c>
      <c r="C717" s="62">
        <f t="shared" si="12"/>
        <v>-4.5011328807915384E-3</v>
      </c>
    </row>
    <row r="718" spans="1:3">
      <c r="A718" s="60">
        <f>'Page 233'!A1806</f>
        <v>39022</v>
      </c>
      <c r="B718" s="61">
        <f>'Page 233'!G1806</f>
        <v>66.67</v>
      </c>
      <c r="C718" s="62">
        <f t="shared" si="12"/>
        <v>2.5531289681601211E-3</v>
      </c>
    </row>
    <row r="719" spans="1:3">
      <c r="A719" s="60">
        <f>'Page 233'!A1805</f>
        <v>39023</v>
      </c>
      <c r="B719" s="61">
        <f>'Page 233'!G1805</f>
        <v>65.95</v>
      </c>
      <c r="C719" s="62">
        <f t="shared" si="12"/>
        <v>-1.0858197466645004E-2</v>
      </c>
    </row>
    <row r="720" spans="1:3">
      <c r="A720" s="60">
        <f>'Page 233'!A1804</f>
        <v>39024</v>
      </c>
      <c r="B720" s="61">
        <f>'Page 233'!G1804</f>
        <v>66.59</v>
      </c>
      <c r="C720" s="62">
        <f t="shared" si="12"/>
        <v>9.6575369592074318E-3</v>
      </c>
    </row>
    <row r="721" spans="1:3">
      <c r="A721" s="60">
        <f>'Page 233'!A1803</f>
        <v>39027</v>
      </c>
      <c r="B721" s="61">
        <f>'Page 233'!G1803</f>
        <v>67.02</v>
      </c>
      <c r="C721" s="62">
        <f t="shared" si="12"/>
        <v>6.4366661866333292E-3</v>
      </c>
    </row>
    <row r="722" spans="1:3">
      <c r="A722" s="60">
        <f>'Page 233'!A1802</f>
        <v>39028</v>
      </c>
      <c r="B722" s="61">
        <f>'Page 233'!G1802</f>
        <v>70.66</v>
      </c>
      <c r="C722" s="62">
        <f t="shared" si="12"/>
        <v>5.2888559621834891E-2</v>
      </c>
    </row>
    <row r="723" spans="1:3">
      <c r="A723" s="60">
        <f>'Page 233'!A1801</f>
        <v>39029</v>
      </c>
      <c r="B723" s="61">
        <f>'Page 233'!G1801</f>
        <v>71.41</v>
      </c>
      <c r="C723" s="62">
        <f t="shared" si="12"/>
        <v>1.0558273630019432E-2</v>
      </c>
    </row>
    <row r="724" spans="1:3">
      <c r="A724" s="60">
        <f>'Page 233'!A1800</f>
        <v>39030</v>
      </c>
      <c r="B724" s="61">
        <f>'Page 233'!G1800</f>
        <v>71.12</v>
      </c>
      <c r="C724" s="62">
        <f t="shared" si="12"/>
        <v>-4.0693243553694318E-3</v>
      </c>
    </row>
    <row r="725" spans="1:3">
      <c r="A725" s="60">
        <f>'Page 233'!A1799</f>
        <v>39031</v>
      </c>
      <c r="B725" s="61">
        <f>'Page 233'!G1799</f>
        <v>71.55</v>
      </c>
      <c r="C725" s="62">
        <f t="shared" si="12"/>
        <v>6.0279147968107342E-3</v>
      </c>
    </row>
    <row r="726" spans="1:3">
      <c r="A726" s="60">
        <f>'Page 233'!A1798</f>
        <v>39034</v>
      </c>
      <c r="B726" s="61">
        <f>'Page 233'!G1798</f>
        <v>71.61</v>
      </c>
      <c r="C726" s="62">
        <f t="shared" si="12"/>
        <v>8.3822301638842938E-4</v>
      </c>
    </row>
    <row r="727" spans="1:3">
      <c r="A727" s="60">
        <f>'Page 233'!A1797</f>
        <v>39035</v>
      </c>
      <c r="B727" s="61">
        <f>'Page 233'!G1797</f>
        <v>71.650000000000006</v>
      </c>
      <c r="C727" s="62">
        <f t="shared" si="12"/>
        <v>5.5842525533246934E-4</v>
      </c>
    </row>
    <row r="728" spans="1:3">
      <c r="A728" s="60">
        <f>'Page 233'!A1796</f>
        <v>39036</v>
      </c>
      <c r="B728" s="61">
        <f>'Page 233'!G1796</f>
        <v>72.77</v>
      </c>
      <c r="C728" s="62">
        <f t="shared" si="12"/>
        <v>1.5510628084814165E-2</v>
      </c>
    </row>
    <row r="729" spans="1:3">
      <c r="A729" s="60">
        <f>'Page 233'!A1795</f>
        <v>39037</v>
      </c>
      <c r="B729" s="61">
        <f>'Page 233'!G1795</f>
        <v>74.13</v>
      </c>
      <c r="C729" s="62">
        <f t="shared" si="12"/>
        <v>1.8516526309633199E-2</v>
      </c>
    </row>
    <row r="730" spans="1:3">
      <c r="A730" s="60">
        <f>'Page 233'!A1794</f>
        <v>39038</v>
      </c>
      <c r="B730" s="61">
        <f>'Page 233'!G1794</f>
        <v>74.81</v>
      </c>
      <c r="C730" s="62">
        <f t="shared" si="12"/>
        <v>9.1312572156852703E-3</v>
      </c>
    </row>
    <row r="731" spans="1:3">
      <c r="A731" s="60">
        <f>'Page 233'!A1793</f>
        <v>39041</v>
      </c>
      <c r="B731" s="61">
        <f>'Page 233'!G1793</f>
        <v>74.47</v>
      </c>
      <c r="C731" s="62">
        <f t="shared" si="12"/>
        <v>-4.5552061617594071E-3</v>
      </c>
    </row>
    <row r="732" spans="1:3">
      <c r="A732" s="60">
        <f>'Page 233'!A1792</f>
        <v>39042</v>
      </c>
      <c r="B732" s="61">
        <f>'Page 233'!G1792</f>
        <v>76.13</v>
      </c>
      <c r="C732" s="62">
        <f t="shared" si="12"/>
        <v>2.2046045595567058E-2</v>
      </c>
    </row>
    <row r="733" spans="1:3">
      <c r="A733" s="60">
        <f>'Page 233'!A1791</f>
        <v>39043</v>
      </c>
      <c r="B733" s="61">
        <f>'Page 233'!G1791</f>
        <v>75.290000000000006</v>
      </c>
      <c r="C733" s="62">
        <f t="shared" si="12"/>
        <v>-1.109508145609021E-2</v>
      </c>
    </row>
    <row r="734" spans="1:3">
      <c r="A734" s="60">
        <f>'Page 233'!A1790</f>
        <v>39045</v>
      </c>
      <c r="B734" s="61">
        <f>'Page 233'!G1790</f>
        <v>75.02</v>
      </c>
      <c r="C734" s="62">
        <f t="shared" si="12"/>
        <v>-3.5925792082897355E-3</v>
      </c>
    </row>
    <row r="735" spans="1:3">
      <c r="A735" s="60">
        <f>'Page 233'!A1789</f>
        <v>39048</v>
      </c>
      <c r="B735" s="61">
        <f>'Page 233'!G1789</f>
        <v>73.010000000000005</v>
      </c>
      <c r="C735" s="62">
        <f t="shared" si="12"/>
        <v>-2.7158326585746712E-2</v>
      </c>
    </row>
    <row r="736" spans="1:3">
      <c r="A736" s="60">
        <f>'Page 233'!A1788</f>
        <v>39049</v>
      </c>
      <c r="B736" s="61">
        <f>'Page 233'!G1788</f>
        <v>73.489999999999995</v>
      </c>
      <c r="C736" s="62">
        <f t="shared" si="12"/>
        <v>6.5529244727853915E-3</v>
      </c>
    </row>
    <row r="737" spans="1:3">
      <c r="A737" s="60">
        <f>'Page 233'!A1787</f>
        <v>39050</v>
      </c>
      <c r="B737" s="61">
        <f>'Page 233'!G1787</f>
        <v>74.28</v>
      </c>
      <c r="C737" s="62">
        <f t="shared" si="12"/>
        <v>1.0692393943725351E-2</v>
      </c>
    </row>
    <row r="738" spans="1:3">
      <c r="A738" s="60">
        <f>'Page 233'!A1786</f>
        <v>39051</v>
      </c>
      <c r="B738" s="61">
        <f>'Page 233'!G1786</f>
        <v>73.98</v>
      </c>
      <c r="C738" s="62">
        <f t="shared" si="12"/>
        <v>-4.0469500801970509E-3</v>
      </c>
    </row>
    <row r="739" spans="1:3">
      <c r="A739" s="60">
        <f>'Page 233'!A1785</f>
        <v>39052</v>
      </c>
      <c r="B739" s="61">
        <f>'Page 233'!G1785</f>
        <v>74.83</v>
      </c>
      <c r="C739" s="62">
        <f t="shared" si="12"/>
        <v>1.1424087687959151E-2</v>
      </c>
    </row>
    <row r="740" spans="1:3">
      <c r="A740" s="60">
        <f>'Page 233'!A1784</f>
        <v>39055</v>
      </c>
      <c r="B740" s="61">
        <f>'Page 233'!G1784</f>
        <v>74.86</v>
      </c>
      <c r="C740" s="62">
        <f t="shared" si="12"/>
        <v>4.00828384015847E-4</v>
      </c>
    </row>
    <row r="741" spans="1:3">
      <c r="A741" s="60">
        <f>'Page 233'!A1783</f>
        <v>39056</v>
      </c>
      <c r="B741" s="61">
        <f>'Page 233'!G1783</f>
        <v>75.819999999999993</v>
      </c>
      <c r="C741" s="62">
        <f t="shared" si="12"/>
        <v>1.2742407611905888E-2</v>
      </c>
    </row>
    <row r="742" spans="1:3">
      <c r="A742" s="60">
        <f>'Page 233'!A1782</f>
        <v>39057</v>
      </c>
      <c r="B742" s="61">
        <f>'Page 233'!G1782</f>
        <v>75.900000000000006</v>
      </c>
      <c r="C742" s="62">
        <f t="shared" si="12"/>
        <v>1.0545743133955955E-3</v>
      </c>
    </row>
    <row r="743" spans="1:3">
      <c r="A743" s="60">
        <f>'Page 233'!A1781</f>
        <v>39058</v>
      </c>
      <c r="B743" s="61">
        <f>'Page 233'!G1781</f>
        <v>75.22</v>
      </c>
      <c r="C743" s="62">
        <f t="shared" si="12"/>
        <v>-8.9995313593940075E-3</v>
      </c>
    </row>
    <row r="744" spans="1:3">
      <c r="A744" s="60">
        <f>'Page 233'!A1780</f>
        <v>39059</v>
      </c>
      <c r="B744" s="61">
        <f>'Page 233'!G1780</f>
        <v>75.319999999999993</v>
      </c>
      <c r="C744" s="62">
        <f t="shared" si="12"/>
        <v>1.3285507467611756E-3</v>
      </c>
    </row>
    <row r="745" spans="1:3">
      <c r="A745" s="60">
        <f>'Page 233'!A1779</f>
        <v>39062</v>
      </c>
      <c r="B745" s="61">
        <f>'Page 233'!G1779</f>
        <v>75.03</v>
      </c>
      <c r="C745" s="62">
        <f t="shared" si="12"/>
        <v>-3.8576702313141992E-3</v>
      </c>
    </row>
    <row r="746" spans="1:3">
      <c r="A746" s="60">
        <f>'Page 233'!A1778</f>
        <v>39063</v>
      </c>
      <c r="B746" s="61">
        <f>'Page 233'!G1778</f>
        <v>75.47</v>
      </c>
      <c r="C746" s="62">
        <f t="shared" si="12"/>
        <v>5.8471927391396811E-3</v>
      </c>
    </row>
    <row r="747" spans="1:3">
      <c r="A747" s="60">
        <f>'Page 233'!A1777</f>
        <v>39064</v>
      </c>
      <c r="B747" s="61">
        <f>'Page 233'!G1777</f>
        <v>74.88</v>
      </c>
      <c r="C747" s="62">
        <f t="shared" si="12"/>
        <v>-7.8483941274405007E-3</v>
      </c>
    </row>
    <row r="748" spans="1:3">
      <c r="A748" s="60">
        <f>'Page 233'!A1776</f>
        <v>39065</v>
      </c>
      <c r="B748" s="61">
        <f>'Page 233'!G1776</f>
        <v>75.150000000000006</v>
      </c>
      <c r="C748" s="62">
        <f t="shared" si="12"/>
        <v>3.5992840296470425E-3</v>
      </c>
    </row>
    <row r="749" spans="1:3">
      <c r="A749" s="60">
        <f>'Page 233'!A1775</f>
        <v>39066</v>
      </c>
      <c r="B749" s="61">
        <f>'Page 233'!G1775</f>
        <v>75.8</v>
      </c>
      <c r="C749" s="62">
        <f t="shared" si="12"/>
        <v>8.6121764493422622E-3</v>
      </c>
    </row>
    <row r="750" spans="1:3">
      <c r="A750" s="60">
        <f>'Page 233'!A1774</f>
        <v>39069</v>
      </c>
      <c r="B750" s="61">
        <f>'Page 233'!G1774</f>
        <v>74.84</v>
      </c>
      <c r="C750" s="62">
        <f t="shared" si="12"/>
        <v>-1.2745791242436973E-2</v>
      </c>
    </row>
    <row r="751" spans="1:3">
      <c r="A751" s="60">
        <f>'Page 233'!A1773</f>
        <v>39070</v>
      </c>
      <c r="B751" s="61">
        <f>'Page 233'!G1773</f>
        <v>75.349999999999994</v>
      </c>
      <c r="C751" s="62">
        <f t="shared" si="12"/>
        <v>6.7914236666155366E-3</v>
      </c>
    </row>
    <row r="752" spans="1:3">
      <c r="A752" s="60">
        <f>'Page 233'!A1772</f>
        <v>39071</v>
      </c>
      <c r="B752" s="61">
        <f>'Page 233'!G1772</f>
        <v>75.290000000000006</v>
      </c>
      <c r="C752" s="62">
        <f t="shared" si="12"/>
        <v>-7.9660121047342685E-4</v>
      </c>
    </row>
    <row r="753" spans="1:3">
      <c r="A753" s="60">
        <f>'Page 233'!A1771</f>
        <v>39072</v>
      </c>
      <c r="B753" s="61">
        <f>'Page 233'!G1771</f>
        <v>75.16</v>
      </c>
      <c r="C753" s="62">
        <f t="shared" si="12"/>
        <v>-1.7281493167665136E-3</v>
      </c>
    </row>
    <row r="754" spans="1:3">
      <c r="A754" s="60">
        <f>'Page 233'!A1770</f>
        <v>39073</v>
      </c>
      <c r="B754" s="61">
        <f>'Page 233'!G1770</f>
        <v>74.17</v>
      </c>
      <c r="C754" s="62">
        <f t="shared" si="12"/>
        <v>-1.3259418796797802E-2</v>
      </c>
    </row>
    <row r="755" spans="1:3">
      <c r="A755" s="60">
        <f>'Page 233'!A1769</f>
        <v>39077</v>
      </c>
      <c r="B755" s="61">
        <f>'Page 233'!G1769</f>
        <v>74.2</v>
      </c>
      <c r="C755" s="62">
        <f t="shared" si="12"/>
        <v>4.0439442486798468E-4</v>
      </c>
    </row>
    <row r="756" spans="1:3">
      <c r="A756" s="60">
        <f>'Page 233'!A1768</f>
        <v>39078</v>
      </c>
      <c r="B756" s="61">
        <f>'Page 233'!G1768</f>
        <v>74.27</v>
      </c>
      <c r="C756" s="62">
        <f t="shared" si="12"/>
        <v>9.4295150787014094E-4</v>
      </c>
    </row>
    <row r="757" spans="1:3">
      <c r="A757" s="60">
        <f>'Page 233'!A1767</f>
        <v>39079</v>
      </c>
      <c r="B757" s="61">
        <f>'Page 233'!G1767</f>
        <v>74.37</v>
      </c>
      <c r="C757" s="62">
        <f t="shared" si="12"/>
        <v>1.3455330340037801E-3</v>
      </c>
    </row>
    <row r="758" spans="1:3">
      <c r="A758" s="60">
        <f>'Page 233'!A1766</f>
        <v>39080</v>
      </c>
      <c r="B758" s="61">
        <f>'Page 233'!G1766</f>
        <v>74.239999999999995</v>
      </c>
      <c r="C758" s="62">
        <f t="shared" si="12"/>
        <v>-1.7495462372638592E-3</v>
      </c>
    </row>
    <row r="759" spans="1:3">
      <c r="A759" s="60">
        <f>'Page 233'!A1765</f>
        <v>39085</v>
      </c>
      <c r="B759" s="61">
        <f>'Page 233'!G1765</f>
        <v>74.52</v>
      </c>
      <c r="C759" s="62">
        <f t="shared" si="12"/>
        <v>3.7644572554425423E-3</v>
      </c>
    </row>
    <row r="760" spans="1:3">
      <c r="A760" s="60">
        <f>'Page 233'!A1764</f>
        <v>39086</v>
      </c>
      <c r="B760" s="61">
        <f>'Page 233'!G1764</f>
        <v>74.819999999999993</v>
      </c>
      <c r="C760" s="62">
        <f t="shared" si="12"/>
        <v>4.0176831866123941E-3</v>
      </c>
    </row>
    <row r="761" spans="1:3">
      <c r="A761" s="60">
        <f>'Page 233'!A1763</f>
        <v>39087</v>
      </c>
      <c r="B761" s="61">
        <f>'Page 233'!G1763</f>
        <v>74.5</v>
      </c>
      <c r="C761" s="62">
        <f t="shared" si="12"/>
        <v>-4.2861035344861406E-3</v>
      </c>
    </row>
    <row r="762" spans="1:3">
      <c r="A762" s="60">
        <f>'Page 233'!A1762</f>
        <v>39090</v>
      </c>
      <c r="B762" s="61">
        <f>'Page 233'!G1762</f>
        <v>74.319999999999993</v>
      </c>
      <c r="C762" s="62">
        <f t="shared" si="12"/>
        <v>-2.4190308799307996E-3</v>
      </c>
    </row>
    <row r="763" spans="1:3">
      <c r="A763" s="60">
        <f>'Page 233'!A1761</f>
        <v>39091</v>
      </c>
      <c r="B763" s="61">
        <f>'Page 233'!G1761</f>
        <v>73.540000000000006</v>
      </c>
      <c r="C763" s="62">
        <f t="shared" si="12"/>
        <v>-1.0550618632456907E-2</v>
      </c>
    </row>
    <row r="764" spans="1:3">
      <c r="A764" s="60">
        <f>'Page 233'!A1760</f>
        <v>39092</v>
      </c>
      <c r="B764" s="61">
        <f>'Page 233'!G1760</f>
        <v>74.599999999999994</v>
      </c>
      <c r="C764" s="62">
        <f t="shared" si="12"/>
        <v>1.4311031336588955E-2</v>
      </c>
    </row>
    <row r="765" spans="1:3">
      <c r="A765" s="60">
        <f>'Page 233'!A1759</f>
        <v>39093</v>
      </c>
      <c r="B765" s="61">
        <f>'Page 233'!G1759</f>
        <v>74.239999999999995</v>
      </c>
      <c r="C765" s="62">
        <f t="shared" si="12"/>
        <v>-4.8374187317700582E-3</v>
      </c>
    </row>
    <row r="766" spans="1:3">
      <c r="A766" s="60">
        <f>'Page 233'!A1758</f>
        <v>39094</v>
      </c>
      <c r="B766" s="61">
        <f>'Page 233'!G1758</f>
        <v>73.650000000000006</v>
      </c>
      <c r="C766" s="62">
        <f t="shared" si="12"/>
        <v>-7.9789455693056646E-3</v>
      </c>
    </row>
    <row r="767" spans="1:3">
      <c r="A767" s="60">
        <f>'Page 233'!A1757</f>
        <v>39098</v>
      </c>
      <c r="B767" s="61">
        <f>'Page 233'!G1757</f>
        <v>73.540000000000006</v>
      </c>
      <c r="C767" s="62">
        <f t="shared" si="12"/>
        <v>-1.4946670355132782E-3</v>
      </c>
    </row>
    <row r="768" spans="1:3">
      <c r="A768" s="60">
        <f>'Page 233'!A1756</f>
        <v>39099</v>
      </c>
      <c r="B768" s="61">
        <f>'Page 233'!G1756</f>
        <v>74.23</v>
      </c>
      <c r="C768" s="62">
        <f t="shared" si="12"/>
        <v>9.3389052563296934E-3</v>
      </c>
    </row>
    <row r="769" spans="1:3">
      <c r="A769" s="60">
        <f>'Page 233'!A1755</f>
        <v>39100</v>
      </c>
      <c r="B769" s="61">
        <f>'Page 233'!G1755</f>
        <v>73.540000000000006</v>
      </c>
      <c r="C769" s="62">
        <f t="shared" si="12"/>
        <v>-9.3389052563296292E-3</v>
      </c>
    </row>
    <row r="770" spans="1:3">
      <c r="A770" s="60">
        <f>'Page 233'!A1754</f>
        <v>39101</v>
      </c>
      <c r="B770" s="61">
        <f>'Page 233'!G1754</f>
        <v>74.069999999999993</v>
      </c>
      <c r="C770" s="62">
        <f t="shared" si="12"/>
        <v>7.1811161520716352E-3</v>
      </c>
    </row>
    <row r="771" spans="1:3">
      <c r="A771" s="60">
        <f>'Page 233'!A1753</f>
        <v>39104</v>
      </c>
      <c r="B771" s="61">
        <f>'Page 233'!G1753</f>
        <v>71.53</v>
      </c>
      <c r="C771" s="62">
        <f t="shared" si="12"/>
        <v>-3.4893649904905316E-2</v>
      </c>
    </row>
    <row r="772" spans="1:3">
      <c r="A772" s="60">
        <f>'Page 233'!A1752</f>
        <v>39105</v>
      </c>
      <c r="B772" s="61">
        <f>'Page 233'!G1752</f>
        <v>73</v>
      </c>
      <c r="C772" s="62">
        <f t="shared" si="12"/>
        <v>2.0342499028098659E-2</v>
      </c>
    </row>
    <row r="773" spans="1:3">
      <c r="A773" s="60">
        <f>'Page 233'!A1751</f>
        <v>39106</v>
      </c>
      <c r="B773" s="61">
        <f>'Page 233'!G1751</f>
        <v>73.2</v>
      </c>
      <c r="C773" s="62">
        <f t="shared" ref="C773:C836" si="13">LN(B773/B772)</f>
        <v>2.7359798188748455E-3</v>
      </c>
    </row>
    <row r="774" spans="1:3">
      <c r="A774" s="60">
        <f>'Page 233'!A1750</f>
        <v>39107</v>
      </c>
      <c r="B774" s="61">
        <f>'Page 233'!G1750</f>
        <v>72</v>
      </c>
      <c r="C774" s="62">
        <f t="shared" si="13"/>
        <v>-1.6529301951210582E-2</v>
      </c>
    </row>
    <row r="775" spans="1:3">
      <c r="A775" s="60">
        <f>'Page 233'!A1749</f>
        <v>39108</v>
      </c>
      <c r="B775" s="61">
        <f>'Page 233'!G1749</f>
        <v>71.39</v>
      </c>
      <c r="C775" s="62">
        <f t="shared" si="13"/>
        <v>-8.5083155016861325E-3</v>
      </c>
    </row>
    <row r="776" spans="1:3">
      <c r="A776" s="60">
        <f>'Page 233'!A1748</f>
        <v>39111</v>
      </c>
      <c r="B776" s="61">
        <f>'Page 233'!G1748</f>
        <v>71.45</v>
      </c>
      <c r="C776" s="62">
        <f t="shared" si="13"/>
        <v>8.401008615072621E-4</v>
      </c>
    </row>
    <row r="777" spans="1:3">
      <c r="A777" s="60">
        <f>'Page 233'!A1747</f>
        <v>39112</v>
      </c>
      <c r="B777" s="61">
        <f>'Page 233'!G1747</f>
        <v>71.87</v>
      </c>
      <c r="C777" s="62">
        <f t="shared" si="13"/>
        <v>5.8610271044748415E-3</v>
      </c>
    </row>
    <row r="778" spans="1:3">
      <c r="A778" s="60">
        <f>'Page 233'!A1746</f>
        <v>39113</v>
      </c>
      <c r="B778" s="61">
        <f>'Page 233'!G1746</f>
        <v>74.84</v>
      </c>
      <c r="C778" s="62">
        <f t="shared" si="13"/>
        <v>4.0493569925537591E-2</v>
      </c>
    </row>
    <row r="779" spans="1:3">
      <c r="A779" s="60">
        <f>'Page 233'!A1745</f>
        <v>39114</v>
      </c>
      <c r="B779" s="61">
        <f>'Page 233'!G1745</f>
        <v>76.09</v>
      </c>
      <c r="C779" s="62">
        <f t="shared" si="13"/>
        <v>1.6564348782542464E-2</v>
      </c>
    </row>
    <row r="780" spans="1:3">
      <c r="A780" s="60">
        <f>'Page 233'!A1744</f>
        <v>39115</v>
      </c>
      <c r="B780" s="61">
        <f>'Page 233'!G1744</f>
        <v>75.25</v>
      </c>
      <c r="C780" s="62">
        <f t="shared" si="13"/>
        <v>-1.1100946559446332E-2</v>
      </c>
    </row>
    <row r="781" spans="1:3">
      <c r="A781" s="60">
        <f>'Page 233'!A1743</f>
        <v>39118</v>
      </c>
      <c r="B781" s="61">
        <f>'Page 233'!G1743</f>
        <v>75.81</v>
      </c>
      <c r="C781" s="62">
        <f t="shared" si="13"/>
        <v>7.4143064392274607E-3</v>
      </c>
    </row>
    <row r="782" spans="1:3">
      <c r="A782" s="60">
        <f>'Page 233'!A1742</f>
        <v>39119</v>
      </c>
      <c r="B782" s="61">
        <f>'Page 233'!G1742</f>
        <v>76.03</v>
      </c>
      <c r="C782" s="62">
        <f t="shared" si="13"/>
        <v>2.8977891721326055E-3</v>
      </c>
    </row>
    <row r="783" spans="1:3">
      <c r="A783" s="60">
        <f>'Page 233'!A1741</f>
        <v>39120</v>
      </c>
      <c r="B783" s="61">
        <f>'Page 233'!G1741</f>
        <v>75.790000000000006</v>
      </c>
      <c r="C783" s="62">
        <f t="shared" si="13"/>
        <v>-3.1616414164074074E-3</v>
      </c>
    </row>
    <row r="784" spans="1:3">
      <c r="A784" s="60">
        <f>'Page 233'!A1740</f>
        <v>39121</v>
      </c>
      <c r="B784" s="61">
        <f>'Page 233'!G1740</f>
        <v>75.099999999999994</v>
      </c>
      <c r="C784" s="62">
        <f t="shared" si="13"/>
        <v>-9.1457990538488555E-3</v>
      </c>
    </row>
    <row r="785" spans="1:3">
      <c r="A785" s="60">
        <f>'Page 233'!A1739</f>
        <v>39122</v>
      </c>
      <c r="B785" s="61">
        <f>'Page 233'!G1739</f>
        <v>75.5</v>
      </c>
      <c r="C785" s="62">
        <f t="shared" si="13"/>
        <v>5.3120974848901055E-3</v>
      </c>
    </row>
    <row r="786" spans="1:3">
      <c r="A786" s="60">
        <f>'Page 233'!A1738</f>
        <v>39125</v>
      </c>
      <c r="B786" s="61">
        <f>'Page 233'!G1738</f>
        <v>74.83</v>
      </c>
      <c r="C786" s="62">
        <f t="shared" si="13"/>
        <v>-8.913782162711912E-3</v>
      </c>
    </row>
    <row r="787" spans="1:3">
      <c r="A787" s="60">
        <f>'Page 233'!A1737</f>
        <v>39126</v>
      </c>
      <c r="B787" s="61">
        <f>'Page 233'!G1737</f>
        <v>74.900000000000006</v>
      </c>
      <c r="C787" s="62">
        <f t="shared" si="13"/>
        <v>9.350164309066464E-4</v>
      </c>
    </row>
    <row r="788" spans="1:3">
      <c r="A788" s="60">
        <f>'Page 233'!A1736</f>
        <v>39127</v>
      </c>
      <c r="B788" s="61">
        <f>'Page 233'!G1736</f>
        <v>75.45</v>
      </c>
      <c r="C788" s="62">
        <f t="shared" si="13"/>
        <v>7.3162946906839771E-3</v>
      </c>
    </row>
    <row r="789" spans="1:3">
      <c r="A789" s="60">
        <f>'Page 233'!A1735</f>
        <v>39128</v>
      </c>
      <c r="B789" s="61">
        <f>'Page 233'!G1735</f>
        <v>76.94</v>
      </c>
      <c r="C789" s="62">
        <f t="shared" si="13"/>
        <v>1.9555712110291036E-2</v>
      </c>
    </row>
    <row r="790" spans="1:3">
      <c r="A790" s="60">
        <f>'Page 233'!A1734</f>
        <v>39129</v>
      </c>
      <c r="B790" s="61">
        <f>'Page 233'!G1734</f>
        <v>76.290000000000006</v>
      </c>
      <c r="C790" s="62">
        <f t="shared" si="13"/>
        <v>-8.4840292220110022E-3</v>
      </c>
    </row>
    <row r="791" spans="1:3">
      <c r="A791" s="60">
        <f>'Page 233'!A1733</f>
        <v>39133</v>
      </c>
      <c r="B791" s="61">
        <f>'Page 233'!G1733</f>
        <v>76.36</v>
      </c>
      <c r="C791" s="62">
        <f t="shared" si="13"/>
        <v>9.171307554087225E-4</v>
      </c>
    </row>
    <row r="792" spans="1:3">
      <c r="A792" s="60">
        <f>'Page 233'!A1732</f>
        <v>39134</v>
      </c>
      <c r="B792" s="61">
        <f>'Page 233'!G1732</f>
        <v>76.31</v>
      </c>
      <c r="C792" s="62">
        <f t="shared" si="13"/>
        <v>-6.5500755600499409E-4</v>
      </c>
    </row>
    <row r="793" spans="1:3">
      <c r="A793" s="60">
        <f>'Page 233'!A1731</f>
        <v>39135</v>
      </c>
      <c r="B793" s="61">
        <f>'Page 233'!G1731</f>
        <v>75.989999999999995</v>
      </c>
      <c r="C793" s="62">
        <f t="shared" si="13"/>
        <v>-4.2022386198483867E-3</v>
      </c>
    </row>
    <row r="794" spans="1:3">
      <c r="A794" s="60">
        <f>'Page 233'!A1730</f>
        <v>39136</v>
      </c>
      <c r="B794" s="61">
        <f>'Page 233'!G1730</f>
        <v>75.739999999999995</v>
      </c>
      <c r="C794" s="62">
        <f t="shared" si="13"/>
        <v>-3.2953302080447806E-3</v>
      </c>
    </row>
    <row r="795" spans="1:3">
      <c r="A795" s="60">
        <f>'Page 233'!A1729</f>
        <v>39139</v>
      </c>
      <c r="B795" s="61">
        <f>'Page 233'!G1729</f>
        <v>74.599999999999994</v>
      </c>
      <c r="C795" s="62">
        <f t="shared" si="13"/>
        <v>-1.5165915263933634E-2</v>
      </c>
    </row>
    <row r="796" spans="1:3">
      <c r="A796" s="60">
        <f>'Page 233'!A1728</f>
        <v>39140</v>
      </c>
      <c r="B796" s="61">
        <f>'Page 233'!G1728</f>
        <v>73.150000000000006</v>
      </c>
      <c r="C796" s="62">
        <f t="shared" si="13"/>
        <v>-1.9628379743581694E-2</v>
      </c>
    </row>
    <row r="797" spans="1:3">
      <c r="A797" s="60">
        <f>'Page 233'!A1727</f>
        <v>39141</v>
      </c>
      <c r="B797" s="61">
        <f>'Page 233'!G1727</f>
        <v>73.2</v>
      </c>
      <c r="C797" s="62">
        <f t="shared" si="13"/>
        <v>6.8329350113248357E-4</v>
      </c>
    </row>
    <row r="798" spans="1:3">
      <c r="A798" s="60">
        <f>'Page 233'!A1726</f>
        <v>39142</v>
      </c>
      <c r="B798" s="61">
        <f>'Page 233'!G1726</f>
        <v>73.7</v>
      </c>
      <c r="C798" s="62">
        <f t="shared" si="13"/>
        <v>6.8073782280251077E-3</v>
      </c>
    </row>
    <row r="799" spans="1:3">
      <c r="A799" s="60">
        <f>'Page 233'!A1725</f>
        <v>39143</v>
      </c>
      <c r="B799" s="61">
        <f>'Page 233'!G1725</f>
        <v>73.010000000000005</v>
      </c>
      <c r="C799" s="62">
        <f t="shared" si="13"/>
        <v>-9.4063811272965276E-3</v>
      </c>
    </row>
    <row r="800" spans="1:3">
      <c r="A800" s="60">
        <f>'Page 233'!A1724</f>
        <v>39146</v>
      </c>
      <c r="B800" s="61">
        <f>'Page 233'!G1724</f>
        <v>73</v>
      </c>
      <c r="C800" s="62">
        <f t="shared" si="13"/>
        <v>-1.3697691960333545E-4</v>
      </c>
    </row>
    <row r="801" spans="1:3">
      <c r="A801" s="60">
        <f>'Page 233'!A1723</f>
        <v>39147</v>
      </c>
      <c r="B801" s="61">
        <f>'Page 233'!G1723</f>
        <v>73.67</v>
      </c>
      <c r="C801" s="62">
        <f t="shared" si="13"/>
        <v>9.1362195463311167E-3</v>
      </c>
    </row>
    <row r="802" spans="1:3">
      <c r="A802" s="60">
        <f>'Page 233'!A1722</f>
        <v>39148</v>
      </c>
      <c r="B802" s="61">
        <f>'Page 233'!G1722</f>
        <v>74.42</v>
      </c>
      <c r="C802" s="62">
        <f t="shared" si="13"/>
        <v>1.0129062223754228E-2</v>
      </c>
    </row>
    <row r="803" spans="1:3">
      <c r="A803" s="60">
        <f>'Page 233'!A1721</f>
        <v>39149</v>
      </c>
      <c r="B803" s="61">
        <f>'Page 233'!G1721</f>
        <v>74.569999999999993</v>
      </c>
      <c r="C803" s="62">
        <f t="shared" si="13"/>
        <v>2.0135586372268034E-3</v>
      </c>
    </row>
    <row r="804" spans="1:3">
      <c r="A804" s="60">
        <f>'Page 233'!A1720</f>
        <v>39150</v>
      </c>
      <c r="B804" s="61">
        <f>'Page 233'!G1720</f>
        <v>75.09</v>
      </c>
      <c r="C804" s="62">
        <f t="shared" si="13"/>
        <v>6.9491125560893138E-3</v>
      </c>
    </row>
    <row r="805" spans="1:3">
      <c r="A805" s="60">
        <f>'Page 233'!A1719</f>
        <v>39153</v>
      </c>
      <c r="B805" s="61">
        <f>'Page 233'!G1719</f>
        <v>76.510000000000005</v>
      </c>
      <c r="C805" s="62">
        <f t="shared" si="13"/>
        <v>1.8734057131967959E-2</v>
      </c>
    </row>
    <row r="806" spans="1:3">
      <c r="A806" s="60">
        <f>'Page 233'!A1718</f>
        <v>39154</v>
      </c>
      <c r="B806" s="61">
        <f>'Page 233'!G1718</f>
        <v>75.040000000000006</v>
      </c>
      <c r="C806" s="62">
        <f t="shared" si="13"/>
        <v>-1.9400146545791259E-2</v>
      </c>
    </row>
    <row r="807" spans="1:3">
      <c r="A807" s="60">
        <f>'Page 233'!A1717</f>
        <v>39155</v>
      </c>
      <c r="B807" s="61">
        <f>'Page 233'!G1717</f>
        <v>75.48</v>
      </c>
      <c r="C807" s="62">
        <f t="shared" si="13"/>
        <v>5.846415802380241E-3</v>
      </c>
    </row>
    <row r="808" spans="1:3">
      <c r="A808" s="60">
        <f>'Page 233'!A1716</f>
        <v>39156</v>
      </c>
      <c r="B808" s="61">
        <f>'Page 233'!G1716</f>
        <v>76.37</v>
      </c>
      <c r="C808" s="62">
        <f t="shared" si="13"/>
        <v>1.1722228399943396E-2</v>
      </c>
    </row>
    <row r="809" spans="1:3">
      <c r="A809" s="60">
        <f>'Page 233'!A1715</f>
        <v>39157</v>
      </c>
      <c r="B809" s="61">
        <f>'Page 233'!G1715</f>
        <v>75.5</v>
      </c>
      <c r="C809" s="62">
        <f t="shared" si="13"/>
        <v>-1.145729264531381E-2</v>
      </c>
    </row>
    <row r="810" spans="1:3">
      <c r="A810" s="60">
        <f>'Page 233'!A1714</f>
        <v>39160</v>
      </c>
      <c r="B810" s="61">
        <f>'Page 233'!G1714</f>
        <v>75.77</v>
      </c>
      <c r="C810" s="62">
        <f t="shared" si="13"/>
        <v>3.5697796883029571E-3</v>
      </c>
    </row>
    <row r="811" spans="1:3">
      <c r="A811" s="60">
        <f>'Page 233'!A1713</f>
        <v>39161</v>
      </c>
      <c r="B811" s="61">
        <f>'Page 233'!G1713</f>
        <v>75.63</v>
      </c>
      <c r="C811" s="62">
        <f t="shared" si="13"/>
        <v>-1.8494060753439215E-3</v>
      </c>
    </row>
    <row r="812" spans="1:3">
      <c r="A812" s="60">
        <f>'Page 233'!A1712</f>
        <v>39162</v>
      </c>
      <c r="B812" s="61">
        <f>'Page 233'!G1712</f>
        <v>76.17</v>
      </c>
      <c r="C812" s="62">
        <f t="shared" si="13"/>
        <v>7.1146545167586634E-3</v>
      </c>
    </row>
    <row r="813" spans="1:3">
      <c r="A813" s="60">
        <f>'Page 233'!A1711</f>
        <v>39163</v>
      </c>
      <c r="B813" s="61">
        <f>'Page 233'!G1711</f>
        <v>75.98</v>
      </c>
      <c r="C813" s="62">
        <f t="shared" si="13"/>
        <v>-2.4975366252172064E-3</v>
      </c>
    </row>
    <row r="814" spans="1:3">
      <c r="A814" s="60">
        <f>'Page 233'!A1710</f>
        <v>39164</v>
      </c>
      <c r="B814" s="61">
        <f>'Page 233'!G1710</f>
        <v>76.319999999999993</v>
      </c>
      <c r="C814" s="62">
        <f t="shared" si="13"/>
        <v>4.4648793805514174E-3</v>
      </c>
    </row>
    <row r="815" spans="1:3">
      <c r="A815" s="60">
        <f>'Page 233'!A1709</f>
        <v>39167</v>
      </c>
      <c r="B815" s="61">
        <f>'Page 233'!G1709</f>
        <v>76.2</v>
      </c>
      <c r="C815" s="62">
        <f t="shared" si="13"/>
        <v>-1.5735644474303295E-3</v>
      </c>
    </row>
    <row r="816" spans="1:3">
      <c r="A816" s="60">
        <f>'Page 233'!A1708</f>
        <v>39168</v>
      </c>
      <c r="B816" s="61">
        <f>'Page 233'!G1708</f>
        <v>75.94</v>
      </c>
      <c r="C816" s="62">
        <f t="shared" si="13"/>
        <v>-3.4179078889444141E-3</v>
      </c>
    </row>
    <row r="817" spans="1:3">
      <c r="A817" s="60">
        <f>'Page 233'!A1707</f>
        <v>39169</v>
      </c>
      <c r="B817" s="61">
        <f>'Page 233'!G1707</f>
        <v>75.040000000000006</v>
      </c>
      <c r="C817" s="62">
        <f t="shared" si="13"/>
        <v>-1.1922250105686863E-2</v>
      </c>
    </row>
    <row r="818" spans="1:3">
      <c r="A818" s="60">
        <f>'Page 233'!A1706</f>
        <v>39170</v>
      </c>
      <c r="B818" s="61">
        <f>'Page 233'!G1706</f>
        <v>75.3</v>
      </c>
      <c r="C818" s="62">
        <f t="shared" si="13"/>
        <v>3.4588301078785941E-3</v>
      </c>
    </row>
    <row r="819" spans="1:3">
      <c r="A819" s="60">
        <f>'Page 233'!A1705</f>
        <v>39171</v>
      </c>
      <c r="B819" s="61">
        <f>'Page 233'!G1705</f>
        <v>74.59</v>
      </c>
      <c r="C819" s="62">
        <f t="shared" si="13"/>
        <v>-9.4736848387759181E-3</v>
      </c>
    </row>
    <row r="820" spans="1:3">
      <c r="A820" s="60">
        <f>'Page 233'!A1704</f>
        <v>39174</v>
      </c>
      <c r="B820" s="61">
        <f>'Page 233'!G1704</f>
        <v>74.52</v>
      </c>
      <c r="C820" s="62">
        <f t="shared" si="13"/>
        <v>-9.3890423368428043E-4</v>
      </c>
    </row>
    <row r="821" spans="1:3">
      <c r="A821" s="60">
        <f>'Page 233'!A1703</f>
        <v>39175</v>
      </c>
      <c r="B821" s="61">
        <f>'Page 233'!G1703</f>
        <v>75.42</v>
      </c>
      <c r="C821" s="62">
        <f t="shared" si="13"/>
        <v>1.2004946096823401E-2</v>
      </c>
    </row>
    <row r="822" spans="1:3">
      <c r="A822" s="60">
        <f>'Page 233'!A1702</f>
        <v>39176</v>
      </c>
      <c r="B822" s="61">
        <f>'Page 233'!G1702</f>
        <v>75.73</v>
      </c>
      <c r="C822" s="62">
        <f t="shared" si="13"/>
        <v>4.1018912955202479E-3</v>
      </c>
    </row>
    <row r="823" spans="1:3">
      <c r="A823" s="60">
        <f>'Page 233'!A1701</f>
        <v>39177</v>
      </c>
      <c r="B823" s="61">
        <f>'Page 233'!G1701</f>
        <v>75.92</v>
      </c>
      <c r="C823" s="62">
        <f t="shared" si="13"/>
        <v>2.5057711759410755E-3</v>
      </c>
    </row>
    <row r="824" spans="1:3">
      <c r="A824" s="60">
        <f>'Page 233'!A1700</f>
        <v>39181</v>
      </c>
      <c r="B824" s="61">
        <f>'Page 233'!G1700</f>
        <v>75.53</v>
      </c>
      <c r="C824" s="62">
        <f t="shared" si="13"/>
        <v>-5.1502259763157934E-3</v>
      </c>
    </row>
    <row r="825" spans="1:3">
      <c r="A825" s="60">
        <f>'Page 233'!A1699</f>
        <v>39182</v>
      </c>
      <c r="B825" s="61">
        <f>'Page 233'!G1699</f>
        <v>76.209999999999994</v>
      </c>
      <c r="C825" s="62">
        <f t="shared" si="13"/>
        <v>8.9627593526693198E-3</v>
      </c>
    </row>
    <row r="826" spans="1:3">
      <c r="A826" s="60">
        <f>'Page 233'!A1698</f>
        <v>39183</v>
      </c>
      <c r="B826" s="61">
        <f>'Page 233'!G1698</f>
        <v>75.48</v>
      </c>
      <c r="C826" s="62">
        <f t="shared" si="13"/>
        <v>-9.624967177676514E-3</v>
      </c>
    </row>
    <row r="827" spans="1:3">
      <c r="A827" s="60">
        <f>'Page 233'!A1697</f>
        <v>39184</v>
      </c>
      <c r="B827" s="61">
        <f>'Page 233'!G1697</f>
        <v>76.209999999999994</v>
      </c>
      <c r="C827" s="62">
        <f t="shared" si="13"/>
        <v>9.6249671776765036E-3</v>
      </c>
    </row>
    <row r="828" spans="1:3">
      <c r="A828" s="60">
        <f>'Page 233'!A1696</f>
        <v>39185</v>
      </c>
      <c r="B828" s="61">
        <f>'Page 233'!G1696</f>
        <v>76.36</v>
      </c>
      <c r="C828" s="62">
        <f t="shared" si="13"/>
        <v>1.966311179520828E-3</v>
      </c>
    </row>
    <row r="829" spans="1:3">
      <c r="A829" s="60">
        <f>'Page 233'!A1695</f>
        <v>39188</v>
      </c>
      <c r="B829" s="61">
        <f>'Page 233'!G1695</f>
        <v>75.760000000000005</v>
      </c>
      <c r="C829" s="62">
        <f t="shared" si="13"/>
        <v>-7.8885499797239599E-3</v>
      </c>
    </row>
    <row r="830" spans="1:3">
      <c r="A830" s="60">
        <f>'Page 233'!A1694</f>
        <v>39189</v>
      </c>
      <c r="B830" s="61">
        <f>'Page 233'!G1694</f>
        <v>75.88</v>
      </c>
      <c r="C830" s="62">
        <f t="shared" si="13"/>
        <v>1.582696188990512E-3</v>
      </c>
    </row>
    <row r="831" spans="1:3">
      <c r="A831" s="60">
        <f>'Page 233'!A1693</f>
        <v>39190</v>
      </c>
      <c r="B831" s="61">
        <f>'Page 233'!G1693</f>
        <v>78.760000000000005</v>
      </c>
      <c r="C831" s="62">
        <f t="shared" si="13"/>
        <v>3.7252108704111393E-2</v>
      </c>
    </row>
    <row r="832" spans="1:3">
      <c r="A832" s="60">
        <f>'Page 233'!A1692</f>
        <v>39191</v>
      </c>
      <c r="B832" s="61">
        <f>'Page 233'!G1692</f>
        <v>78.010000000000005</v>
      </c>
      <c r="C832" s="62">
        <f t="shared" si="13"/>
        <v>-9.5682301707029991E-3</v>
      </c>
    </row>
    <row r="833" spans="1:3">
      <c r="A833" s="60">
        <f>'Page 233'!A1691</f>
        <v>39192</v>
      </c>
      <c r="B833" s="61">
        <f>'Page 233'!G1691</f>
        <v>78.260000000000005</v>
      </c>
      <c r="C833" s="62">
        <f t="shared" si="13"/>
        <v>3.1995931820446165E-3</v>
      </c>
    </row>
    <row r="834" spans="1:3">
      <c r="A834" s="60">
        <f>'Page 233'!A1690</f>
        <v>39195</v>
      </c>
      <c r="B834" s="61">
        <f>'Page 233'!G1690</f>
        <v>78.55</v>
      </c>
      <c r="C834" s="62">
        <f t="shared" si="13"/>
        <v>3.6987479193636157E-3</v>
      </c>
    </row>
    <row r="835" spans="1:3">
      <c r="A835" s="60">
        <f>'Page 233'!A1689</f>
        <v>39196</v>
      </c>
      <c r="B835" s="61">
        <f>'Page 233'!G1689</f>
        <v>78.58</v>
      </c>
      <c r="C835" s="62">
        <f t="shared" si="13"/>
        <v>3.8184942868354978E-4</v>
      </c>
    </row>
    <row r="836" spans="1:3">
      <c r="A836" s="60">
        <f>'Page 233'!A1688</f>
        <v>39197</v>
      </c>
      <c r="B836" s="61">
        <f>'Page 233'!G1688</f>
        <v>79.430000000000007</v>
      </c>
      <c r="C836" s="62">
        <f t="shared" si="13"/>
        <v>1.0758916514727197E-2</v>
      </c>
    </row>
    <row r="837" spans="1:3">
      <c r="A837" s="60">
        <f>'Page 233'!A1687</f>
        <v>39198</v>
      </c>
      <c r="B837" s="61">
        <f>'Page 233'!G1687</f>
        <v>79.069999999999993</v>
      </c>
      <c r="C837" s="62">
        <f t="shared" ref="C837:C900" si="14">LN(B837/B836)</f>
        <v>-4.542594562205197E-3</v>
      </c>
    </row>
    <row r="838" spans="1:3">
      <c r="A838" s="60">
        <f>'Page 233'!A1686</f>
        <v>39199</v>
      </c>
      <c r="B838" s="61">
        <f>'Page 233'!G1686</f>
        <v>78.87</v>
      </c>
      <c r="C838" s="62">
        <f t="shared" si="14"/>
        <v>-2.5326086729359999E-3</v>
      </c>
    </row>
    <row r="839" spans="1:3">
      <c r="A839" s="60">
        <f>'Page 233'!A1685</f>
        <v>39202</v>
      </c>
      <c r="B839" s="61">
        <f>'Page 233'!G1685</f>
        <v>78.02</v>
      </c>
      <c r="C839" s="62">
        <f t="shared" si="14"/>
        <v>-1.0835723331389229E-2</v>
      </c>
    </row>
    <row r="840" spans="1:3">
      <c r="A840" s="60">
        <f>'Page 233'!A1684</f>
        <v>39203</v>
      </c>
      <c r="B840" s="61">
        <f>'Page 233'!G1684</f>
        <v>78.209999999999994</v>
      </c>
      <c r="C840" s="62">
        <f t="shared" si="14"/>
        <v>2.432312535009556E-3</v>
      </c>
    </row>
    <row r="841" spans="1:3">
      <c r="A841" s="60">
        <f>'Page 233'!A1683</f>
        <v>39204</v>
      </c>
      <c r="B841" s="61">
        <f>'Page 233'!G1683</f>
        <v>78.709999999999994</v>
      </c>
      <c r="C841" s="62">
        <f t="shared" si="14"/>
        <v>6.3726955408386294E-3</v>
      </c>
    </row>
    <row r="842" spans="1:3">
      <c r="A842" s="60">
        <f>'Page 233'!A1682</f>
        <v>39205</v>
      </c>
      <c r="B842" s="61">
        <f>'Page 233'!G1682</f>
        <v>78.73</v>
      </c>
      <c r="C842" s="62">
        <f t="shared" si="14"/>
        <v>2.5406504201726796E-4</v>
      </c>
    </row>
    <row r="843" spans="1:3">
      <c r="A843" s="60">
        <f>'Page 233'!A1681</f>
        <v>39206</v>
      </c>
      <c r="B843" s="61">
        <f>'Page 233'!G1681</f>
        <v>78.53</v>
      </c>
      <c r="C843" s="62">
        <f t="shared" si="14"/>
        <v>-2.5435598095926099E-3</v>
      </c>
    </row>
    <row r="844" spans="1:3">
      <c r="A844" s="60">
        <f>'Page 233'!A1680</f>
        <v>39209</v>
      </c>
      <c r="B844" s="61">
        <f>'Page 233'!G1680</f>
        <v>79.33</v>
      </c>
      <c r="C844" s="62">
        <f t="shared" si="14"/>
        <v>1.0135649927128317E-2</v>
      </c>
    </row>
    <row r="845" spans="1:3">
      <c r="A845" s="60">
        <f>'Page 233'!A1679</f>
        <v>39210</v>
      </c>
      <c r="B845" s="61">
        <f>'Page 233'!G1679</f>
        <v>79.03</v>
      </c>
      <c r="C845" s="62">
        <f t="shared" si="14"/>
        <v>-3.788840097027625E-3</v>
      </c>
    </row>
    <row r="846" spans="1:3">
      <c r="A846" s="60">
        <f>'Page 233'!A1678</f>
        <v>39211</v>
      </c>
      <c r="B846" s="61">
        <f>'Page 233'!G1678</f>
        <v>79.22</v>
      </c>
      <c r="C846" s="62">
        <f t="shared" si="14"/>
        <v>2.4012649768865211E-3</v>
      </c>
    </row>
    <row r="847" spans="1:3">
      <c r="A847" s="60">
        <f>'Page 233'!A1677</f>
        <v>39212</v>
      </c>
      <c r="B847" s="61">
        <f>'Page 233'!G1677</f>
        <v>78.14</v>
      </c>
      <c r="C847" s="62">
        <f t="shared" si="14"/>
        <v>-1.3726702566846041E-2</v>
      </c>
    </row>
    <row r="848" spans="1:3">
      <c r="A848" s="60">
        <f>'Page 233'!A1676</f>
        <v>39213</v>
      </c>
      <c r="B848" s="61">
        <f>'Page 233'!G1676</f>
        <v>78.650000000000006</v>
      </c>
      <c r="C848" s="62">
        <f t="shared" si="14"/>
        <v>6.5055398773622812E-3</v>
      </c>
    </row>
    <row r="849" spans="1:3">
      <c r="A849" s="60">
        <f>'Page 233'!A1675</f>
        <v>39216</v>
      </c>
      <c r="B849" s="61">
        <f>'Page 233'!G1675</f>
        <v>78.78</v>
      </c>
      <c r="C849" s="62">
        <f t="shared" si="14"/>
        <v>1.6515280384729392E-3</v>
      </c>
    </row>
    <row r="850" spans="1:3">
      <c r="A850" s="60">
        <f>'Page 233'!A1674</f>
        <v>39217</v>
      </c>
      <c r="B850" s="61">
        <f>'Page 233'!G1674</f>
        <v>79.44</v>
      </c>
      <c r="C850" s="62">
        <f t="shared" si="14"/>
        <v>8.3428621941571881E-3</v>
      </c>
    </row>
    <row r="851" spans="1:3">
      <c r="A851" s="60">
        <f>'Page 233'!A1673</f>
        <v>39218</v>
      </c>
      <c r="B851" s="61">
        <f>'Page 233'!G1673</f>
        <v>80.28</v>
      </c>
      <c r="C851" s="62">
        <f t="shared" si="14"/>
        <v>1.0518504191220317E-2</v>
      </c>
    </row>
    <row r="852" spans="1:3">
      <c r="A852" s="60">
        <f>'Page 233'!A1672</f>
        <v>39219</v>
      </c>
      <c r="B852" s="61">
        <f>'Page 233'!G1672</f>
        <v>81.5</v>
      </c>
      <c r="C852" s="62">
        <f t="shared" si="14"/>
        <v>1.5082496318679542E-2</v>
      </c>
    </row>
    <row r="853" spans="1:3">
      <c r="A853" s="60">
        <f>'Page 233'!A1671</f>
        <v>39220</v>
      </c>
      <c r="B853" s="61">
        <f>'Page 233'!G1671</f>
        <v>81.36</v>
      </c>
      <c r="C853" s="62">
        <f t="shared" si="14"/>
        <v>-1.7192685065125699E-3</v>
      </c>
    </row>
    <row r="854" spans="1:3">
      <c r="A854" s="60">
        <f>'Page 233'!A1670</f>
        <v>39223</v>
      </c>
      <c r="B854" s="61">
        <f>'Page 233'!G1670</f>
        <v>81.59</v>
      </c>
      <c r="C854" s="62">
        <f t="shared" si="14"/>
        <v>2.8229537004044194E-3</v>
      </c>
    </row>
    <row r="855" spans="1:3">
      <c r="A855" s="60">
        <f>'Page 233'!A1669</f>
        <v>39224</v>
      </c>
      <c r="B855" s="61">
        <f>'Page 233'!G1669</f>
        <v>81.239999999999995</v>
      </c>
      <c r="C855" s="62">
        <f t="shared" si="14"/>
        <v>-4.298968728525053E-3</v>
      </c>
    </row>
    <row r="856" spans="1:3">
      <c r="A856" s="60">
        <f>'Page 233'!A1668</f>
        <v>39225</v>
      </c>
      <c r="B856" s="61">
        <f>'Page 233'!G1668</f>
        <v>80.47</v>
      </c>
      <c r="C856" s="62">
        <f t="shared" si="14"/>
        <v>-9.5232925541424429E-3</v>
      </c>
    </row>
    <row r="857" spans="1:3">
      <c r="A857" s="60">
        <f>'Page 233'!A1667</f>
        <v>39226</v>
      </c>
      <c r="B857" s="61">
        <f>'Page 233'!G1667</f>
        <v>82.03</v>
      </c>
      <c r="C857" s="62">
        <f t="shared" si="14"/>
        <v>1.9200589856617153E-2</v>
      </c>
    </row>
    <row r="858" spans="1:3">
      <c r="A858" s="60">
        <f>'Page 233'!A1666</f>
        <v>39227</v>
      </c>
      <c r="B858" s="61">
        <f>'Page 233'!G1666</f>
        <v>82.73</v>
      </c>
      <c r="C858" s="62">
        <f t="shared" si="14"/>
        <v>8.4972591874330136E-3</v>
      </c>
    </row>
    <row r="859" spans="1:3">
      <c r="A859" s="60">
        <f>'Page 233'!A1665</f>
        <v>39231</v>
      </c>
      <c r="B859" s="61">
        <f>'Page 233'!G1665</f>
        <v>82.94</v>
      </c>
      <c r="C859" s="62">
        <f t="shared" si="14"/>
        <v>2.5351616161437577E-3</v>
      </c>
    </row>
    <row r="860" spans="1:3">
      <c r="A860" s="60">
        <f>'Page 233'!A1664</f>
        <v>39232</v>
      </c>
      <c r="B860" s="61">
        <f>'Page 233'!G1664</f>
        <v>84.67</v>
      </c>
      <c r="C860" s="62">
        <f t="shared" si="14"/>
        <v>2.0643892835950608E-2</v>
      </c>
    </row>
    <row r="861" spans="1:3">
      <c r="A861" s="60">
        <f>'Page 233'!A1663</f>
        <v>39233</v>
      </c>
      <c r="B861" s="61">
        <f>'Page 233'!G1663</f>
        <v>84.7</v>
      </c>
      <c r="C861" s="62">
        <f t="shared" si="14"/>
        <v>3.5425400382278755E-4</v>
      </c>
    </row>
    <row r="862" spans="1:3">
      <c r="A862" s="60">
        <f>'Page 233'!A1662</f>
        <v>39234</v>
      </c>
      <c r="B862" s="61">
        <f>'Page 233'!G1662</f>
        <v>84.06</v>
      </c>
      <c r="C862" s="62">
        <f t="shared" si="14"/>
        <v>-7.5847720810380357E-3</v>
      </c>
    </row>
    <row r="863" spans="1:3">
      <c r="A863" s="60">
        <f>'Page 233'!A1661</f>
        <v>39237</v>
      </c>
      <c r="B863" s="61">
        <f>'Page 233'!G1661</f>
        <v>84.19</v>
      </c>
      <c r="C863" s="62">
        <f t="shared" si="14"/>
        <v>1.5453197726020211E-3</v>
      </c>
    </row>
    <row r="864" spans="1:3">
      <c r="A864" s="60">
        <f>'Page 233'!A1660</f>
        <v>39238</v>
      </c>
      <c r="B864" s="61">
        <f>'Page 233'!G1660</f>
        <v>83.78</v>
      </c>
      <c r="C864" s="62">
        <f t="shared" si="14"/>
        <v>-4.8818338306837782E-3</v>
      </c>
    </row>
    <row r="865" spans="1:3">
      <c r="A865" s="60">
        <f>'Page 233'!A1659</f>
        <v>39239</v>
      </c>
      <c r="B865" s="61">
        <f>'Page 233'!G1659</f>
        <v>82.76</v>
      </c>
      <c r="C865" s="62">
        <f t="shared" si="14"/>
        <v>-1.224946264154653E-2</v>
      </c>
    </row>
    <row r="866" spans="1:3">
      <c r="A866" s="60">
        <f>'Page 233'!A1658</f>
        <v>39240</v>
      </c>
      <c r="B866" s="61">
        <f>'Page 233'!G1658</f>
        <v>81.540000000000006</v>
      </c>
      <c r="C866" s="62">
        <f t="shared" si="14"/>
        <v>-1.4851155486234908E-2</v>
      </c>
    </row>
    <row r="867" spans="1:3">
      <c r="A867" s="60">
        <f>'Page 233'!A1657</f>
        <v>39241</v>
      </c>
      <c r="B867" s="61">
        <f>'Page 233'!G1657</f>
        <v>82.68</v>
      </c>
      <c r="C867" s="62">
        <f t="shared" si="14"/>
        <v>1.3884037422460166E-2</v>
      </c>
    </row>
    <row r="868" spans="1:3">
      <c r="A868" s="60">
        <f>'Page 233'!A1656</f>
        <v>39244</v>
      </c>
      <c r="B868" s="61">
        <f>'Page 233'!G1656</f>
        <v>82.14</v>
      </c>
      <c r="C868" s="62">
        <f t="shared" si="14"/>
        <v>-6.5526262851550582E-3</v>
      </c>
    </row>
    <row r="869" spans="1:3">
      <c r="A869" s="60">
        <f>'Page 233'!A1655</f>
        <v>39245</v>
      </c>
      <c r="B869" s="61">
        <f>'Page 233'!G1655</f>
        <v>81.239999999999995</v>
      </c>
      <c r="C869" s="62">
        <f t="shared" si="14"/>
        <v>-1.1017371816228649E-2</v>
      </c>
    </row>
    <row r="870" spans="1:3">
      <c r="A870" s="60">
        <f>'Page 233'!A1654</f>
        <v>39246</v>
      </c>
      <c r="B870" s="61">
        <f>'Page 233'!G1654</f>
        <v>82.91</v>
      </c>
      <c r="C870" s="62">
        <f t="shared" si="14"/>
        <v>2.0347945415943484E-2</v>
      </c>
    </row>
    <row r="871" spans="1:3">
      <c r="A871" s="60">
        <f>'Page 233'!A1653</f>
        <v>39247</v>
      </c>
      <c r="B871" s="61">
        <f>'Page 233'!G1653</f>
        <v>83.34</v>
      </c>
      <c r="C871" s="62">
        <f t="shared" si="14"/>
        <v>5.172943866180198E-3</v>
      </c>
    </row>
    <row r="872" spans="1:3">
      <c r="A872" s="60">
        <f>'Page 233'!A1652</f>
        <v>39248</v>
      </c>
      <c r="B872" s="61">
        <f>'Page 233'!G1652</f>
        <v>82.64</v>
      </c>
      <c r="C872" s="62">
        <f t="shared" si="14"/>
        <v>-8.4348011829243532E-3</v>
      </c>
    </row>
    <row r="873" spans="1:3">
      <c r="A873" s="60">
        <f>'Page 233'!A1651</f>
        <v>39251</v>
      </c>
      <c r="B873" s="61">
        <f>'Page 233'!G1651</f>
        <v>82.01</v>
      </c>
      <c r="C873" s="62">
        <f t="shared" si="14"/>
        <v>-7.6526337630631828E-3</v>
      </c>
    </row>
    <row r="874" spans="1:3">
      <c r="A874" s="60">
        <f>'Page 233'!A1650</f>
        <v>39252</v>
      </c>
      <c r="B874" s="61">
        <f>'Page 233'!G1650</f>
        <v>81.61</v>
      </c>
      <c r="C874" s="62">
        <f t="shared" si="14"/>
        <v>-4.8893875671684513E-3</v>
      </c>
    </row>
    <row r="875" spans="1:3">
      <c r="A875" s="60">
        <f>'Page 233'!A1649</f>
        <v>39253</v>
      </c>
      <c r="B875" s="61">
        <f>'Page 233'!G1649</f>
        <v>80.900000000000006</v>
      </c>
      <c r="C875" s="62">
        <f t="shared" si="14"/>
        <v>-8.7379794167053697E-3</v>
      </c>
    </row>
    <row r="876" spans="1:3">
      <c r="A876" s="60">
        <f>'Page 233'!A1648</f>
        <v>39254</v>
      </c>
      <c r="B876" s="61">
        <f>'Page 233'!G1648</f>
        <v>81.84</v>
      </c>
      <c r="C876" s="62">
        <f t="shared" si="14"/>
        <v>1.1552297578924911E-2</v>
      </c>
    </row>
    <row r="877" spans="1:3">
      <c r="A877" s="60">
        <f>'Page 233'!A1647</f>
        <v>39255</v>
      </c>
      <c r="B877" s="61">
        <f>'Page 233'!G1647</f>
        <v>80.77</v>
      </c>
      <c r="C877" s="62">
        <f t="shared" si="14"/>
        <v>-1.3160512189166199E-2</v>
      </c>
    </row>
    <row r="878" spans="1:3">
      <c r="A878" s="60">
        <f>'Page 233'!A1646</f>
        <v>39258</v>
      </c>
      <c r="B878" s="61">
        <f>'Page 233'!G1646</f>
        <v>80.47</v>
      </c>
      <c r="C878" s="62">
        <f t="shared" si="14"/>
        <v>-3.7211652961634265E-3</v>
      </c>
    </row>
    <row r="879" spans="1:3">
      <c r="A879" s="60">
        <f>'Page 233'!A1645</f>
        <v>39259</v>
      </c>
      <c r="B879" s="61">
        <f>'Page 233'!G1645</f>
        <v>79.98</v>
      </c>
      <c r="C879" s="62">
        <f t="shared" si="14"/>
        <v>-6.1078407393691525E-3</v>
      </c>
    </row>
    <row r="880" spans="1:3">
      <c r="A880" s="60">
        <f>'Page 233'!A1644</f>
        <v>39260</v>
      </c>
      <c r="B880" s="61">
        <f>'Page 233'!G1644</f>
        <v>79.7</v>
      </c>
      <c r="C880" s="62">
        <f t="shared" si="14"/>
        <v>-3.5070176225029566E-3</v>
      </c>
    </row>
    <row r="881" spans="1:3">
      <c r="A881" s="60">
        <f>'Page 233'!A1643</f>
        <v>39261</v>
      </c>
      <c r="B881" s="61">
        <f>'Page 233'!G1643</f>
        <v>80.13</v>
      </c>
      <c r="C881" s="62">
        <f t="shared" si="14"/>
        <v>5.3807299938097089E-3</v>
      </c>
    </row>
    <row r="882" spans="1:3">
      <c r="A882" s="60">
        <f>'Page 233'!A1642</f>
        <v>39262</v>
      </c>
      <c r="B882" s="61">
        <f>'Page 233'!G1642</f>
        <v>80.97</v>
      </c>
      <c r="C882" s="62">
        <f t="shared" si="14"/>
        <v>1.0428399908043727E-2</v>
      </c>
    </row>
    <row r="883" spans="1:3">
      <c r="A883" s="60">
        <f>'Page 233'!A1641</f>
        <v>39265</v>
      </c>
      <c r="B883" s="61">
        <f>'Page 233'!G1641</f>
        <v>81.48</v>
      </c>
      <c r="C883" s="62">
        <f t="shared" si="14"/>
        <v>6.278875660582251E-3</v>
      </c>
    </row>
    <row r="884" spans="1:3">
      <c r="A884" s="60">
        <f>'Page 233'!A1640</f>
        <v>39266</v>
      </c>
      <c r="B884" s="61">
        <f>'Page 233'!G1640</f>
        <v>82.22</v>
      </c>
      <c r="C884" s="62">
        <f t="shared" si="14"/>
        <v>9.0409901111272502E-3</v>
      </c>
    </row>
    <row r="885" spans="1:3">
      <c r="A885" s="60">
        <f>'Page 233'!A1639</f>
        <v>39268</v>
      </c>
      <c r="B885" s="61">
        <f>'Page 233'!G1639</f>
        <v>82.82</v>
      </c>
      <c r="C885" s="62">
        <f t="shared" si="14"/>
        <v>7.2709966476888505E-3</v>
      </c>
    </row>
    <row r="886" spans="1:3">
      <c r="A886" s="60">
        <f>'Page 233'!A1638</f>
        <v>39269</v>
      </c>
      <c r="B886" s="61">
        <f>'Page 233'!G1638</f>
        <v>83.26</v>
      </c>
      <c r="C886" s="62">
        <f t="shared" si="14"/>
        <v>5.2986636494084085E-3</v>
      </c>
    </row>
    <row r="887" spans="1:3">
      <c r="A887" s="60">
        <f>'Page 233'!A1637</f>
        <v>39272</v>
      </c>
      <c r="B887" s="61">
        <f>'Page 233'!G1637</f>
        <v>84.12</v>
      </c>
      <c r="C887" s="62">
        <f t="shared" si="14"/>
        <v>1.0276109067669709E-2</v>
      </c>
    </row>
    <row r="888" spans="1:3">
      <c r="A888" s="60">
        <f>'Page 233'!A1636</f>
        <v>39273</v>
      </c>
      <c r="B888" s="61">
        <f>'Page 233'!G1636</f>
        <v>84.41</v>
      </c>
      <c r="C888" s="62">
        <f t="shared" si="14"/>
        <v>3.4415271611294373E-3</v>
      </c>
    </row>
    <row r="889" spans="1:3">
      <c r="A889" s="60">
        <f>'Page 233'!A1635</f>
        <v>39274</v>
      </c>
      <c r="B889" s="61">
        <f>'Page 233'!G1635</f>
        <v>84.3</v>
      </c>
      <c r="C889" s="62">
        <f t="shared" si="14"/>
        <v>-1.3040129878187832E-3</v>
      </c>
    </row>
    <row r="890" spans="1:3">
      <c r="A890" s="60">
        <f>'Page 233'!A1634</f>
        <v>39275</v>
      </c>
      <c r="B890" s="61">
        <f>'Page 233'!G1634</f>
        <v>84.86</v>
      </c>
      <c r="C890" s="62">
        <f t="shared" si="14"/>
        <v>6.6209747663690463E-3</v>
      </c>
    </row>
    <row r="891" spans="1:3">
      <c r="A891" s="60">
        <f>'Page 233'!A1633</f>
        <v>39276</v>
      </c>
      <c r="B891" s="61">
        <f>'Page 233'!G1633</f>
        <v>85.79</v>
      </c>
      <c r="C891" s="62">
        <f t="shared" si="14"/>
        <v>1.0899609810695229E-2</v>
      </c>
    </row>
    <row r="892" spans="1:3">
      <c r="A892" s="60">
        <f>'Page 233'!A1632</f>
        <v>39279</v>
      </c>
      <c r="B892" s="61">
        <f>'Page 233'!G1632</f>
        <v>85.95</v>
      </c>
      <c r="C892" s="62">
        <f t="shared" si="14"/>
        <v>1.863282243984303E-3</v>
      </c>
    </row>
    <row r="893" spans="1:3">
      <c r="A893" s="60">
        <f>'Page 233'!A1631</f>
        <v>39280</v>
      </c>
      <c r="B893" s="61">
        <f>'Page 233'!G1631</f>
        <v>85.93</v>
      </c>
      <c r="C893" s="62">
        <f t="shared" si="14"/>
        <v>-2.3272050372653949E-4</v>
      </c>
    </row>
    <row r="894" spans="1:3">
      <c r="A894" s="60">
        <f>'Page 233'!A1630</f>
        <v>39281</v>
      </c>
      <c r="B894" s="61">
        <f>'Page 233'!G1630</f>
        <v>85.73</v>
      </c>
      <c r="C894" s="62">
        <f t="shared" si="14"/>
        <v>-2.3301886344671394E-3</v>
      </c>
    </row>
    <row r="895" spans="1:3">
      <c r="A895" s="60">
        <f>'Page 233'!A1629</f>
        <v>39282</v>
      </c>
      <c r="B895" s="61">
        <f>'Page 233'!G1629</f>
        <v>86.29</v>
      </c>
      <c r="C895" s="62">
        <f t="shared" si="14"/>
        <v>6.5108938295516984E-3</v>
      </c>
    </row>
    <row r="896" spans="1:3">
      <c r="A896" s="60">
        <f>'Page 233'!A1628</f>
        <v>39283</v>
      </c>
      <c r="B896" s="61">
        <f>'Page 233'!G1628</f>
        <v>87.45</v>
      </c>
      <c r="C896" s="62">
        <f t="shared" si="14"/>
        <v>1.3353484944394978E-2</v>
      </c>
    </row>
    <row r="897" spans="1:3">
      <c r="A897" s="60">
        <f>'Page 233'!A1627</f>
        <v>39286</v>
      </c>
      <c r="B897" s="61">
        <f>'Page 233'!G1627</f>
        <v>87.6</v>
      </c>
      <c r="C897" s="62">
        <f t="shared" si="14"/>
        <v>1.713796477734598E-3</v>
      </c>
    </row>
    <row r="898" spans="1:3">
      <c r="A898" s="60">
        <f>'Page 233'!A1626</f>
        <v>39287</v>
      </c>
      <c r="B898" s="61">
        <f>'Page 233'!G1626</f>
        <v>87.4</v>
      </c>
      <c r="C898" s="62">
        <f t="shared" si="14"/>
        <v>-2.2857152808558397E-3</v>
      </c>
    </row>
    <row r="899" spans="1:3">
      <c r="A899" s="60">
        <f>'Page 233'!A1625</f>
        <v>39288</v>
      </c>
      <c r="B899" s="61">
        <f>'Page 233'!G1625</f>
        <v>90.29</v>
      </c>
      <c r="C899" s="62">
        <f t="shared" si="14"/>
        <v>3.253142965789798E-2</v>
      </c>
    </row>
    <row r="900" spans="1:3">
      <c r="A900" s="60">
        <f>'Page 233'!A1624</f>
        <v>39289</v>
      </c>
      <c r="B900" s="61">
        <f>'Page 233'!G1624</f>
        <v>87.32</v>
      </c>
      <c r="C900" s="62">
        <f t="shared" si="14"/>
        <v>-3.3447180637644854E-2</v>
      </c>
    </row>
    <row r="901" spans="1:3">
      <c r="A901" s="60">
        <f>'Page 233'!A1623</f>
        <v>39290</v>
      </c>
      <c r="B901" s="61">
        <f>'Page 233'!G1623</f>
        <v>87.33</v>
      </c>
      <c r="C901" s="62">
        <f t="shared" ref="C901:C964" si="15">LN(B901/B900)</f>
        <v>1.1451474389854648E-4</v>
      </c>
    </row>
    <row r="902" spans="1:3">
      <c r="A902" s="60">
        <f>'Page 233'!A1622</f>
        <v>39293</v>
      </c>
      <c r="B902" s="61">
        <f>'Page 233'!G1622</f>
        <v>88.87</v>
      </c>
      <c r="C902" s="62">
        <f t="shared" si="15"/>
        <v>1.7480581324742454E-2</v>
      </c>
    </row>
    <row r="903" spans="1:3">
      <c r="A903" s="60">
        <f>'Page 233'!A1621</f>
        <v>39294</v>
      </c>
      <c r="B903" s="61">
        <f>'Page 233'!G1621</f>
        <v>87.09</v>
      </c>
      <c r="C903" s="62">
        <f t="shared" si="15"/>
        <v>-2.0232561045735585E-2</v>
      </c>
    </row>
    <row r="904" spans="1:3">
      <c r="A904" s="60">
        <f>'Page 233'!A1620</f>
        <v>39295</v>
      </c>
      <c r="B904" s="61">
        <f>'Page 233'!G1620</f>
        <v>88.02</v>
      </c>
      <c r="C904" s="62">
        <f t="shared" si="15"/>
        <v>1.0621994678297029E-2</v>
      </c>
    </row>
    <row r="905" spans="1:3">
      <c r="A905" s="60">
        <f>'Page 233'!A1619</f>
        <v>39296</v>
      </c>
      <c r="B905" s="61">
        <f>'Page 233'!G1619</f>
        <v>89.2</v>
      </c>
      <c r="C905" s="62">
        <f t="shared" si="15"/>
        <v>1.3316978203018382E-2</v>
      </c>
    </row>
    <row r="906" spans="1:3">
      <c r="A906" s="60">
        <f>'Page 233'!A1618</f>
        <v>39297</v>
      </c>
      <c r="B906" s="61">
        <f>'Page 233'!G1618</f>
        <v>87.77</v>
      </c>
      <c r="C906" s="62">
        <f t="shared" si="15"/>
        <v>-1.6161282981937568E-2</v>
      </c>
    </row>
    <row r="907" spans="1:3">
      <c r="A907" s="60">
        <f>'Page 233'!A1617</f>
        <v>39300</v>
      </c>
      <c r="B907" s="61">
        <f>'Page 233'!G1617</f>
        <v>87.86</v>
      </c>
      <c r="C907" s="62">
        <f t="shared" si="15"/>
        <v>1.0248819436072163E-3</v>
      </c>
    </row>
    <row r="908" spans="1:3">
      <c r="A908" s="60">
        <f>'Page 233'!A1616</f>
        <v>39301</v>
      </c>
      <c r="B908" s="61">
        <f>'Page 233'!G1616</f>
        <v>86.91</v>
      </c>
      <c r="C908" s="62">
        <f t="shared" si="15"/>
        <v>-1.087153809826481E-2</v>
      </c>
    </row>
    <row r="909" spans="1:3">
      <c r="A909" s="60">
        <f>'Page 233'!A1615</f>
        <v>39302</v>
      </c>
      <c r="B909" s="61">
        <f>'Page 233'!G1615</f>
        <v>86.79</v>
      </c>
      <c r="C909" s="62">
        <f t="shared" si="15"/>
        <v>-1.3816927932152037E-3</v>
      </c>
    </row>
    <row r="910" spans="1:3">
      <c r="A910" s="60">
        <f>'Page 233'!A1614</f>
        <v>39303</v>
      </c>
      <c r="B910" s="61">
        <f>'Page 233'!G1614</f>
        <v>83.05</v>
      </c>
      <c r="C910" s="62">
        <f t="shared" si="15"/>
        <v>-4.4048571596849613E-2</v>
      </c>
    </row>
    <row r="911" spans="1:3">
      <c r="A911" s="60">
        <f>'Page 233'!A1613</f>
        <v>39304</v>
      </c>
      <c r="B911" s="61">
        <f>'Page 233'!G1613</f>
        <v>83.17</v>
      </c>
      <c r="C911" s="62">
        <f t="shared" si="15"/>
        <v>1.4438698212922169E-3</v>
      </c>
    </row>
    <row r="912" spans="1:3">
      <c r="A912" s="60">
        <f>'Page 233'!A1612</f>
        <v>39307</v>
      </c>
      <c r="B912" s="61">
        <f>'Page 233'!G1612</f>
        <v>84.53</v>
      </c>
      <c r="C912" s="62">
        <f t="shared" si="15"/>
        <v>1.6219795060240221E-2</v>
      </c>
    </row>
    <row r="913" spans="1:3">
      <c r="A913" s="60">
        <f>'Page 233'!A1611</f>
        <v>39308</v>
      </c>
      <c r="B913" s="61">
        <f>'Page 233'!G1611</f>
        <v>82.49</v>
      </c>
      <c r="C913" s="62">
        <f t="shared" si="15"/>
        <v>-2.4429427068196043E-2</v>
      </c>
    </row>
    <row r="914" spans="1:3">
      <c r="A914" s="60">
        <f>'Page 233'!A1610</f>
        <v>39309</v>
      </c>
      <c r="B914" s="61">
        <f>'Page 233'!G1610</f>
        <v>80.7</v>
      </c>
      <c r="C914" s="62">
        <f t="shared" si="15"/>
        <v>-2.1938498596737101E-2</v>
      </c>
    </row>
    <row r="915" spans="1:3">
      <c r="A915" s="60">
        <f>'Page 233'!A1609</f>
        <v>39310</v>
      </c>
      <c r="B915" s="61">
        <f>'Page 233'!G1609</f>
        <v>78.349999999999994</v>
      </c>
      <c r="C915" s="62">
        <f t="shared" si="15"/>
        <v>-2.9552606473873356E-2</v>
      </c>
    </row>
    <row r="916" spans="1:3">
      <c r="A916" s="60">
        <f>'Page 233'!A1608</f>
        <v>39311</v>
      </c>
      <c r="B916" s="61">
        <f>'Page 233'!G1608</f>
        <v>81.05</v>
      </c>
      <c r="C916" s="62">
        <f t="shared" si="15"/>
        <v>3.3880279379655272E-2</v>
      </c>
    </row>
    <row r="917" spans="1:3">
      <c r="A917" s="60">
        <f>'Page 233'!A1607</f>
        <v>39314</v>
      </c>
      <c r="B917" s="61">
        <f>'Page 233'!G1607</f>
        <v>82.13</v>
      </c>
      <c r="C917" s="62">
        <f t="shared" si="15"/>
        <v>1.3237109570415764E-2</v>
      </c>
    </row>
    <row r="918" spans="1:3">
      <c r="A918" s="60">
        <f>'Page 233'!A1606</f>
        <v>39315</v>
      </c>
      <c r="B918" s="61">
        <f>'Page 233'!G1606</f>
        <v>81.91</v>
      </c>
      <c r="C918" s="62">
        <f t="shared" si="15"/>
        <v>-2.6822742245902666E-3</v>
      </c>
    </row>
    <row r="919" spans="1:3">
      <c r="A919" s="60">
        <f>'Page 233'!A1605</f>
        <v>39316</v>
      </c>
      <c r="B919" s="61">
        <f>'Page 233'!G1605</f>
        <v>82.79</v>
      </c>
      <c r="C919" s="62">
        <f t="shared" si="15"/>
        <v>1.0686197623204049E-2</v>
      </c>
    </row>
    <row r="920" spans="1:3">
      <c r="A920" s="60">
        <f>'Page 233'!A1604</f>
        <v>39317</v>
      </c>
      <c r="B920" s="61">
        <f>'Page 233'!G1604</f>
        <v>81.73</v>
      </c>
      <c r="C920" s="62">
        <f t="shared" si="15"/>
        <v>-1.2886149622676223E-2</v>
      </c>
    </row>
    <row r="921" spans="1:3">
      <c r="A921" s="60">
        <f>'Page 233'!A1603</f>
        <v>39318</v>
      </c>
      <c r="B921" s="61">
        <f>'Page 233'!G1603</f>
        <v>83.2</v>
      </c>
      <c r="C921" s="62">
        <f t="shared" si="15"/>
        <v>1.7826216299124575E-2</v>
      </c>
    </row>
    <row r="922" spans="1:3">
      <c r="A922" s="60">
        <f>'Page 233'!A1602</f>
        <v>39321</v>
      </c>
      <c r="B922" s="61">
        <f>'Page 233'!G1602</f>
        <v>83.26</v>
      </c>
      <c r="C922" s="62">
        <f t="shared" si="15"/>
        <v>7.2089393966641251E-4</v>
      </c>
    </row>
    <row r="923" spans="1:3">
      <c r="A923" s="60">
        <f>'Page 233'!A1601</f>
        <v>39322</v>
      </c>
      <c r="B923" s="61">
        <f>'Page 233'!G1601</f>
        <v>80.81</v>
      </c>
      <c r="C923" s="62">
        <f t="shared" si="15"/>
        <v>-2.9867521521473164E-2</v>
      </c>
    </row>
    <row r="924" spans="1:3">
      <c r="A924" s="60">
        <f>'Page 233'!A1600</f>
        <v>39323</v>
      </c>
      <c r="B924" s="61">
        <f>'Page 233'!G1600</f>
        <v>81.87</v>
      </c>
      <c r="C924" s="62">
        <f t="shared" si="15"/>
        <v>1.3031903143000621E-2</v>
      </c>
    </row>
    <row r="925" spans="1:3">
      <c r="A925" s="60">
        <f>'Page 233'!A1599</f>
        <v>39324</v>
      </c>
      <c r="B925" s="61">
        <f>'Page 233'!G1599</f>
        <v>81.83</v>
      </c>
      <c r="C925" s="62">
        <f t="shared" si="15"/>
        <v>-4.8869884906648853E-4</v>
      </c>
    </row>
    <row r="926" spans="1:3">
      <c r="A926" s="60">
        <f>'Page 233'!A1598</f>
        <v>39325</v>
      </c>
      <c r="B926" s="61">
        <f>'Page 233'!G1598</f>
        <v>81.7</v>
      </c>
      <c r="C926" s="62">
        <f t="shared" si="15"/>
        <v>-1.5899226733330559E-3</v>
      </c>
    </row>
    <row r="927" spans="1:3">
      <c r="A927" s="60">
        <f>'Page 233'!A1597</f>
        <v>39329</v>
      </c>
      <c r="B927" s="61">
        <f>'Page 233'!G1597</f>
        <v>81.040000000000006</v>
      </c>
      <c r="C927" s="62">
        <f t="shared" si="15"/>
        <v>-8.1111419255291695E-3</v>
      </c>
    </row>
    <row r="928" spans="1:3">
      <c r="A928" s="60">
        <f>'Page 233'!A1596</f>
        <v>39330</v>
      </c>
      <c r="B928" s="61">
        <f>'Page 233'!G1596</f>
        <v>80.97</v>
      </c>
      <c r="C928" s="62">
        <f t="shared" si="15"/>
        <v>-8.6414424240508641E-4</v>
      </c>
    </row>
    <row r="929" spans="1:3">
      <c r="A929" s="60">
        <f>'Page 233'!A1595</f>
        <v>39331</v>
      </c>
      <c r="B929" s="61">
        <f>'Page 233'!G1595</f>
        <v>81.28</v>
      </c>
      <c r="C929" s="62">
        <f t="shared" si="15"/>
        <v>3.8212681321487594E-3</v>
      </c>
    </row>
    <row r="930" spans="1:3">
      <c r="A930" s="60">
        <f>'Page 233'!A1594</f>
        <v>39332</v>
      </c>
      <c r="B930" s="61">
        <f>'Page 233'!G1594</f>
        <v>80.13</v>
      </c>
      <c r="C930" s="62">
        <f t="shared" si="15"/>
        <v>-1.4249668040192684E-2</v>
      </c>
    </row>
    <row r="931" spans="1:3">
      <c r="A931" s="60">
        <f>'Page 233'!A1593</f>
        <v>39335</v>
      </c>
      <c r="B931" s="61">
        <f>'Page 233'!G1593</f>
        <v>80.540000000000006</v>
      </c>
      <c r="C931" s="62">
        <f t="shared" si="15"/>
        <v>5.1036396333290004E-3</v>
      </c>
    </row>
    <row r="932" spans="1:3">
      <c r="A932" s="60">
        <f>'Page 233'!A1592</f>
        <v>39336</v>
      </c>
      <c r="B932" s="61">
        <f>'Page 233'!G1592</f>
        <v>82.33</v>
      </c>
      <c r="C932" s="62">
        <f t="shared" si="15"/>
        <v>2.1981605887026447E-2</v>
      </c>
    </row>
    <row r="933" spans="1:3">
      <c r="A933" s="60">
        <f>'Page 233'!A1591</f>
        <v>39337</v>
      </c>
      <c r="B933" s="61">
        <f>'Page 233'!G1591</f>
        <v>83.07</v>
      </c>
      <c r="C933" s="62">
        <f t="shared" si="15"/>
        <v>8.9480645406453934E-3</v>
      </c>
    </row>
    <row r="934" spans="1:3">
      <c r="A934" s="60">
        <f>'Page 233'!A1590</f>
        <v>39338</v>
      </c>
      <c r="B934" s="61">
        <f>'Page 233'!G1590</f>
        <v>83.6</v>
      </c>
      <c r="C934" s="62">
        <f t="shared" si="15"/>
        <v>6.3598942396757225E-3</v>
      </c>
    </row>
    <row r="935" spans="1:3">
      <c r="A935" s="60">
        <f>'Page 233'!A1589</f>
        <v>39339</v>
      </c>
      <c r="B935" s="61">
        <f>'Page 233'!G1589</f>
        <v>83.94</v>
      </c>
      <c r="C935" s="62">
        <f t="shared" si="15"/>
        <v>4.0587378147888516E-3</v>
      </c>
    </row>
    <row r="936" spans="1:3">
      <c r="A936" s="60">
        <f>'Page 233'!A1588</f>
        <v>39342</v>
      </c>
      <c r="B936" s="61">
        <f>'Page 233'!G1588</f>
        <v>83.34</v>
      </c>
      <c r="C936" s="62">
        <f t="shared" si="15"/>
        <v>-7.1736319111373971E-3</v>
      </c>
    </row>
    <row r="937" spans="1:3">
      <c r="A937" s="60">
        <f>'Page 233'!A1587</f>
        <v>39343</v>
      </c>
      <c r="B937" s="61">
        <f>'Page 233'!G1587</f>
        <v>83.2</v>
      </c>
      <c r="C937" s="62">
        <f t="shared" si="15"/>
        <v>-1.6812781671445244E-3</v>
      </c>
    </row>
    <row r="938" spans="1:3">
      <c r="A938" s="60">
        <f>'Page 233'!A1586</f>
        <v>39344</v>
      </c>
      <c r="B938" s="61">
        <f>'Page 233'!G1586</f>
        <v>84.51</v>
      </c>
      <c r="C938" s="62">
        <f t="shared" si="15"/>
        <v>1.5622522729228041E-2</v>
      </c>
    </row>
    <row r="939" spans="1:3">
      <c r="A939" s="60">
        <f>'Page 233'!A1585</f>
        <v>39345</v>
      </c>
      <c r="B939" s="61">
        <f>'Page 233'!G1585</f>
        <v>85.54</v>
      </c>
      <c r="C939" s="62">
        <f t="shared" si="15"/>
        <v>1.211423224237166E-2</v>
      </c>
    </row>
    <row r="940" spans="1:3">
      <c r="A940" s="60">
        <f>'Page 233'!A1584</f>
        <v>39346</v>
      </c>
      <c r="B940" s="61">
        <f>'Page 233'!G1584</f>
        <v>86.68</v>
      </c>
      <c r="C940" s="62">
        <f t="shared" si="15"/>
        <v>1.3239073869395775E-2</v>
      </c>
    </row>
    <row r="941" spans="1:3">
      <c r="A941" s="60">
        <f>'Page 233'!A1583</f>
        <v>39349</v>
      </c>
      <c r="B941" s="61">
        <f>'Page 233'!G1583</f>
        <v>87.07</v>
      </c>
      <c r="C941" s="62">
        <f t="shared" si="15"/>
        <v>4.4892161723657769E-3</v>
      </c>
    </row>
    <row r="942" spans="1:3">
      <c r="A942" s="60">
        <f>'Page 233'!A1582</f>
        <v>39350</v>
      </c>
      <c r="B942" s="61">
        <f>'Page 233'!G1582</f>
        <v>88.65</v>
      </c>
      <c r="C942" s="62">
        <f t="shared" si="15"/>
        <v>1.7983639679692725E-2</v>
      </c>
    </row>
    <row r="943" spans="1:3">
      <c r="A943" s="60">
        <f>'Page 233'!A1581</f>
        <v>39351</v>
      </c>
      <c r="B943" s="61">
        <f>'Page 233'!G1581</f>
        <v>88.25</v>
      </c>
      <c r="C943" s="62">
        <f t="shared" si="15"/>
        <v>-4.5223367068108105E-3</v>
      </c>
    </row>
    <row r="944" spans="1:3">
      <c r="A944" s="60">
        <f>'Page 233'!A1580</f>
        <v>39352</v>
      </c>
      <c r="B944" s="61">
        <f>'Page 233'!G1580</f>
        <v>89.1</v>
      </c>
      <c r="C944" s="62">
        <f t="shared" si="15"/>
        <v>9.5856386633574476E-3</v>
      </c>
    </row>
    <row r="945" spans="1:3">
      <c r="A945" s="60">
        <f>'Page 233'!A1579</f>
        <v>39353</v>
      </c>
      <c r="B945" s="61">
        <f>'Page 233'!G1579</f>
        <v>88.7</v>
      </c>
      <c r="C945" s="62">
        <f t="shared" si="15"/>
        <v>-4.4994451612296871E-3</v>
      </c>
    </row>
    <row r="946" spans="1:3">
      <c r="A946" s="60">
        <f>'Page 233'!A1578</f>
        <v>39356</v>
      </c>
      <c r="B946" s="61">
        <f>'Page 233'!G1578</f>
        <v>90.11</v>
      </c>
      <c r="C946" s="62">
        <f t="shared" si="15"/>
        <v>1.5771256931412139E-2</v>
      </c>
    </row>
    <row r="947" spans="1:3">
      <c r="A947" s="60">
        <f>'Page 233'!A1577</f>
        <v>39357</v>
      </c>
      <c r="B947" s="61">
        <f>'Page 233'!G1577</f>
        <v>89.5</v>
      </c>
      <c r="C947" s="62">
        <f t="shared" si="15"/>
        <v>-6.792520966136314E-3</v>
      </c>
    </row>
    <row r="948" spans="1:3">
      <c r="A948" s="60">
        <f>'Page 233'!A1576</f>
        <v>39358</v>
      </c>
      <c r="B948" s="61">
        <f>'Page 233'!G1576</f>
        <v>88.48</v>
      </c>
      <c r="C948" s="62">
        <f t="shared" si="15"/>
        <v>-1.1462087506784928E-2</v>
      </c>
    </row>
    <row r="949" spans="1:3">
      <c r="A949" s="60">
        <f>'Page 233'!A1575</f>
        <v>39359</v>
      </c>
      <c r="B949" s="61">
        <f>'Page 233'!G1575</f>
        <v>88.29</v>
      </c>
      <c r="C949" s="62">
        <f t="shared" si="15"/>
        <v>-2.1496868605335507E-3</v>
      </c>
    </row>
    <row r="950" spans="1:3">
      <c r="A950" s="60">
        <f>'Page 233'!A1574</f>
        <v>39360</v>
      </c>
      <c r="B950" s="61">
        <f>'Page 233'!G1574</f>
        <v>86.39</v>
      </c>
      <c r="C950" s="62">
        <f t="shared" si="15"/>
        <v>-2.175492254269841E-2</v>
      </c>
    </row>
    <row r="951" spans="1:3">
      <c r="A951" s="60">
        <f>'Page 233'!A1573</f>
        <v>39363</v>
      </c>
      <c r="B951" s="61">
        <f>'Page 233'!G1573</f>
        <v>85.39</v>
      </c>
      <c r="C951" s="62">
        <f t="shared" si="15"/>
        <v>-1.1642930451278018E-2</v>
      </c>
    </row>
    <row r="952" spans="1:3">
      <c r="A952" s="60">
        <f>'Page 233'!A1572</f>
        <v>39364</v>
      </c>
      <c r="B952" s="61">
        <f>'Page 233'!G1572</f>
        <v>85.71</v>
      </c>
      <c r="C952" s="62">
        <f t="shared" si="15"/>
        <v>3.7405069912766079E-3</v>
      </c>
    </row>
    <row r="953" spans="1:3">
      <c r="A953" s="60">
        <f>'Page 233'!A1571</f>
        <v>39365</v>
      </c>
      <c r="B953" s="61">
        <f>'Page 233'!G1571</f>
        <v>83.37</v>
      </c>
      <c r="C953" s="62">
        <f t="shared" si="15"/>
        <v>-2.7680972488269253E-2</v>
      </c>
    </row>
    <row r="954" spans="1:3">
      <c r="A954" s="60">
        <f>'Page 233'!A1570</f>
        <v>39366</v>
      </c>
      <c r="B954" s="61">
        <f>'Page 233'!G1570</f>
        <v>81.33</v>
      </c>
      <c r="C954" s="62">
        <f t="shared" si="15"/>
        <v>-2.4773580243838311E-2</v>
      </c>
    </row>
    <row r="955" spans="1:3">
      <c r="A955" s="60">
        <f>'Page 233'!A1569</f>
        <v>39367</v>
      </c>
      <c r="B955" s="61">
        <f>'Page 233'!G1569</f>
        <v>81.69</v>
      </c>
      <c r="C955" s="62">
        <f t="shared" si="15"/>
        <v>4.4166431750939797E-3</v>
      </c>
    </row>
    <row r="956" spans="1:3">
      <c r="A956" s="60">
        <f>'Page 233'!A1568</f>
        <v>39370</v>
      </c>
      <c r="B956" s="61">
        <f>'Page 233'!G1568</f>
        <v>80.12</v>
      </c>
      <c r="C956" s="62">
        <f t="shared" si="15"/>
        <v>-1.9406084556160358E-2</v>
      </c>
    </row>
    <row r="957" spans="1:3">
      <c r="A957" s="60">
        <f>'Page 233'!A1567</f>
        <v>39371</v>
      </c>
      <c r="B957" s="61">
        <f>'Page 233'!G1567</f>
        <v>81.06</v>
      </c>
      <c r="C957" s="62">
        <f t="shared" si="15"/>
        <v>1.1664110402545053E-2</v>
      </c>
    </row>
    <row r="958" spans="1:3">
      <c r="A958" s="60">
        <f>'Page 233'!A1566</f>
        <v>39372</v>
      </c>
      <c r="B958" s="61">
        <f>'Page 233'!G1566</f>
        <v>80.760000000000005</v>
      </c>
      <c r="C958" s="62">
        <f t="shared" si="15"/>
        <v>-3.7078277555257083E-3</v>
      </c>
    </row>
    <row r="959" spans="1:3">
      <c r="A959" s="60">
        <f>'Page 233'!A1565</f>
        <v>39373</v>
      </c>
      <c r="B959" s="61">
        <f>'Page 233'!G1565</f>
        <v>81.900000000000006</v>
      </c>
      <c r="C959" s="62">
        <f t="shared" si="15"/>
        <v>1.4017197414386943E-2</v>
      </c>
    </row>
    <row r="960" spans="1:3">
      <c r="A960" s="60">
        <f>'Page 233'!A1564</f>
        <v>39374</v>
      </c>
      <c r="B960" s="61">
        <f>'Page 233'!G1564</f>
        <v>79.34</v>
      </c>
      <c r="C960" s="62">
        <f t="shared" si="15"/>
        <v>-3.1756575772839662E-2</v>
      </c>
    </row>
    <row r="961" spans="1:3">
      <c r="A961" s="60">
        <f>'Page 233'!A1563</f>
        <v>39377</v>
      </c>
      <c r="B961" s="61">
        <f>'Page 233'!G1563</f>
        <v>80.209999999999994</v>
      </c>
      <c r="C961" s="62">
        <f t="shared" si="15"/>
        <v>1.0905780292648897E-2</v>
      </c>
    </row>
    <row r="962" spans="1:3">
      <c r="A962" s="60">
        <f>'Page 233'!A1562</f>
        <v>39378</v>
      </c>
      <c r="B962" s="61">
        <f>'Page 233'!G1562</f>
        <v>80.22</v>
      </c>
      <c r="C962" s="62">
        <f t="shared" si="15"/>
        <v>1.2466496307369845E-4</v>
      </c>
    </row>
    <row r="963" spans="1:3">
      <c r="A963" s="60">
        <f>'Page 233'!A1561</f>
        <v>39379</v>
      </c>
      <c r="B963" s="61">
        <f>'Page 233'!G1561</f>
        <v>79.64</v>
      </c>
      <c r="C963" s="62">
        <f t="shared" si="15"/>
        <v>-7.2563811459112311E-3</v>
      </c>
    </row>
    <row r="964" spans="1:3">
      <c r="A964" s="60">
        <f>'Page 233'!A1560</f>
        <v>39380</v>
      </c>
      <c r="B964" s="61">
        <f>'Page 233'!G1560</f>
        <v>81.11</v>
      </c>
      <c r="C964" s="62">
        <f t="shared" si="15"/>
        <v>1.8289778886257768E-2</v>
      </c>
    </row>
    <row r="965" spans="1:3">
      <c r="A965" s="60">
        <f>'Page 233'!A1559</f>
        <v>39381</v>
      </c>
      <c r="B965" s="61">
        <f>'Page 233'!G1559</f>
        <v>81.13</v>
      </c>
      <c r="C965" s="62">
        <f t="shared" ref="C965:C1028" si="16">LN(B965/B964)</f>
        <v>2.4654832472020252E-4</v>
      </c>
    </row>
    <row r="966" spans="1:3">
      <c r="A966" s="60">
        <f>'Page 233'!A1558</f>
        <v>39384</v>
      </c>
      <c r="B966" s="61">
        <f>'Page 233'!G1558</f>
        <v>81.95</v>
      </c>
      <c r="C966" s="62">
        <f t="shared" si="16"/>
        <v>1.0056498782865126E-2</v>
      </c>
    </row>
    <row r="967" spans="1:3">
      <c r="A967" s="60">
        <f>'Page 233'!A1557</f>
        <v>39385</v>
      </c>
      <c r="B967" s="61">
        <f>'Page 233'!G1557</f>
        <v>82.23</v>
      </c>
      <c r="C967" s="62">
        <f t="shared" si="16"/>
        <v>3.4108937929653621E-3</v>
      </c>
    </row>
    <row r="968" spans="1:3">
      <c r="A968" s="60">
        <f>'Page 233'!A1556</f>
        <v>39386</v>
      </c>
      <c r="B968" s="61">
        <f>'Page 233'!G1556</f>
        <v>83.3</v>
      </c>
      <c r="C968" s="62">
        <f t="shared" si="16"/>
        <v>1.2928350189992867E-2</v>
      </c>
    </row>
    <row r="969" spans="1:3">
      <c r="A969" s="60">
        <f>'Page 233'!A1555</f>
        <v>39387</v>
      </c>
      <c r="B969" s="61">
        <f>'Page 233'!G1555</f>
        <v>81.62</v>
      </c>
      <c r="C969" s="62">
        <f t="shared" si="16"/>
        <v>-2.0374219195137308E-2</v>
      </c>
    </row>
    <row r="970" spans="1:3">
      <c r="A970" s="60">
        <f>'Page 233'!A1554</f>
        <v>39388</v>
      </c>
      <c r="B970" s="61">
        <f>'Page 233'!G1554</f>
        <v>82.6</v>
      </c>
      <c r="C970" s="62">
        <f t="shared" si="16"/>
        <v>1.1935350549272633E-2</v>
      </c>
    </row>
    <row r="971" spans="1:3">
      <c r="A971" s="60">
        <f>'Page 233'!A1553</f>
        <v>39391</v>
      </c>
      <c r="B971" s="61">
        <f>'Page 233'!G1553</f>
        <v>82.77</v>
      </c>
      <c r="C971" s="62">
        <f t="shared" si="16"/>
        <v>2.0559963703719705E-3</v>
      </c>
    </row>
    <row r="972" spans="1:3">
      <c r="A972" s="60">
        <f>'Page 233'!A1552</f>
        <v>39392</v>
      </c>
      <c r="B972" s="61">
        <f>'Page 233'!G1552</f>
        <v>82.55</v>
      </c>
      <c r="C972" s="62">
        <f t="shared" si="16"/>
        <v>-2.6615065311673732E-3</v>
      </c>
    </row>
    <row r="973" spans="1:3">
      <c r="A973" s="60">
        <f>'Page 233'!A1551</f>
        <v>39393</v>
      </c>
      <c r="B973" s="61">
        <f>'Page 233'!G1551</f>
        <v>82.16</v>
      </c>
      <c r="C973" s="62">
        <f t="shared" si="16"/>
        <v>-4.735604745834239E-3</v>
      </c>
    </row>
    <row r="974" spans="1:3">
      <c r="A974" s="60">
        <f>'Page 233'!A1550</f>
        <v>39394</v>
      </c>
      <c r="B974" s="61">
        <f>'Page 233'!G1550</f>
        <v>81.64</v>
      </c>
      <c r="C974" s="62">
        <f t="shared" si="16"/>
        <v>-6.3492276786586681E-3</v>
      </c>
    </row>
    <row r="975" spans="1:3">
      <c r="A975" s="60">
        <f>'Page 233'!A1549</f>
        <v>39395</v>
      </c>
      <c r="B975" s="61">
        <f>'Page 233'!G1549</f>
        <v>79.88</v>
      </c>
      <c r="C975" s="62">
        <f t="shared" si="16"/>
        <v>-2.1793829394029626E-2</v>
      </c>
    </row>
    <row r="976" spans="1:3">
      <c r="A976" s="60">
        <f>'Page 233'!A1548</f>
        <v>39398</v>
      </c>
      <c r="B976" s="61">
        <f>'Page 233'!G1548</f>
        <v>78.739999999999995</v>
      </c>
      <c r="C976" s="62">
        <f t="shared" si="16"/>
        <v>-1.4374223032022997E-2</v>
      </c>
    </row>
    <row r="977" spans="1:3">
      <c r="A977" s="60">
        <f>'Page 233'!A1547</f>
        <v>39399</v>
      </c>
      <c r="B977" s="61">
        <f>'Page 233'!G1547</f>
        <v>79.45</v>
      </c>
      <c r="C977" s="62">
        <f t="shared" si="16"/>
        <v>8.9766074671335534E-3</v>
      </c>
    </row>
    <row r="978" spans="1:3">
      <c r="A978" s="60">
        <f>'Page 233'!A1546</f>
        <v>39400</v>
      </c>
      <c r="B978" s="61">
        <f>'Page 233'!G1546</f>
        <v>78.680000000000007</v>
      </c>
      <c r="C978" s="62">
        <f t="shared" si="16"/>
        <v>-9.738899461866608E-3</v>
      </c>
    </row>
    <row r="979" spans="1:3">
      <c r="A979" s="60">
        <f>'Page 233'!A1545</f>
        <v>39401</v>
      </c>
      <c r="B979" s="61">
        <f>'Page 233'!G1545</f>
        <v>77.45</v>
      </c>
      <c r="C979" s="62">
        <f t="shared" si="16"/>
        <v>-1.5756426657980726E-2</v>
      </c>
    </row>
    <row r="980" spans="1:3">
      <c r="A980" s="60">
        <f>'Page 233'!A1544</f>
        <v>39402</v>
      </c>
      <c r="B980" s="61">
        <f>'Page 233'!G1544</f>
        <v>76.3</v>
      </c>
      <c r="C980" s="62">
        <f t="shared" si="16"/>
        <v>-1.4959628572466398E-2</v>
      </c>
    </row>
    <row r="981" spans="1:3">
      <c r="A981" s="60">
        <f>'Page 233'!A1543</f>
        <v>39405</v>
      </c>
      <c r="B981" s="61">
        <f>'Page 233'!G1543</f>
        <v>74.849999999999994</v>
      </c>
      <c r="C981" s="62">
        <f t="shared" si="16"/>
        <v>-1.9186827424773973E-2</v>
      </c>
    </row>
    <row r="982" spans="1:3">
      <c r="A982" s="60">
        <f>'Page 233'!A1542</f>
        <v>39406</v>
      </c>
      <c r="B982" s="61">
        <f>'Page 233'!G1542</f>
        <v>74.5</v>
      </c>
      <c r="C982" s="62">
        <f t="shared" si="16"/>
        <v>-4.6869854801234621E-3</v>
      </c>
    </row>
    <row r="983" spans="1:3">
      <c r="A983" s="60">
        <f>'Page 233'!A1541</f>
        <v>39407</v>
      </c>
      <c r="B983" s="61">
        <f>'Page 233'!G1541</f>
        <v>74.12</v>
      </c>
      <c r="C983" s="62">
        <f t="shared" si="16"/>
        <v>-5.1137239683546852E-3</v>
      </c>
    </row>
    <row r="984" spans="1:3">
      <c r="A984" s="60">
        <f>'Page 233'!A1540</f>
        <v>39409</v>
      </c>
      <c r="B984" s="61">
        <f>'Page 233'!G1540</f>
        <v>75.92</v>
      </c>
      <c r="C984" s="62">
        <f t="shared" si="16"/>
        <v>2.399475288451338E-2</v>
      </c>
    </row>
    <row r="985" spans="1:3">
      <c r="A985" s="60">
        <f>'Page 233'!A1539</f>
        <v>39412</v>
      </c>
      <c r="B985" s="61">
        <f>'Page 233'!G1539</f>
        <v>76.25</v>
      </c>
      <c r="C985" s="62">
        <f t="shared" si="16"/>
        <v>4.3372611858486093E-3</v>
      </c>
    </row>
    <row r="986" spans="1:3">
      <c r="A986" s="60">
        <f>'Page 233'!A1538</f>
        <v>39413</v>
      </c>
      <c r="B986" s="61">
        <f>'Page 233'!G1538</f>
        <v>77.78</v>
      </c>
      <c r="C986" s="62">
        <f t="shared" si="16"/>
        <v>1.9866913240080206E-2</v>
      </c>
    </row>
    <row r="987" spans="1:3">
      <c r="A987" s="60">
        <f>'Page 233'!A1537</f>
        <v>39414</v>
      </c>
      <c r="B987" s="61">
        <f>'Page 233'!G1537</f>
        <v>79.37</v>
      </c>
      <c r="C987" s="62">
        <f t="shared" si="16"/>
        <v>2.0236134375183019E-2</v>
      </c>
    </row>
    <row r="988" spans="1:3">
      <c r="A988" s="60">
        <f>'Page 233'!A1536</f>
        <v>39415</v>
      </c>
      <c r="B988" s="61">
        <f>'Page 233'!G1536</f>
        <v>79.040000000000006</v>
      </c>
      <c r="C988" s="62">
        <f t="shared" si="16"/>
        <v>-4.1664096631717712E-3</v>
      </c>
    </row>
    <row r="989" spans="1:3">
      <c r="A989" s="60">
        <f>'Page 233'!A1535</f>
        <v>39416</v>
      </c>
      <c r="B989" s="61">
        <f>'Page 233'!G1535</f>
        <v>78.47</v>
      </c>
      <c r="C989" s="62">
        <f t="shared" si="16"/>
        <v>-7.2376673002306135E-3</v>
      </c>
    </row>
    <row r="990" spans="1:3">
      <c r="A990" s="60">
        <f>'Page 233'!A1534</f>
        <v>39419</v>
      </c>
      <c r="B990" s="61">
        <f>'Page 233'!G1534</f>
        <v>77.83</v>
      </c>
      <c r="C990" s="62">
        <f t="shared" si="16"/>
        <v>-8.1894251680850495E-3</v>
      </c>
    </row>
    <row r="991" spans="1:3">
      <c r="A991" s="60">
        <f>'Page 233'!A1533</f>
        <v>39420</v>
      </c>
      <c r="B991" s="61">
        <f>'Page 233'!G1533</f>
        <v>76.3</v>
      </c>
      <c r="C991" s="62">
        <f t="shared" si="16"/>
        <v>-1.9854022680885475E-2</v>
      </c>
    </row>
    <row r="992" spans="1:3">
      <c r="A992" s="60">
        <f>'Page 233'!A1532</f>
        <v>39421</v>
      </c>
      <c r="B992" s="61">
        <f>'Page 233'!G1532</f>
        <v>76.91</v>
      </c>
      <c r="C992" s="62">
        <f t="shared" si="16"/>
        <v>7.9629687785511306E-3</v>
      </c>
    </row>
    <row r="993" spans="1:3">
      <c r="A993" s="60">
        <f>'Page 233'!A1531</f>
        <v>39422</v>
      </c>
      <c r="B993" s="61">
        <f>'Page 233'!G1531</f>
        <v>77.819999999999993</v>
      </c>
      <c r="C993" s="62">
        <f t="shared" si="16"/>
        <v>1.1762560487444956E-2</v>
      </c>
    </row>
    <row r="994" spans="1:3">
      <c r="A994" s="60">
        <f>'Page 233'!A1530</f>
        <v>39423</v>
      </c>
      <c r="B994" s="61">
        <f>'Page 233'!G1530</f>
        <v>78.989999999999995</v>
      </c>
      <c r="C994" s="62">
        <f t="shared" si="16"/>
        <v>1.4922794619920314E-2</v>
      </c>
    </row>
    <row r="995" spans="1:3">
      <c r="A995" s="60">
        <f>'Page 233'!A1529</f>
        <v>39426</v>
      </c>
      <c r="B995" s="61">
        <f>'Page 233'!G1529</f>
        <v>78.55</v>
      </c>
      <c r="C995" s="62">
        <f t="shared" si="16"/>
        <v>-5.5858974746974804E-3</v>
      </c>
    </row>
    <row r="996" spans="1:3">
      <c r="A996" s="60">
        <f>'Page 233'!A1528</f>
        <v>39427</v>
      </c>
      <c r="B996" s="61">
        <f>'Page 233'!G1528</f>
        <v>75.209999999999994</v>
      </c>
      <c r="C996" s="62">
        <f t="shared" si="16"/>
        <v>-4.3451163863318445E-2</v>
      </c>
    </row>
    <row r="997" spans="1:3">
      <c r="A997" s="60">
        <f>'Page 233'!A1527</f>
        <v>39428</v>
      </c>
      <c r="B997" s="61">
        <f>'Page 233'!G1527</f>
        <v>73.7</v>
      </c>
      <c r="C997" s="62">
        <f t="shared" si="16"/>
        <v>-2.0281401643020728E-2</v>
      </c>
    </row>
    <row r="998" spans="1:3">
      <c r="A998" s="60">
        <f>'Page 233'!A1526</f>
        <v>39429</v>
      </c>
      <c r="B998" s="61">
        <f>'Page 233'!G1526</f>
        <v>75.08</v>
      </c>
      <c r="C998" s="62">
        <f t="shared" si="16"/>
        <v>1.8551412523017133E-2</v>
      </c>
    </row>
    <row r="999" spans="1:3">
      <c r="A999" s="60">
        <f>'Page 233'!A1525</f>
        <v>39430</v>
      </c>
      <c r="B999" s="61">
        <f>'Page 233'!G1525</f>
        <v>74.97</v>
      </c>
      <c r="C999" s="62">
        <f t="shared" si="16"/>
        <v>-1.4661782033373548E-3</v>
      </c>
    </row>
    <row r="1000" spans="1:3">
      <c r="A1000" s="60">
        <f>'Page 233'!A1524</f>
        <v>39433</v>
      </c>
      <c r="B1000" s="61">
        <f>'Page 233'!G1524</f>
        <v>74.11</v>
      </c>
      <c r="C1000" s="62">
        <f t="shared" si="16"/>
        <v>-1.1537557551703194E-2</v>
      </c>
    </row>
    <row r="1001" spans="1:3">
      <c r="A1001" s="60">
        <f>'Page 233'!A1523</f>
        <v>39434</v>
      </c>
      <c r="B1001" s="61">
        <f>'Page 233'!G1523</f>
        <v>73.91</v>
      </c>
      <c r="C1001" s="62">
        <f t="shared" si="16"/>
        <v>-2.7023391664721969E-3</v>
      </c>
    </row>
    <row r="1002" spans="1:3">
      <c r="A1002" s="60">
        <f>'Page 233'!A1522</f>
        <v>39435</v>
      </c>
      <c r="B1002" s="61">
        <f>'Page 233'!G1522</f>
        <v>73.45</v>
      </c>
      <c r="C1002" s="62">
        <f t="shared" si="16"/>
        <v>-6.243234176908953E-3</v>
      </c>
    </row>
    <row r="1003" spans="1:3">
      <c r="A1003" s="60">
        <f>'Page 233'!A1521</f>
        <v>39436</v>
      </c>
      <c r="B1003" s="61">
        <f>'Page 233'!G1521</f>
        <v>73.930000000000007</v>
      </c>
      <c r="C1003" s="62">
        <f t="shared" si="16"/>
        <v>6.513796949122525E-3</v>
      </c>
    </row>
    <row r="1004" spans="1:3">
      <c r="A1004" s="60">
        <f>'Page 233'!A1520</f>
        <v>39437</v>
      </c>
      <c r="B1004" s="61">
        <f>'Page 233'!G1520</f>
        <v>75.52</v>
      </c>
      <c r="C1004" s="62">
        <f t="shared" si="16"/>
        <v>2.1278822268236373E-2</v>
      </c>
    </row>
    <row r="1005" spans="1:3">
      <c r="A1005" s="60">
        <f>'Page 233'!A1519</f>
        <v>39440</v>
      </c>
      <c r="B1005" s="61">
        <f>'Page 233'!G1519</f>
        <v>76.33</v>
      </c>
      <c r="C1005" s="62">
        <f t="shared" si="16"/>
        <v>1.066852397313379E-2</v>
      </c>
    </row>
    <row r="1006" spans="1:3">
      <c r="A1006" s="60">
        <f>'Page 233'!A1518</f>
        <v>39442</v>
      </c>
      <c r="B1006" s="61">
        <f>'Page 233'!G1518</f>
        <v>76.31</v>
      </c>
      <c r="C1006" s="62">
        <f t="shared" si="16"/>
        <v>-2.6205450883710609E-4</v>
      </c>
    </row>
    <row r="1007" spans="1:3">
      <c r="A1007" s="60">
        <f>'Page 233'!A1517</f>
        <v>39443</v>
      </c>
      <c r="B1007" s="61">
        <f>'Page 233'!G1517</f>
        <v>75.36</v>
      </c>
      <c r="C1007" s="62">
        <f t="shared" si="16"/>
        <v>-1.2527361033434208E-2</v>
      </c>
    </row>
    <row r="1008" spans="1:3">
      <c r="A1008" s="60">
        <f>'Page 233'!A1516</f>
        <v>39444</v>
      </c>
      <c r="B1008" s="61">
        <f>'Page 233'!G1516</f>
        <v>74.83</v>
      </c>
      <c r="C1008" s="62">
        <f t="shared" si="16"/>
        <v>-7.0577561758404959E-3</v>
      </c>
    </row>
    <row r="1009" spans="1:3">
      <c r="A1009" s="60">
        <f>'Page 233'!A1515</f>
        <v>39447</v>
      </c>
      <c r="B1009" s="61">
        <f>'Page 233'!G1515</f>
        <v>74.16</v>
      </c>
      <c r="C1009" s="62">
        <f t="shared" si="16"/>
        <v>-8.9939528346674926E-3</v>
      </c>
    </row>
    <row r="1010" spans="1:3">
      <c r="A1010" s="60">
        <f>'Page 233'!A1514</f>
        <v>39449</v>
      </c>
      <c r="B1010" s="61">
        <f>'Page 233'!G1514</f>
        <v>73.45</v>
      </c>
      <c r="C1010" s="62">
        <f t="shared" si="16"/>
        <v>-9.6200186377133675E-3</v>
      </c>
    </row>
    <row r="1011" spans="1:3">
      <c r="A1011" s="60">
        <f>'Page 233'!A1513</f>
        <v>39450</v>
      </c>
      <c r="B1011" s="61">
        <f>'Page 233'!G1513</f>
        <v>73.75</v>
      </c>
      <c r="C1011" s="62">
        <f t="shared" si="16"/>
        <v>4.0760926000429354E-3</v>
      </c>
    </row>
    <row r="1012" spans="1:3">
      <c r="A1012" s="60">
        <f>'Page 233'!A1512</f>
        <v>39451</v>
      </c>
      <c r="B1012" s="61">
        <f>'Page 233'!G1512</f>
        <v>72.77</v>
      </c>
      <c r="C1012" s="62">
        <f t="shared" si="16"/>
        <v>-1.3377212860934183E-2</v>
      </c>
    </row>
    <row r="1013" spans="1:3">
      <c r="A1013" s="60">
        <f>'Page 233'!A1511</f>
        <v>39454</v>
      </c>
      <c r="B1013" s="61">
        <f>'Page 233'!G1511</f>
        <v>70.27</v>
      </c>
      <c r="C1013" s="62">
        <f t="shared" si="16"/>
        <v>-3.4958817154888695E-2</v>
      </c>
    </row>
    <row r="1014" spans="1:3">
      <c r="A1014" s="60">
        <f>'Page 233'!A1510</f>
        <v>39455</v>
      </c>
      <c r="B1014" s="61">
        <f>'Page 233'!G1510</f>
        <v>67.760000000000005</v>
      </c>
      <c r="C1014" s="62">
        <f t="shared" si="16"/>
        <v>-3.6372914860307276E-2</v>
      </c>
    </row>
    <row r="1015" spans="1:3">
      <c r="A1015" s="60">
        <f>'Page 233'!A1509</f>
        <v>39456</v>
      </c>
      <c r="B1015" s="61">
        <f>'Page 233'!G1509</f>
        <v>68.09</v>
      </c>
      <c r="C1015" s="62">
        <f t="shared" si="16"/>
        <v>4.8583091510763675E-3</v>
      </c>
    </row>
    <row r="1016" spans="1:3">
      <c r="A1016" s="60">
        <f>'Page 233'!A1508</f>
        <v>39457</v>
      </c>
      <c r="B1016" s="61">
        <f>'Page 233'!G1508</f>
        <v>69.84</v>
      </c>
      <c r="C1016" s="62">
        <f t="shared" si="16"/>
        <v>2.5376552036471434E-2</v>
      </c>
    </row>
    <row r="1017" spans="1:3">
      <c r="A1017" s="60">
        <f>'Page 233'!A1507</f>
        <v>39458</v>
      </c>
      <c r="B1017" s="61">
        <f>'Page 233'!G1507</f>
        <v>68.28</v>
      </c>
      <c r="C1017" s="62">
        <f t="shared" si="16"/>
        <v>-2.2590013605106936E-2</v>
      </c>
    </row>
    <row r="1018" spans="1:3">
      <c r="A1018" s="60">
        <f>'Page 233'!A1506</f>
        <v>39461</v>
      </c>
      <c r="B1018" s="61">
        <f>'Page 233'!G1506</f>
        <v>69.25</v>
      </c>
      <c r="C1018" s="62">
        <f t="shared" si="16"/>
        <v>1.4106247141207999E-2</v>
      </c>
    </row>
    <row r="1019" spans="1:3">
      <c r="A1019" s="60">
        <f>'Page 233'!A1505</f>
        <v>39462</v>
      </c>
      <c r="B1019" s="61">
        <f>'Page 233'!G1505</f>
        <v>66.02</v>
      </c>
      <c r="C1019" s="62">
        <f t="shared" si="16"/>
        <v>-4.7765418642401018E-2</v>
      </c>
    </row>
    <row r="1020" spans="1:3">
      <c r="A1020" s="60">
        <f>'Page 233'!A1504</f>
        <v>39463</v>
      </c>
      <c r="B1020" s="61">
        <f>'Page 233'!G1504</f>
        <v>67.72</v>
      </c>
      <c r="C1020" s="62">
        <f t="shared" si="16"/>
        <v>2.5423830839887675E-2</v>
      </c>
    </row>
    <row r="1021" spans="1:3">
      <c r="A1021" s="60">
        <f>'Page 233'!A1503</f>
        <v>39464</v>
      </c>
      <c r="B1021" s="61">
        <f>'Page 233'!G1503</f>
        <v>67.430000000000007</v>
      </c>
      <c r="C1021" s="62">
        <f t="shared" si="16"/>
        <v>-4.2915345184438543E-3</v>
      </c>
    </row>
    <row r="1022" spans="1:3">
      <c r="A1022" s="60">
        <f>'Page 233'!A1502</f>
        <v>39465</v>
      </c>
      <c r="B1022" s="61">
        <f>'Page 233'!G1502</f>
        <v>66.48</v>
      </c>
      <c r="C1022" s="62">
        <f t="shared" si="16"/>
        <v>-1.4188872199297882E-2</v>
      </c>
    </row>
    <row r="1023" spans="1:3">
      <c r="A1023" s="60">
        <f>'Page 233'!A1501</f>
        <v>39469</v>
      </c>
      <c r="B1023" s="61">
        <f>'Page 233'!G1501</f>
        <v>65.8</v>
      </c>
      <c r="C1023" s="62">
        <f t="shared" si="16"/>
        <v>-1.0281312215921344E-2</v>
      </c>
    </row>
    <row r="1024" spans="1:3">
      <c r="A1024" s="60">
        <f>'Page 233'!A1500</f>
        <v>39470</v>
      </c>
      <c r="B1024" s="61">
        <f>'Page 233'!G1500</f>
        <v>64.930000000000007</v>
      </c>
      <c r="C1024" s="62">
        <f t="shared" si="16"/>
        <v>-1.3310071810875939E-2</v>
      </c>
    </row>
    <row r="1025" spans="1:3">
      <c r="A1025" s="60">
        <f>'Page 233'!A1499</f>
        <v>39471</v>
      </c>
      <c r="B1025" s="61">
        <f>'Page 233'!G1499</f>
        <v>65.819999999999993</v>
      </c>
      <c r="C1025" s="62">
        <f t="shared" si="16"/>
        <v>1.3613976994798323E-2</v>
      </c>
    </row>
    <row r="1026" spans="1:3">
      <c r="A1026" s="60">
        <f>'Page 233'!A1498</f>
        <v>39472</v>
      </c>
      <c r="B1026" s="61">
        <f>'Page 233'!G1498</f>
        <v>65.319999999999993</v>
      </c>
      <c r="C1026" s="62">
        <f t="shared" si="16"/>
        <v>-7.6254754129295686E-3</v>
      </c>
    </row>
    <row r="1027" spans="1:3">
      <c r="A1027" s="60">
        <f>'Page 233'!A1497</f>
        <v>39475</v>
      </c>
      <c r="B1027" s="61">
        <f>'Page 233'!G1497</f>
        <v>65.8</v>
      </c>
      <c r="C1027" s="62">
        <f t="shared" si="16"/>
        <v>7.3215702290073169E-3</v>
      </c>
    </row>
    <row r="1028" spans="1:3">
      <c r="A1028" s="60">
        <f>'Page 233'!A1496</f>
        <v>39476</v>
      </c>
      <c r="B1028" s="61">
        <f>'Page 233'!G1496</f>
        <v>68.650000000000006</v>
      </c>
      <c r="C1028" s="62">
        <f t="shared" si="16"/>
        <v>4.2401293882708614E-2</v>
      </c>
    </row>
    <row r="1029" spans="1:3">
      <c r="A1029" s="60">
        <f>'Page 233'!A1495</f>
        <v>39477</v>
      </c>
      <c r="B1029" s="61">
        <f>'Page 233'!G1495</f>
        <v>70.27</v>
      </c>
      <c r="C1029" s="62">
        <f t="shared" ref="C1029:C1092" si="17">LN(B1029/B1028)</f>
        <v>2.3323832990126109E-2</v>
      </c>
    </row>
    <row r="1030" spans="1:3">
      <c r="A1030" s="60">
        <f>'Page 233'!A1494</f>
        <v>39478</v>
      </c>
      <c r="B1030" s="61">
        <f>'Page 233'!G1494</f>
        <v>70.53</v>
      </c>
      <c r="C1030" s="62">
        <f t="shared" si="17"/>
        <v>3.6931860159816333E-3</v>
      </c>
    </row>
    <row r="1031" spans="1:3">
      <c r="A1031" s="60">
        <f>'Page 233'!A1493</f>
        <v>39479</v>
      </c>
      <c r="B1031" s="61">
        <f>'Page 233'!G1493</f>
        <v>70.17</v>
      </c>
      <c r="C1031" s="62">
        <f t="shared" si="17"/>
        <v>-5.1172819558904488E-3</v>
      </c>
    </row>
    <row r="1032" spans="1:3">
      <c r="A1032" s="60">
        <f>'Page 233'!A1492</f>
        <v>39482</v>
      </c>
      <c r="B1032" s="61">
        <f>'Page 233'!G1492</f>
        <v>70.290000000000006</v>
      </c>
      <c r="C1032" s="62">
        <f t="shared" si="17"/>
        <v>1.7086719236166722E-3</v>
      </c>
    </row>
    <row r="1033" spans="1:3">
      <c r="A1033" s="60">
        <f>'Page 233'!A1491</f>
        <v>39483</v>
      </c>
      <c r="B1033" s="61">
        <f>'Page 233'!G1491</f>
        <v>69.27</v>
      </c>
      <c r="C1033" s="62">
        <f t="shared" si="17"/>
        <v>-1.461762915330044E-2</v>
      </c>
    </row>
    <row r="1034" spans="1:3">
      <c r="A1034" s="60">
        <f>'Page 233'!A1490</f>
        <v>39484</v>
      </c>
      <c r="B1034" s="61">
        <f>'Page 233'!G1490</f>
        <v>68.09</v>
      </c>
      <c r="C1034" s="62">
        <f t="shared" si="17"/>
        <v>-1.7181552539638309E-2</v>
      </c>
    </row>
    <row r="1035" spans="1:3">
      <c r="A1035" s="60">
        <f>'Page 233'!A1489</f>
        <v>39485</v>
      </c>
      <c r="B1035" s="61">
        <f>'Page 233'!G1489</f>
        <v>67.95</v>
      </c>
      <c r="C1035" s="62">
        <f t="shared" si="17"/>
        <v>-2.0582188977225201E-3</v>
      </c>
    </row>
    <row r="1036" spans="1:3">
      <c r="A1036" s="60">
        <f>'Page 233'!A1488</f>
        <v>39486</v>
      </c>
      <c r="B1036" s="61">
        <f>'Page 233'!G1488</f>
        <v>67.599999999999994</v>
      </c>
      <c r="C1036" s="62">
        <f t="shared" si="17"/>
        <v>-5.1641575482344864E-3</v>
      </c>
    </row>
    <row r="1037" spans="1:3">
      <c r="A1037" s="60">
        <f>'Page 233'!A1487</f>
        <v>39489</v>
      </c>
      <c r="B1037" s="61">
        <f>'Page 233'!G1487</f>
        <v>69.13</v>
      </c>
      <c r="C1037" s="62">
        <f t="shared" si="17"/>
        <v>2.2380806908255217E-2</v>
      </c>
    </row>
    <row r="1038" spans="1:3">
      <c r="A1038" s="60">
        <f>'Page 233'!A1486</f>
        <v>39490</v>
      </c>
      <c r="B1038" s="61">
        <f>'Page 233'!G1486</f>
        <v>71.2</v>
      </c>
      <c r="C1038" s="62">
        <f t="shared" si="17"/>
        <v>2.9504028460756657E-2</v>
      </c>
    </row>
    <row r="1039" spans="1:3">
      <c r="A1039" s="60">
        <f>'Page 233'!A1485</f>
        <v>39491</v>
      </c>
      <c r="B1039" s="61">
        <f>'Page 233'!G1485</f>
        <v>72.84</v>
      </c>
      <c r="C1039" s="62">
        <f t="shared" si="17"/>
        <v>2.2772436441477143E-2</v>
      </c>
    </row>
    <row r="1040" spans="1:3">
      <c r="A1040" s="60">
        <f>'Page 233'!A1484</f>
        <v>39492</v>
      </c>
      <c r="B1040" s="61">
        <f>'Page 233'!G1484</f>
        <v>72.62</v>
      </c>
      <c r="C1040" s="62">
        <f t="shared" si="17"/>
        <v>-3.0248888732175004E-3</v>
      </c>
    </row>
    <row r="1041" spans="1:3">
      <c r="A1041" s="60">
        <f>'Page 233'!A1483</f>
        <v>39493</v>
      </c>
      <c r="B1041" s="61">
        <f>'Page 233'!G1483</f>
        <v>72.58</v>
      </c>
      <c r="C1041" s="62">
        <f t="shared" si="17"/>
        <v>-5.5096420126553454E-4</v>
      </c>
    </row>
    <row r="1042" spans="1:3">
      <c r="A1042" s="60">
        <f>'Page 233'!A1482</f>
        <v>39497</v>
      </c>
      <c r="B1042" s="61">
        <f>'Page 233'!G1482</f>
        <v>72.739999999999995</v>
      </c>
      <c r="C1042" s="62">
        <f t="shared" si="17"/>
        <v>2.2020377739186809E-3</v>
      </c>
    </row>
    <row r="1043" spans="1:3">
      <c r="A1043" s="60">
        <f>'Page 233'!A1481</f>
        <v>39498</v>
      </c>
      <c r="B1043" s="61">
        <f>'Page 233'!G1481</f>
        <v>71.58</v>
      </c>
      <c r="C1043" s="62">
        <f t="shared" si="17"/>
        <v>-1.6075734220963166E-2</v>
      </c>
    </row>
    <row r="1044" spans="1:3">
      <c r="A1044" s="60">
        <f>'Page 233'!A1480</f>
        <v>39499</v>
      </c>
      <c r="B1044" s="61">
        <f>'Page 233'!G1480</f>
        <v>69.88</v>
      </c>
      <c r="C1044" s="62">
        <f t="shared" si="17"/>
        <v>-2.4036220072023985E-2</v>
      </c>
    </row>
    <row r="1045" spans="1:3">
      <c r="A1045" s="60">
        <f>'Page 233'!A1479</f>
        <v>39500</v>
      </c>
      <c r="B1045" s="61">
        <f>'Page 233'!G1479</f>
        <v>70.760000000000005</v>
      </c>
      <c r="C1045" s="62">
        <f t="shared" si="17"/>
        <v>1.2514384025728955E-2</v>
      </c>
    </row>
    <row r="1046" spans="1:3">
      <c r="A1046" s="60">
        <f>'Page 233'!A1478</f>
        <v>39503</v>
      </c>
      <c r="B1046" s="61">
        <f>'Page 233'!G1478</f>
        <v>72.14</v>
      </c>
      <c r="C1046" s="62">
        <f t="shared" si="17"/>
        <v>1.9314806183808448E-2</v>
      </c>
    </row>
    <row r="1047" spans="1:3">
      <c r="A1047" s="60">
        <f>'Page 233'!A1477</f>
        <v>39504</v>
      </c>
      <c r="B1047" s="61">
        <f>'Page 233'!G1477</f>
        <v>72.06</v>
      </c>
      <c r="C1047" s="62">
        <f t="shared" si="17"/>
        <v>-1.1095701554457058E-3</v>
      </c>
    </row>
    <row r="1048" spans="1:3">
      <c r="A1048" s="60">
        <f>'Page 233'!A1476</f>
        <v>39505</v>
      </c>
      <c r="B1048" s="61">
        <f>'Page 233'!G1476</f>
        <v>71.53</v>
      </c>
      <c r="C1048" s="62">
        <f t="shared" si="17"/>
        <v>-7.3821631996547621E-3</v>
      </c>
    </row>
    <row r="1049" spans="1:3">
      <c r="A1049" s="60">
        <f>'Page 233'!A1475</f>
        <v>39506</v>
      </c>
      <c r="B1049" s="61">
        <f>'Page 233'!G1475</f>
        <v>72.260000000000005</v>
      </c>
      <c r="C1049" s="62">
        <f t="shared" si="17"/>
        <v>1.0153783599201742E-2</v>
      </c>
    </row>
    <row r="1050" spans="1:3">
      <c r="A1050" s="60">
        <f>'Page 233'!A1474</f>
        <v>39507</v>
      </c>
      <c r="B1050" s="61">
        <f>'Page 233'!G1474</f>
        <v>70.55</v>
      </c>
      <c r="C1050" s="62">
        <f t="shared" si="17"/>
        <v>-2.3949047420671315E-2</v>
      </c>
    </row>
    <row r="1051" spans="1:3">
      <c r="A1051" s="60">
        <f>'Page 233'!A1473</f>
        <v>39510</v>
      </c>
      <c r="B1051" s="61">
        <f>'Page 233'!G1473</f>
        <v>68.739999999999995</v>
      </c>
      <c r="C1051" s="62">
        <f t="shared" si="17"/>
        <v>-2.5990406877135205E-2</v>
      </c>
    </row>
    <row r="1052" spans="1:3">
      <c r="A1052" s="60">
        <f>'Page 233'!A1472</f>
        <v>39511</v>
      </c>
      <c r="B1052" s="61">
        <f>'Page 233'!G1472</f>
        <v>67.84</v>
      </c>
      <c r="C1052" s="62">
        <f t="shared" si="17"/>
        <v>-1.3179279938040066E-2</v>
      </c>
    </row>
    <row r="1053" spans="1:3">
      <c r="A1053" s="60">
        <f>'Page 233'!A1471</f>
        <v>39512</v>
      </c>
      <c r="B1053" s="61">
        <f>'Page 233'!G1471</f>
        <v>68.77</v>
      </c>
      <c r="C1053" s="62">
        <f t="shared" si="17"/>
        <v>1.361561184809691E-2</v>
      </c>
    </row>
    <row r="1054" spans="1:3">
      <c r="A1054" s="60">
        <f>'Page 233'!A1470</f>
        <v>39513</v>
      </c>
      <c r="B1054" s="61">
        <f>'Page 233'!G1470</f>
        <v>67.75</v>
      </c>
      <c r="C1054" s="62">
        <f t="shared" si="17"/>
        <v>-1.4943143571934438E-2</v>
      </c>
    </row>
    <row r="1055" spans="1:3">
      <c r="A1055" s="60">
        <f>'Page 233'!A1469</f>
        <v>39514</v>
      </c>
      <c r="B1055" s="61">
        <f>'Page 233'!G1469</f>
        <v>65.27</v>
      </c>
      <c r="C1055" s="62">
        <f t="shared" si="17"/>
        <v>-3.7291947112684243E-2</v>
      </c>
    </row>
    <row r="1056" spans="1:3">
      <c r="A1056" s="60">
        <f>'Page 233'!A1468</f>
        <v>39517</v>
      </c>
      <c r="B1056" s="61">
        <f>'Page 233'!G1468</f>
        <v>63.38</v>
      </c>
      <c r="C1056" s="62">
        <f t="shared" si="17"/>
        <v>-2.9384158384351319E-2</v>
      </c>
    </row>
    <row r="1057" spans="1:3">
      <c r="A1057" s="60">
        <f>'Page 233'!A1467</f>
        <v>39518</v>
      </c>
      <c r="B1057" s="61">
        <f>'Page 233'!G1467</f>
        <v>62.54</v>
      </c>
      <c r="C1057" s="62">
        <f t="shared" si="17"/>
        <v>-1.3342002233079563E-2</v>
      </c>
    </row>
    <row r="1058" spans="1:3">
      <c r="A1058" s="60">
        <f>'Page 233'!A1466</f>
        <v>39519</v>
      </c>
      <c r="B1058" s="61">
        <f>'Page 233'!G1466</f>
        <v>61.73</v>
      </c>
      <c r="C1058" s="62">
        <f t="shared" si="17"/>
        <v>-1.3036315623890706E-2</v>
      </c>
    </row>
    <row r="1059" spans="1:3">
      <c r="A1059" s="60">
        <f>'Page 233'!A1465</f>
        <v>39520</v>
      </c>
      <c r="B1059" s="61">
        <f>'Page 233'!G1465</f>
        <v>63.21</v>
      </c>
      <c r="C1059" s="62">
        <f t="shared" si="17"/>
        <v>2.3692480078402807E-2</v>
      </c>
    </row>
    <row r="1060" spans="1:3">
      <c r="A1060" s="60">
        <f>'Page 233'!A1464</f>
        <v>39521</v>
      </c>
      <c r="B1060" s="61">
        <f>'Page 233'!G1464</f>
        <v>64.959999999999994</v>
      </c>
      <c r="C1060" s="62">
        <f t="shared" si="17"/>
        <v>2.7309179369215078E-2</v>
      </c>
    </row>
    <row r="1061" spans="1:3">
      <c r="A1061" s="60">
        <f>'Page 233'!A1463</f>
        <v>39524</v>
      </c>
      <c r="B1061" s="61">
        <f>'Page 233'!G1463</f>
        <v>64.319999999999993</v>
      </c>
      <c r="C1061" s="62">
        <f t="shared" si="17"/>
        <v>-9.9010709827115698E-3</v>
      </c>
    </row>
    <row r="1062" spans="1:3">
      <c r="A1062" s="60">
        <f>'Page 233'!A1462</f>
        <v>39525</v>
      </c>
      <c r="B1062" s="61">
        <f>'Page 233'!G1462</f>
        <v>65.209999999999994</v>
      </c>
      <c r="C1062" s="62">
        <f t="shared" si="17"/>
        <v>1.3742206534399896E-2</v>
      </c>
    </row>
    <row r="1063" spans="1:3">
      <c r="A1063" s="60">
        <f>'Page 233'!A1461</f>
        <v>39526</v>
      </c>
      <c r="B1063" s="61">
        <f>'Page 233'!G1461</f>
        <v>62.59</v>
      </c>
      <c r="C1063" s="62">
        <f t="shared" si="17"/>
        <v>-4.1007310468500667E-2</v>
      </c>
    </row>
    <row r="1064" spans="1:3">
      <c r="A1064" s="60">
        <f>'Page 233'!A1460</f>
        <v>39527</v>
      </c>
      <c r="B1064" s="61">
        <f>'Page 233'!G1460</f>
        <v>63.74</v>
      </c>
      <c r="C1064" s="62">
        <f t="shared" si="17"/>
        <v>1.8206788052580275E-2</v>
      </c>
    </row>
    <row r="1065" spans="1:3">
      <c r="A1065" s="60">
        <f>'Page 233'!A1459</f>
        <v>39531</v>
      </c>
      <c r="B1065" s="61">
        <f>'Page 233'!G1459</f>
        <v>65.010000000000005</v>
      </c>
      <c r="C1065" s="62">
        <f t="shared" si="17"/>
        <v>1.9728795227187058E-2</v>
      </c>
    </row>
    <row r="1066" spans="1:3">
      <c r="A1066" s="60">
        <f>'Page 233'!A1458</f>
        <v>39532</v>
      </c>
      <c r="B1066" s="61">
        <f>'Page 233'!G1458</f>
        <v>64.67</v>
      </c>
      <c r="C1066" s="62">
        <f t="shared" si="17"/>
        <v>-5.2436887578759788E-3</v>
      </c>
    </row>
    <row r="1067" spans="1:3">
      <c r="A1067" s="60">
        <f>'Page 233'!A1457</f>
        <v>39533</v>
      </c>
      <c r="B1067" s="61">
        <f>'Page 233'!G1457</f>
        <v>65.02</v>
      </c>
      <c r="C1067" s="62">
        <f t="shared" si="17"/>
        <v>5.3974994172578273E-3</v>
      </c>
    </row>
    <row r="1068" spans="1:3">
      <c r="A1068" s="60">
        <f>'Page 233'!A1456</f>
        <v>39534</v>
      </c>
      <c r="B1068" s="61">
        <f>'Page 233'!G1456</f>
        <v>63.24</v>
      </c>
      <c r="C1068" s="62">
        <f t="shared" si="17"/>
        <v>-2.7757902534487972E-2</v>
      </c>
    </row>
    <row r="1069" spans="1:3">
      <c r="A1069" s="60">
        <f>'Page 233'!A1455</f>
        <v>39535</v>
      </c>
      <c r="B1069" s="61">
        <f>'Page 233'!G1455</f>
        <v>62.6</v>
      </c>
      <c r="C1069" s="62">
        <f t="shared" si="17"/>
        <v>-1.0171734235218437E-2</v>
      </c>
    </row>
    <row r="1070" spans="1:3">
      <c r="A1070" s="60">
        <f>'Page 233'!A1454</f>
        <v>39538</v>
      </c>
      <c r="B1070" s="61">
        <f>'Page 233'!G1454</f>
        <v>63.37</v>
      </c>
      <c r="C1070" s="62">
        <f t="shared" si="17"/>
        <v>1.2225285229372692E-2</v>
      </c>
    </row>
    <row r="1071" spans="1:3">
      <c r="A1071" s="60">
        <f>'Page 233'!A1453</f>
        <v>39539</v>
      </c>
      <c r="B1071" s="61">
        <f>'Page 233'!G1453</f>
        <v>64.66</v>
      </c>
      <c r="C1071" s="62">
        <f t="shared" si="17"/>
        <v>2.0152208961861307E-2</v>
      </c>
    </row>
    <row r="1072" spans="1:3">
      <c r="A1072" s="60">
        <f>'Page 233'!A1452</f>
        <v>39540</v>
      </c>
      <c r="B1072" s="61">
        <f>'Page 233'!G1452</f>
        <v>65.48</v>
      </c>
      <c r="C1072" s="62">
        <f t="shared" si="17"/>
        <v>1.260198020564718E-2</v>
      </c>
    </row>
    <row r="1073" spans="1:3">
      <c r="A1073" s="60">
        <f>'Page 233'!A1451</f>
        <v>39541</v>
      </c>
      <c r="B1073" s="61">
        <f>'Page 233'!G1451</f>
        <v>64.88</v>
      </c>
      <c r="C1073" s="62">
        <f t="shared" si="17"/>
        <v>-9.2053426957767852E-3</v>
      </c>
    </row>
    <row r="1074" spans="1:3">
      <c r="A1074" s="60">
        <f>'Page 233'!A1450</f>
        <v>39542</v>
      </c>
      <c r="B1074" s="61">
        <f>'Page 233'!G1450</f>
        <v>64.459999999999994</v>
      </c>
      <c r="C1074" s="62">
        <f t="shared" si="17"/>
        <v>-6.4945334198656798E-3</v>
      </c>
    </row>
    <row r="1075" spans="1:3">
      <c r="A1075" s="60">
        <f>'Page 233'!A1449</f>
        <v>39545</v>
      </c>
      <c r="B1075" s="61">
        <f>'Page 233'!G1449</f>
        <v>63.89</v>
      </c>
      <c r="C1075" s="62">
        <f t="shared" si="17"/>
        <v>-8.8820217730397662E-3</v>
      </c>
    </row>
    <row r="1076" spans="1:3">
      <c r="A1076" s="60">
        <f>'Page 233'!A1448</f>
        <v>39546</v>
      </c>
      <c r="B1076" s="61">
        <f>'Page 233'!G1448</f>
        <v>63.92</v>
      </c>
      <c r="C1076" s="62">
        <f t="shared" si="17"/>
        <v>4.6944684376728487E-4</v>
      </c>
    </row>
    <row r="1077" spans="1:3">
      <c r="A1077" s="60">
        <f>'Page 233'!A1447</f>
        <v>39547</v>
      </c>
      <c r="B1077" s="61">
        <f>'Page 233'!G1447</f>
        <v>66.97</v>
      </c>
      <c r="C1077" s="62">
        <f t="shared" si="17"/>
        <v>4.6612456463939494E-2</v>
      </c>
    </row>
    <row r="1078" spans="1:3">
      <c r="A1078" s="60">
        <f>'Page 233'!A1446</f>
        <v>39548</v>
      </c>
      <c r="B1078" s="61">
        <f>'Page 233'!G1446</f>
        <v>66.83</v>
      </c>
      <c r="C1078" s="62">
        <f t="shared" si="17"/>
        <v>-2.0926763989800507E-3</v>
      </c>
    </row>
    <row r="1079" spans="1:3">
      <c r="A1079" s="60">
        <f>'Page 233'!A1445</f>
        <v>39549</v>
      </c>
      <c r="B1079" s="61">
        <f>'Page 233'!G1445</f>
        <v>65.489999999999995</v>
      </c>
      <c r="C1079" s="62">
        <f t="shared" si="17"/>
        <v>-2.0254622293016649E-2</v>
      </c>
    </row>
    <row r="1080" spans="1:3">
      <c r="A1080" s="60">
        <f>'Page 233'!A1444</f>
        <v>39552</v>
      </c>
      <c r="B1080" s="61">
        <f>'Page 233'!G1444</f>
        <v>65.8</v>
      </c>
      <c r="C1080" s="62">
        <f t="shared" si="17"/>
        <v>4.7223791013093182E-3</v>
      </c>
    </row>
    <row r="1081" spans="1:3">
      <c r="A1081" s="60">
        <f>'Page 233'!A1443</f>
        <v>39553</v>
      </c>
      <c r="B1081" s="61">
        <f>'Page 233'!G1443</f>
        <v>64.5</v>
      </c>
      <c r="C1081" s="62">
        <f t="shared" si="17"/>
        <v>-1.9954614529544702E-2</v>
      </c>
    </row>
    <row r="1082" spans="1:3">
      <c r="A1082" s="60">
        <f>'Page 233'!A1442</f>
        <v>39554</v>
      </c>
      <c r="B1082" s="61">
        <f>'Page 233'!G1442</f>
        <v>65.33</v>
      </c>
      <c r="C1082" s="62">
        <f t="shared" si="17"/>
        <v>1.2786125050932158E-2</v>
      </c>
    </row>
    <row r="1083" spans="1:3">
      <c r="A1083" s="60">
        <f>'Page 233'!A1441</f>
        <v>39555</v>
      </c>
      <c r="B1083" s="61">
        <f>'Page 233'!G1441</f>
        <v>65.53</v>
      </c>
      <c r="C1083" s="62">
        <f t="shared" si="17"/>
        <v>3.056704198746651E-3</v>
      </c>
    </row>
    <row r="1084" spans="1:3">
      <c r="A1084" s="60">
        <f>'Page 233'!A1440</f>
        <v>39556</v>
      </c>
      <c r="B1084" s="61">
        <f>'Page 233'!G1440</f>
        <v>67.03</v>
      </c>
      <c r="C1084" s="62">
        <f t="shared" si="17"/>
        <v>2.2632227318460794E-2</v>
      </c>
    </row>
    <row r="1085" spans="1:3">
      <c r="A1085" s="60">
        <f>'Page 233'!A1439</f>
        <v>39559</v>
      </c>
      <c r="B1085" s="61">
        <f>'Page 233'!G1439</f>
        <v>67.39</v>
      </c>
      <c r="C1085" s="62">
        <f t="shared" si="17"/>
        <v>5.3563585882592966E-3</v>
      </c>
    </row>
    <row r="1086" spans="1:3">
      <c r="A1086" s="60">
        <f>'Page 233'!A1438</f>
        <v>39560</v>
      </c>
      <c r="B1086" s="61">
        <f>'Page 233'!G1438</f>
        <v>66.94</v>
      </c>
      <c r="C1086" s="62">
        <f t="shared" si="17"/>
        <v>-6.699943174945139E-3</v>
      </c>
    </row>
    <row r="1087" spans="1:3">
      <c r="A1087" s="60">
        <f>'Page 233'!A1437</f>
        <v>39561</v>
      </c>
      <c r="B1087" s="61">
        <f>'Page 233'!G1437</f>
        <v>69.95</v>
      </c>
      <c r="C1087" s="62">
        <f t="shared" si="17"/>
        <v>4.3984005328309615E-2</v>
      </c>
    </row>
    <row r="1088" spans="1:3">
      <c r="A1088" s="60">
        <f>'Page 233'!A1436</f>
        <v>39562</v>
      </c>
      <c r="B1088" s="61">
        <f>'Page 233'!G1436</f>
        <v>70.72</v>
      </c>
      <c r="C1088" s="62">
        <f t="shared" si="17"/>
        <v>1.0947717217897855E-2</v>
      </c>
    </row>
    <row r="1089" spans="1:3">
      <c r="A1089" s="60">
        <f>'Page 233'!A1435</f>
        <v>39563</v>
      </c>
      <c r="B1089" s="61">
        <f>'Page 233'!G1435</f>
        <v>72.290000000000006</v>
      </c>
      <c r="C1089" s="62">
        <f t="shared" si="17"/>
        <v>2.1957388682817807E-2</v>
      </c>
    </row>
    <row r="1090" spans="1:3">
      <c r="A1090" s="60">
        <f>'Page 233'!A1434</f>
        <v>39566</v>
      </c>
      <c r="B1090" s="61">
        <f>'Page 233'!G1434</f>
        <v>72.41</v>
      </c>
      <c r="C1090" s="62">
        <f t="shared" si="17"/>
        <v>1.6586043885234447E-3</v>
      </c>
    </row>
    <row r="1091" spans="1:3">
      <c r="A1091" s="60">
        <f>'Page 233'!A1433</f>
        <v>39567</v>
      </c>
      <c r="B1091" s="61">
        <f>'Page 233'!G1433</f>
        <v>72.88</v>
      </c>
      <c r="C1091" s="62">
        <f t="shared" si="17"/>
        <v>6.4698415509734184E-3</v>
      </c>
    </row>
    <row r="1092" spans="1:3">
      <c r="A1092" s="60">
        <f>'Page 233'!A1432</f>
        <v>39568</v>
      </c>
      <c r="B1092" s="61">
        <f>'Page 233'!G1432</f>
        <v>72.31</v>
      </c>
      <c r="C1092" s="62">
        <f t="shared" si="17"/>
        <v>-7.8518207648423065E-3</v>
      </c>
    </row>
    <row r="1093" spans="1:3">
      <c r="A1093" s="60">
        <f>'Page 233'!A1431</f>
        <v>39569</v>
      </c>
      <c r="B1093" s="61">
        <f>'Page 233'!G1431</f>
        <v>72.78</v>
      </c>
      <c r="C1093" s="62">
        <f t="shared" ref="C1093:C1156" si="18">LN(B1093/B1092)</f>
        <v>6.4787599971531723E-3</v>
      </c>
    </row>
    <row r="1094" spans="1:3">
      <c r="A1094" s="60">
        <f>'Page 233'!A1430</f>
        <v>39570</v>
      </c>
      <c r="B1094" s="61">
        <f>'Page 233'!G1430</f>
        <v>73.02</v>
      </c>
      <c r="C1094" s="62">
        <f t="shared" si="18"/>
        <v>3.2921840434768767E-3</v>
      </c>
    </row>
    <row r="1095" spans="1:3">
      <c r="A1095" s="60">
        <f>'Page 233'!A1429</f>
        <v>39573</v>
      </c>
      <c r="B1095" s="61">
        <f>'Page 233'!G1429</f>
        <v>73.209999999999994</v>
      </c>
      <c r="C1095" s="62">
        <f t="shared" si="18"/>
        <v>2.5986474310604889E-3</v>
      </c>
    </row>
    <row r="1096" spans="1:3">
      <c r="A1096" s="60">
        <f>'Page 233'!A1428</f>
        <v>39574</v>
      </c>
      <c r="B1096" s="61">
        <f>'Page 233'!G1428</f>
        <v>73.41</v>
      </c>
      <c r="C1096" s="62">
        <f t="shared" si="18"/>
        <v>2.728142464138742E-3</v>
      </c>
    </row>
    <row r="1097" spans="1:3">
      <c r="A1097" s="60">
        <f>'Page 233'!A1427</f>
        <v>39575</v>
      </c>
      <c r="B1097" s="61">
        <f>'Page 233'!G1427</f>
        <v>72.38</v>
      </c>
      <c r="C1097" s="62">
        <f t="shared" si="18"/>
        <v>-1.4130147987093599E-2</v>
      </c>
    </row>
    <row r="1098" spans="1:3">
      <c r="A1098" s="60">
        <f>'Page 233'!A1426</f>
        <v>39576</v>
      </c>
      <c r="B1098" s="61">
        <f>'Page 233'!G1426</f>
        <v>72.56</v>
      </c>
      <c r="C1098" s="62">
        <f t="shared" si="18"/>
        <v>2.4837876712847937E-3</v>
      </c>
    </row>
    <row r="1099" spans="1:3">
      <c r="A1099" s="60">
        <f>'Page 233'!A1425</f>
        <v>39577</v>
      </c>
      <c r="B1099" s="61">
        <f>'Page 233'!G1425</f>
        <v>71.959999999999994</v>
      </c>
      <c r="C1099" s="62">
        <f t="shared" si="18"/>
        <v>-8.3033967245489167E-3</v>
      </c>
    </row>
    <row r="1100" spans="1:3">
      <c r="A1100" s="60">
        <f>'Page 233'!A1424</f>
        <v>39580</v>
      </c>
      <c r="B1100" s="61">
        <f>'Page 233'!G1424</f>
        <v>72.599999999999994</v>
      </c>
      <c r="C1100" s="62">
        <f t="shared" si="18"/>
        <v>8.8545127484180187E-3</v>
      </c>
    </row>
    <row r="1101" spans="1:3">
      <c r="A1101" s="60">
        <f>'Page 233'!A1423</f>
        <v>39581</v>
      </c>
      <c r="B1101" s="61">
        <f>'Page 233'!G1423</f>
        <v>72.83</v>
      </c>
      <c r="C1101" s="62">
        <f t="shared" si="18"/>
        <v>3.1630363990735023E-3</v>
      </c>
    </row>
    <row r="1102" spans="1:3">
      <c r="A1102" s="60">
        <f>'Page 233'!A1422</f>
        <v>39582</v>
      </c>
      <c r="B1102" s="61">
        <f>'Page 233'!G1422</f>
        <v>73.36</v>
      </c>
      <c r="C1102" s="62">
        <f t="shared" si="18"/>
        <v>7.2508697183856228E-3</v>
      </c>
    </row>
    <row r="1103" spans="1:3">
      <c r="A1103" s="60">
        <f>'Page 233'!A1421</f>
        <v>39583</v>
      </c>
      <c r="B1103" s="61">
        <f>'Page 233'!G1421</f>
        <v>73.239999999999995</v>
      </c>
      <c r="C1103" s="62">
        <f t="shared" si="18"/>
        <v>-1.6371081418995374E-3</v>
      </c>
    </row>
    <row r="1104" spans="1:3">
      <c r="A1104" s="60">
        <f>'Page 233'!A1420</f>
        <v>39584</v>
      </c>
      <c r="B1104" s="61">
        <f>'Page 233'!G1420</f>
        <v>72.91</v>
      </c>
      <c r="C1104" s="62">
        <f t="shared" si="18"/>
        <v>-4.5159159879709539E-3</v>
      </c>
    </row>
    <row r="1105" spans="1:3">
      <c r="A1105" s="60">
        <f>'Page 233'!A1419</f>
        <v>39587</v>
      </c>
      <c r="B1105" s="61">
        <f>'Page 233'!G1419</f>
        <v>74.540000000000006</v>
      </c>
      <c r="C1105" s="62">
        <f t="shared" si="18"/>
        <v>2.2110090232773622E-2</v>
      </c>
    </row>
    <row r="1106" spans="1:3">
      <c r="A1106" s="60">
        <f>'Page 233'!A1418</f>
        <v>39588</v>
      </c>
      <c r="B1106" s="61">
        <f>'Page 233'!G1418</f>
        <v>72.89</v>
      </c>
      <c r="C1106" s="62">
        <f t="shared" si="18"/>
        <v>-2.2384438656990819E-2</v>
      </c>
    </row>
    <row r="1107" spans="1:3">
      <c r="A1107" s="60">
        <f>'Page 233'!A1417</f>
        <v>39589</v>
      </c>
      <c r="B1107" s="61">
        <f>'Page 233'!G1417</f>
        <v>69.5</v>
      </c>
      <c r="C1107" s="62">
        <f t="shared" si="18"/>
        <v>-4.7624702823375151E-2</v>
      </c>
    </row>
    <row r="1108" spans="1:3">
      <c r="A1108" s="60">
        <f>'Page 233'!A1416</f>
        <v>39590</v>
      </c>
      <c r="B1108" s="61">
        <f>'Page 233'!G1416</f>
        <v>69.69</v>
      </c>
      <c r="C1108" s="62">
        <f t="shared" si="18"/>
        <v>2.7300828796808763E-3</v>
      </c>
    </row>
    <row r="1109" spans="1:3">
      <c r="A1109" s="60">
        <f>'Page 233'!A1415</f>
        <v>39591</v>
      </c>
      <c r="B1109" s="61">
        <f>'Page 233'!G1415</f>
        <v>69.75</v>
      </c>
      <c r="C1109" s="62">
        <f t="shared" si="18"/>
        <v>8.6058525104755522E-4</v>
      </c>
    </row>
    <row r="1110" spans="1:3">
      <c r="A1110" s="60">
        <f>'Page 233'!A1414</f>
        <v>39595</v>
      </c>
      <c r="B1110" s="61">
        <f>'Page 233'!G1414</f>
        <v>70.94</v>
      </c>
      <c r="C1110" s="62">
        <f t="shared" si="18"/>
        <v>1.6917028644000714E-2</v>
      </c>
    </row>
    <row r="1111" spans="1:3">
      <c r="A1111" s="60">
        <f>'Page 233'!A1413</f>
        <v>39596</v>
      </c>
      <c r="B1111" s="61">
        <f>'Page 233'!G1413</f>
        <v>70.31</v>
      </c>
      <c r="C1111" s="62">
        <f t="shared" si="18"/>
        <v>-8.92041313440569E-3</v>
      </c>
    </row>
    <row r="1112" spans="1:3">
      <c r="A1112" s="60">
        <f>'Page 233'!A1412</f>
        <v>39597</v>
      </c>
      <c r="B1112" s="61">
        <f>'Page 233'!G1412</f>
        <v>70.290000000000006</v>
      </c>
      <c r="C1112" s="62">
        <f t="shared" si="18"/>
        <v>-2.8449502325590345E-4</v>
      </c>
    </row>
    <row r="1113" spans="1:3">
      <c r="A1113" s="60">
        <f>'Page 233'!A1411</f>
        <v>39598</v>
      </c>
      <c r="B1113" s="61">
        <f>'Page 233'!G1411</f>
        <v>70.86</v>
      </c>
      <c r="C1113" s="62">
        <f t="shared" si="18"/>
        <v>8.0765582495119538E-3</v>
      </c>
    </row>
    <row r="1114" spans="1:3">
      <c r="A1114" s="60">
        <f>'Page 233'!A1410</f>
        <v>39601</v>
      </c>
      <c r="B1114" s="61">
        <f>'Page 233'!G1410</f>
        <v>69.47</v>
      </c>
      <c r="C1114" s="62">
        <f t="shared" si="18"/>
        <v>-1.9811094732536415E-2</v>
      </c>
    </row>
    <row r="1115" spans="1:3">
      <c r="A1115" s="60">
        <f>'Page 233'!A1409</f>
        <v>39602</v>
      </c>
      <c r="B1115" s="61">
        <f>'Page 233'!G1409</f>
        <v>66.88</v>
      </c>
      <c r="C1115" s="62">
        <f t="shared" si="18"/>
        <v>-3.7995035928343357E-2</v>
      </c>
    </row>
    <row r="1116" spans="1:3">
      <c r="A1116" s="60">
        <f>'Page 233'!A1408</f>
        <v>39603</v>
      </c>
      <c r="B1116" s="61">
        <f>'Page 233'!G1408</f>
        <v>66.790000000000006</v>
      </c>
      <c r="C1116" s="62">
        <f t="shared" si="18"/>
        <v>-1.3466000389013957E-3</v>
      </c>
    </row>
    <row r="1117" spans="1:3">
      <c r="A1117" s="60">
        <f>'Page 233'!A1407</f>
        <v>39604</v>
      </c>
      <c r="B1117" s="61">
        <f>'Page 233'!G1407</f>
        <v>66.180000000000007</v>
      </c>
      <c r="C1117" s="62">
        <f t="shared" si="18"/>
        <v>-9.1750662440785447E-3</v>
      </c>
    </row>
    <row r="1118" spans="1:3">
      <c r="A1118" s="60">
        <f>'Page 233'!A1406</f>
        <v>39605</v>
      </c>
      <c r="B1118" s="61">
        <f>'Page 233'!G1406</f>
        <v>62.63</v>
      </c>
      <c r="C1118" s="62">
        <f t="shared" si="18"/>
        <v>-5.5133905956144647E-2</v>
      </c>
    </row>
    <row r="1119" spans="1:3">
      <c r="A1119" s="60">
        <f>'Page 233'!A1405</f>
        <v>39608</v>
      </c>
      <c r="B1119" s="61">
        <f>'Page 233'!G1405</f>
        <v>63.31</v>
      </c>
      <c r="C1119" s="62">
        <f t="shared" si="18"/>
        <v>1.0798898018713731E-2</v>
      </c>
    </row>
    <row r="1120" spans="1:3">
      <c r="A1120" s="60">
        <f>'Page 233'!A1404</f>
        <v>39609</v>
      </c>
      <c r="B1120" s="61">
        <f>'Page 233'!G1404</f>
        <v>63.07</v>
      </c>
      <c r="C1120" s="62">
        <f t="shared" si="18"/>
        <v>-3.7980738804753722E-3</v>
      </c>
    </row>
    <row r="1121" spans="1:3">
      <c r="A1121" s="60">
        <f>'Page 233'!A1403</f>
        <v>39610</v>
      </c>
      <c r="B1121" s="61">
        <f>'Page 233'!G1403</f>
        <v>62.76</v>
      </c>
      <c r="C1121" s="62">
        <f t="shared" si="18"/>
        <v>-4.9272928107280817E-3</v>
      </c>
    </row>
    <row r="1122" spans="1:3">
      <c r="A1122" s="60">
        <f>'Page 233'!A1402</f>
        <v>39611</v>
      </c>
      <c r="B1122" s="61">
        <f>'Page 233'!G1402</f>
        <v>63.45</v>
      </c>
      <c r="C1122" s="62">
        <f t="shared" si="18"/>
        <v>1.0934266295564947E-2</v>
      </c>
    </row>
    <row r="1123" spans="1:3">
      <c r="A1123" s="60">
        <f>'Page 233'!A1401</f>
        <v>39612</v>
      </c>
      <c r="B1123" s="61">
        <f>'Page 233'!G1401</f>
        <v>64.31</v>
      </c>
      <c r="C1123" s="62">
        <f t="shared" si="18"/>
        <v>1.3462945986375135E-2</v>
      </c>
    </row>
    <row r="1124" spans="1:3">
      <c r="A1124" s="60">
        <f>'Page 233'!A1400</f>
        <v>39615</v>
      </c>
      <c r="B1124" s="61">
        <f>'Page 233'!G1400</f>
        <v>64.22</v>
      </c>
      <c r="C1124" s="62">
        <f t="shared" si="18"/>
        <v>-1.4004514854039558E-3</v>
      </c>
    </row>
    <row r="1125" spans="1:3">
      <c r="A1125" s="60">
        <f>'Page 233'!A1399</f>
        <v>39616</v>
      </c>
      <c r="B1125" s="61">
        <f>'Page 233'!G1399</f>
        <v>63.67</v>
      </c>
      <c r="C1125" s="62">
        <f t="shared" si="18"/>
        <v>-8.6011946324339016E-3</v>
      </c>
    </row>
    <row r="1126" spans="1:3">
      <c r="A1126" s="60">
        <f>'Page 233'!A1398</f>
        <v>39617</v>
      </c>
      <c r="B1126" s="61">
        <f>'Page 233'!G1398</f>
        <v>63.91</v>
      </c>
      <c r="C1126" s="62">
        <f t="shared" si="18"/>
        <v>3.7623496332563201E-3</v>
      </c>
    </row>
    <row r="1127" spans="1:3">
      <c r="A1127" s="60">
        <f>'Page 233'!A1397</f>
        <v>39618</v>
      </c>
      <c r="B1127" s="61">
        <f>'Page 233'!G1397</f>
        <v>65.87</v>
      </c>
      <c r="C1127" s="62">
        <f t="shared" si="18"/>
        <v>3.0207258990411223E-2</v>
      </c>
    </row>
    <row r="1128" spans="1:3">
      <c r="A1128" s="60">
        <f>'Page 233'!A1396</f>
        <v>39619</v>
      </c>
      <c r="B1128" s="61">
        <f>'Page 233'!G1396</f>
        <v>64.92</v>
      </c>
      <c r="C1128" s="62">
        <f t="shared" si="18"/>
        <v>-1.4527360006211134E-2</v>
      </c>
    </row>
    <row r="1129" spans="1:3">
      <c r="A1129" s="60">
        <f>'Page 233'!A1395</f>
        <v>39622</v>
      </c>
      <c r="B1129" s="61">
        <f>'Page 233'!G1395</f>
        <v>64.709999999999994</v>
      </c>
      <c r="C1129" s="62">
        <f t="shared" si="18"/>
        <v>-3.2399935772158572E-3</v>
      </c>
    </row>
    <row r="1130" spans="1:3">
      <c r="A1130" s="60">
        <f>'Page 233'!A1394</f>
        <v>39623</v>
      </c>
      <c r="B1130" s="61">
        <f>'Page 233'!G1394</f>
        <v>64.03</v>
      </c>
      <c r="C1130" s="62">
        <f t="shared" si="18"/>
        <v>-1.0564025538463768E-2</v>
      </c>
    </row>
    <row r="1131" spans="1:3">
      <c r="A1131" s="60">
        <f>'Page 233'!A1393</f>
        <v>39624</v>
      </c>
      <c r="B1131" s="61">
        <f>'Page 233'!G1393</f>
        <v>59.62</v>
      </c>
      <c r="C1131" s="62">
        <f t="shared" si="18"/>
        <v>-7.1360635280785525E-2</v>
      </c>
    </row>
    <row r="1132" spans="1:3">
      <c r="A1132" s="60">
        <f>'Page 233'!A1392</f>
        <v>39625</v>
      </c>
      <c r="B1132" s="61">
        <f>'Page 233'!G1392</f>
        <v>58.39</v>
      </c>
      <c r="C1132" s="62">
        <f t="shared" si="18"/>
        <v>-2.0846445954479077E-2</v>
      </c>
    </row>
    <row r="1133" spans="1:3">
      <c r="A1133" s="60">
        <f>'Page 233'!A1391</f>
        <v>39626</v>
      </c>
      <c r="B1133" s="61">
        <f>'Page 233'!G1391</f>
        <v>57.29</v>
      </c>
      <c r="C1133" s="62">
        <f t="shared" si="18"/>
        <v>-1.9018553874959779E-2</v>
      </c>
    </row>
    <row r="1134" spans="1:3">
      <c r="A1134" s="60">
        <f>'Page 233'!A1390</f>
        <v>39629</v>
      </c>
      <c r="B1134" s="61">
        <f>'Page 233'!G1390</f>
        <v>56.26</v>
      </c>
      <c r="C1134" s="62">
        <f t="shared" si="18"/>
        <v>-1.8142285358775719E-2</v>
      </c>
    </row>
    <row r="1135" spans="1:3">
      <c r="A1135" s="60">
        <f>'Page 233'!A1389</f>
        <v>39630</v>
      </c>
      <c r="B1135" s="61">
        <f>'Page 233'!G1389</f>
        <v>56.03</v>
      </c>
      <c r="C1135" s="62">
        <f t="shared" si="18"/>
        <v>-4.0965414845175628E-3</v>
      </c>
    </row>
    <row r="1136" spans="1:3">
      <c r="A1136" s="60">
        <f>'Page 233'!A1388</f>
        <v>39631</v>
      </c>
      <c r="B1136" s="61">
        <f>'Page 233'!G1388</f>
        <v>54.7</v>
      </c>
      <c r="C1136" s="62">
        <f t="shared" si="18"/>
        <v>-2.4023552149257651E-2</v>
      </c>
    </row>
    <row r="1137" spans="1:3">
      <c r="A1137" s="60">
        <f>'Page 233'!A1387</f>
        <v>39632</v>
      </c>
      <c r="B1137" s="61">
        <f>'Page 233'!G1387</f>
        <v>55.19</v>
      </c>
      <c r="C1137" s="62">
        <f t="shared" si="18"/>
        <v>8.9180680234743157E-3</v>
      </c>
    </row>
    <row r="1138" spans="1:3">
      <c r="A1138" s="60">
        <f>'Page 233'!A1386</f>
        <v>39636</v>
      </c>
      <c r="B1138" s="61">
        <f>'Page 233'!G1386</f>
        <v>55.04</v>
      </c>
      <c r="C1138" s="62">
        <f t="shared" si="18"/>
        <v>-2.7215838263216678E-3</v>
      </c>
    </row>
    <row r="1139" spans="1:3">
      <c r="A1139" s="60">
        <f>'Page 233'!A1385</f>
        <v>39637</v>
      </c>
      <c r="B1139" s="61">
        <f>'Page 233'!G1385</f>
        <v>56.43</v>
      </c>
      <c r="C1139" s="62">
        <f t="shared" si="18"/>
        <v>2.4940738355960518E-2</v>
      </c>
    </row>
    <row r="1140" spans="1:3">
      <c r="A1140" s="60">
        <f>'Page 233'!A1384</f>
        <v>39638</v>
      </c>
      <c r="B1140" s="61">
        <f>'Page 233'!G1384</f>
        <v>56.15</v>
      </c>
      <c r="C1140" s="62">
        <f t="shared" si="18"/>
        <v>-4.974250796596553E-3</v>
      </c>
    </row>
    <row r="1141" spans="1:3">
      <c r="A1141" s="60">
        <f>'Page 233'!A1383</f>
        <v>39639</v>
      </c>
      <c r="B1141" s="61">
        <f>'Page 233'!G1383</f>
        <v>56.49</v>
      </c>
      <c r="C1141" s="62">
        <f t="shared" si="18"/>
        <v>6.0369501527185671E-3</v>
      </c>
    </row>
    <row r="1142" spans="1:3">
      <c r="A1142" s="60">
        <f>'Page 233'!A1382</f>
        <v>39640</v>
      </c>
      <c r="B1142" s="61">
        <f>'Page 233'!G1382</f>
        <v>54.17</v>
      </c>
      <c r="C1142" s="62">
        <f t="shared" si="18"/>
        <v>-4.1936381667363194E-2</v>
      </c>
    </row>
    <row r="1143" spans="1:3">
      <c r="A1143" s="60">
        <f>'Page 233'!A1381</f>
        <v>39643</v>
      </c>
      <c r="B1143" s="61">
        <f>'Page 233'!G1381</f>
        <v>54.1</v>
      </c>
      <c r="C1143" s="62">
        <f t="shared" si="18"/>
        <v>-1.293063817371716E-3</v>
      </c>
    </row>
    <row r="1144" spans="1:3">
      <c r="A1144" s="60">
        <f>'Page 233'!A1380</f>
        <v>39644</v>
      </c>
      <c r="B1144" s="61">
        <f>'Page 233'!G1380</f>
        <v>54.69</v>
      </c>
      <c r="C1144" s="62">
        <f t="shared" si="18"/>
        <v>1.0846691506245506E-2</v>
      </c>
    </row>
    <row r="1145" spans="1:3">
      <c r="A1145" s="60">
        <f>'Page 233'!A1379</f>
        <v>39645</v>
      </c>
      <c r="B1145" s="61">
        <f>'Page 233'!G1379</f>
        <v>56.14</v>
      </c>
      <c r="C1145" s="62">
        <f t="shared" si="18"/>
        <v>2.61676935750552E-2</v>
      </c>
    </row>
    <row r="1146" spans="1:3">
      <c r="A1146" s="60">
        <f>'Page 233'!A1378</f>
        <v>39646</v>
      </c>
      <c r="B1146" s="61">
        <f>'Page 233'!G1378</f>
        <v>57.29</v>
      </c>
      <c r="C1146" s="62">
        <f t="shared" si="18"/>
        <v>2.0277517486750052E-2</v>
      </c>
    </row>
    <row r="1147" spans="1:3">
      <c r="A1147" s="60">
        <f>'Page 233'!A1377</f>
        <v>39647</v>
      </c>
      <c r="B1147" s="61">
        <f>'Page 233'!G1377</f>
        <v>58.33</v>
      </c>
      <c r="C1147" s="62">
        <f t="shared" si="18"/>
        <v>1.7990452345059783E-2</v>
      </c>
    </row>
    <row r="1148" spans="1:3">
      <c r="A1148" s="60">
        <f>'Page 233'!A1376</f>
        <v>39650</v>
      </c>
      <c r="B1148" s="61">
        <f>'Page 233'!G1376</f>
        <v>58.42</v>
      </c>
      <c r="C1148" s="62">
        <f t="shared" si="18"/>
        <v>1.541756194048637E-3</v>
      </c>
    </row>
    <row r="1149" spans="1:3">
      <c r="A1149" s="60">
        <f>'Page 233'!A1375</f>
        <v>39651</v>
      </c>
      <c r="B1149" s="61">
        <f>'Page 233'!G1375</f>
        <v>59.29</v>
      </c>
      <c r="C1149" s="62">
        <f t="shared" si="18"/>
        <v>1.478236075968138E-2</v>
      </c>
    </row>
    <row r="1150" spans="1:3">
      <c r="A1150" s="60">
        <f>'Page 233'!A1374</f>
        <v>39652</v>
      </c>
      <c r="B1150" s="61">
        <f>'Page 233'!G1374</f>
        <v>57.12</v>
      </c>
      <c r="C1150" s="62">
        <f t="shared" si="18"/>
        <v>-3.7286339687947437E-2</v>
      </c>
    </row>
    <row r="1151" spans="1:3">
      <c r="A1151" s="60">
        <f>'Page 233'!A1373</f>
        <v>39653</v>
      </c>
      <c r="B1151" s="61">
        <f>'Page 233'!G1373</f>
        <v>53.53</v>
      </c>
      <c r="C1151" s="62">
        <f t="shared" si="18"/>
        <v>-6.4912073626038916E-2</v>
      </c>
    </row>
    <row r="1152" spans="1:3">
      <c r="A1152" s="60">
        <f>'Page 233'!A1372</f>
        <v>39654</v>
      </c>
      <c r="B1152" s="61">
        <f>'Page 233'!G1372</f>
        <v>54.64</v>
      </c>
      <c r="C1152" s="62">
        <f t="shared" si="18"/>
        <v>2.0523970857244746E-2</v>
      </c>
    </row>
    <row r="1153" spans="1:3">
      <c r="A1153" s="60">
        <f>'Page 233'!A1371</f>
        <v>39657</v>
      </c>
      <c r="B1153" s="61">
        <f>'Page 233'!G1371</f>
        <v>53.37</v>
      </c>
      <c r="C1153" s="62">
        <f t="shared" si="18"/>
        <v>-2.3517424916681167E-2</v>
      </c>
    </row>
    <row r="1154" spans="1:3">
      <c r="A1154" s="60">
        <f>'Page 233'!A1370</f>
        <v>39658</v>
      </c>
      <c r="B1154" s="61">
        <f>'Page 233'!G1370</f>
        <v>54.11</v>
      </c>
      <c r="C1154" s="62">
        <f t="shared" si="18"/>
        <v>1.3770221308790411E-2</v>
      </c>
    </row>
    <row r="1155" spans="1:3">
      <c r="A1155" s="60">
        <f>'Page 233'!A1369</f>
        <v>39659</v>
      </c>
      <c r="B1155" s="61">
        <f>'Page 233'!G1369</f>
        <v>54.63</v>
      </c>
      <c r="C1155" s="62">
        <f t="shared" si="18"/>
        <v>9.564170752982536E-3</v>
      </c>
    </row>
    <row r="1156" spans="1:3">
      <c r="A1156" s="60">
        <f>'Page 233'!A1368</f>
        <v>39660</v>
      </c>
      <c r="B1156" s="61">
        <f>'Page 233'!G1368</f>
        <v>52.31</v>
      </c>
      <c r="C1156" s="62">
        <f t="shared" si="18"/>
        <v>-4.3395625025106535E-2</v>
      </c>
    </row>
    <row r="1157" spans="1:3">
      <c r="A1157" s="60">
        <f>'Page 233'!A1367</f>
        <v>39661</v>
      </c>
      <c r="B1157" s="61">
        <f>'Page 233'!G1367</f>
        <v>53.09</v>
      </c>
      <c r="C1157" s="62">
        <f t="shared" ref="C1157:C1220" si="19">LN(B1157/B1156)</f>
        <v>1.4801029213060517E-2</v>
      </c>
    </row>
    <row r="1158" spans="1:3">
      <c r="A1158" s="60">
        <f>'Page 233'!A1366</f>
        <v>39664</v>
      </c>
      <c r="B1158" s="61">
        <f>'Page 233'!G1366</f>
        <v>52.53</v>
      </c>
      <c r="C1158" s="62">
        <f t="shared" si="19"/>
        <v>-1.0604151629709999E-2</v>
      </c>
    </row>
    <row r="1159" spans="1:3">
      <c r="A1159" s="60">
        <f>'Page 233'!A1365</f>
        <v>39665</v>
      </c>
      <c r="B1159" s="61">
        <f>'Page 233'!G1365</f>
        <v>55.82</v>
      </c>
      <c r="C1159" s="62">
        <f t="shared" si="19"/>
        <v>6.0747793142305842E-2</v>
      </c>
    </row>
    <row r="1160" spans="1:3">
      <c r="A1160" s="60">
        <f>'Page 233'!A1364</f>
        <v>39666</v>
      </c>
      <c r="B1160" s="61">
        <f>'Page 233'!G1364</f>
        <v>56.33</v>
      </c>
      <c r="C1160" s="62">
        <f t="shared" si="19"/>
        <v>9.0950247984465556E-3</v>
      </c>
    </row>
    <row r="1161" spans="1:3">
      <c r="A1161" s="60">
        <f>'Page 233'!A1363</f>
        <v>39667</v>
      </c>
      <c r="B1161" s="61">
        <f>'Page 233'!G1363</f>
        <v>55.72</v>
      </c>
      <c r="C1161" s="62">
        <f t="shared" si="19"/>
        <v>-1.0888103995017689E-2</v>
      </c>
    </row>
    <row r="1162" spans="1:3">
      <c r="A1162" s="60">
        <f>'Page 233'!A1362</f>
        <v>39668</v>
      </c>
      <c r="B1162" s="61">
        <f>'Page 233'!G1362</f>
        <v>58.45</v>
      </c>
      <c r="C1162" s="62">
        <f t="shared" si="19"/>
        <v>4.7832539006472483E-2</v>
      </c>
    </row>
    <row r="1163" spans="1:3">
      <c r="A1163" s="60">
        <f>'Page 233'!A1361</f>
        <v>39671</v>
      </c>
      <c r="B1163" s="61">
        <f>'Page 233'!G1361</f>
        <v>57.38</v>
      </c>
      <c r="C1163" s="62">
        <f t="shared" si="19"/>
        <v>-1.8475877364858666E-2</v>
      </c>
    </row>
    <row r="1164" spans="1:3">
      <c r="A1164" s="60">
        <f>'Page 233'!A1360</f>
        <v>39672</v>
      </c>
      <c r="B1164" s="61">
        <f>'Page 233'!G1360</f>
        <v>56.79</v>
      </c>
      <c r="C1164" s="62">
        <f t="shared" si="19"/>
        <v>-1.0335556663877605E-2</v>
      </c>
    </row>
    <row r="1165" spans="1:3">
      <c r="A1165" s="60">
        <f>'Page 233'!A1359</f>
        <v>39673</v>
      </c>
      <c r="B1165" s="61">
        <f>'Page 233'!G1359</f>
        <v>55.35</v>
      </c>
      <c r="C1165" s="62">
        <f t="shared" si="19"/>
        <v>-2.5683594734695232E-2</v>
      </c>
    </row>
    <row r="1166" spans="1:3">
      <c r="A1166" s="60">
        <f>'Page 233'!A1358</f>
        <v>39674</v>
      </c>
      <c r="B1166" s="61">
        <f>'Page 233'!G1358</f>
        <v>55.79</v>
      </c>
      <c r="C1166" s="62">
        <f t="shared" si="19"/>
        <v>7.9179827027910168E-3</v>
      </c>
    </row>
    <row r="1167" spans="1:3">
      <c r="A1167" s="60">
        <f>'Page 233'!A1357</f>
        <v>39675</v>
      </c>
      <c r="B1167" s="61">
        <f>'Page 233'!G1357</f>
        <v>55.51</v>
      </c>
      <c r="C1167" s="62">
        <f t="shared" si="19"/>
        <v>-5.0314571553670955E-3</v>
      </c>
    </row>
    <row r="1168" spans="1:3">
      <c r="A1168" s="60">
        <f>'Page 233'!A1356</f>
        <v>39678</v>
      </c>
      <c r="B1168" s="61">
        <f>'Page 233'!G1356</f>
        <v>54.82</v>
      </c>
      <c r="C1168" s="62">
        <f t="shared" si="19"/>
        <v>-1.2508093827430143E-2</v>
      </c>
    </row>
    <row r="1169" spans="1:3">
      <c r="A1169" s="60">
        <f>'Page 233'!A1355</f>
        <v>39679</v>
      </c>
      <c r="B1169" s="61">
        <f>'Page 233'!G1355</f>
        <v>54.22</v>
      </c>
      <c r="C1169" s="62">
        <f t="shared" si="19"/>
        <v>-1.1005246804120298E-2</v>
      </c>
    </row>
    <row r="1170" spans="1:3">
      <c r="A1170" s="60">
        <f>'Page 233'!A1354</f>
        <v>39680</v>
      </c>
      <c r="B1170" s="61">
        <f>'Page 233'!G1354</f>
        <v>54.45</v>
      </c>
      <c r="C1170" s="62">
        <f t="shared" si="19"/>
        <v>4.2330053084499953E-3</v>
      </c>
    </row>
    <row r="1171" spans="1:3">
      <c r="A1171" s="60">
        <f>'Page 233'!A1353</f>
        <v>39681</v>
      </c>
      <c r="B1171" s="61">
        <f>'Page 233'!G1353</f>
        <v>54.74</v>
      </c>
      <c r="C1171" s="62">
        <f t="shared" si="19"/>
        <v>5.3118542335634537E-3</v>
      </c>
    </row>
    <row r="1172" spans="1:3">
      <c r="A1172" s="60">
        <f>'Page 233'!A1352</f>
        <v>39682</v>
      </c>
      <c r="B1172" s="61">
        <f>'Page 233'!G1352</f>
        <v>56.46</v>
      </c>
      <c r="C1172" s="62">
        <f t="shared" si="19"/>
        <v>3.0937719212810282E-2</v>
      </c>
    </row>
    <row r="1173" spans="1:3">
      <c r="A1173" s="60">
        <f>'Page 233'!A1351</f>
        <v>39685</v>
      </c>
      <c r="B1173" s="61">
        <f>'Page 233'!G1351</f>
        <v>55.19</v>
      </c>
      <c r="C1173" s="62">
        <f t="shared" si="19"/>
        <v>-2.2750645373933391E-2</v>
      </c>
    </row>
    <row r="1174" spans="1:3">
      <c r="A1174" s="60">
        <f>'Page 233'!A1350</f>
        <v>39686</v>
      </c>
      <c r="B1174" s="61">
        <f>'Page 233'!G1350</f>
        <v>54.66</v>
      </c>
      <c r="C1174" s="62">
        <f t="shared" si="19"/>
        <v>-9.6495969514879907E-3</v>
      </c>
    </row>
    <row r="1175" spans="1:3">
      <c r="A1175" s="60">
        <f>'Page 233'!A1349</f>
        <v>39687</v>
      </c>
      <c r="B1175" s="61">
        <f>'Page 233'!G1349</f>
        <v>55.57</v>
      </c>
      <c r="C1175" s="62">
        <f t="shared" si="19"/>
        <v>1.6511306791908046E-2</v>
      </c>
    </row>
    <row r="1176" spans="1:3">
      <c r="A1176" s="60">
        <f>'Page 233'!A1348</f>
        <v>39688</v>
      </c>
      <c r="B1176" s="61">
        <f>'Page 233'!G1348</f>
        <v>57.14</v>
      </c>
      <c r="C1176" s="62">
        <f t="shared" si="19"/>
        <v>2.7860909510797033E-2</v>
      </c>
    </row>
    <row r="1177" spans="1:3">
      <c r="A1177" s="60">
        <f>'Page 233'!A1347</f>
        <v>39689</v>
      </c>
      <c r="B1177" s="61">
        <f>'Page 233'!G1347</f>
        <v>56.47</v>
      </c>
      <c r="C1177" s="62">
        <f t="shared" si="19"/>
        <v>-1.1794873117881691E-2</v>
      </c>
    </row>
    <row r="1178" spans="1:3">
      <c r="A1178" s="60">
        <f>'Page 233'!A1346</f>
        <v>39693</v>
      </c>
      <c r="B1178" s="61">
        <f>'Page 233'!G1346</f>
        <v>56.74</v>
      </c>
      <c r="C1178" s="62">
        <f t="shared" si="19"/>
        <v>4.769905695960021E-3</v>
      </c>
    </row>
    <row r="1179" spans="1:3">
      <c r="A1179" s="60">
        <f>'Page 233'!A1345</f>
        <v>39694</v>
      </c>
      <c r="B1179" s="61">
        <f>'Page 233'!G1345</f>
        <v>56.91</v>
      </c>
      <c r="C1179" s="62">
        <f t="shared" si="19"/>
        <v>2.9916432343270417E-3</v>
      </c>
    </row>
    <row r="1180" spans="1:3">
      <c r="A1180" s="60">
        <f>'Page 233'!A1344</f>
        <v>39695</v>
      </c>
      <c r="B1180" s="61">
        <f>'Page 233'!G1344</f>
        <v>54.29</v>
      </c>
      <c r="C1180" s="62">
        <f t="shared" si="19"/>
        <v>-4.7131024697672802E-2</v>
      </c>
    </row>
    <row r="1181" spans="1:3">
      <c r="A1181" s="60">
        <f>'Page 233'!A1343</f>
        <v>39696</v>
      </c>
      <c r="B1181" s="61">
        <f>'Page 233'!G1343</f>
        <v>54.17</v>
      </c>
      <c r="C1181" s="62">
        <f t="shared" si="19"/>
        <v>-2.2127982475521517E-3</v>
      </c>
    </row>
    <row r="1182" spans="1:3">
      <c r="A1182" s="60">
        <f>'Page 233'!A1342</f>
        <v>39699</v>
      </c>
      <c r="B1182" s="61">
        <f>'Page 233'!G1342</f>
        <v>55.05</v>
      </c>
      <c r="C1182" s="62">
        <f t="shared" si="19"/>
        <v>1.6114613498881353E-2</v>
      </c>
    </row>
    <row r="1183" spans="1:3">
      <c r="A1183" s="60">
        <f>'Page 233'!A1341</f>
        <v>39700</v>
      </c>
      <c r="B1183" s="61">
        <f>'Page 233'!G1341</f>
        <v>55.14</v>
      </c>
      <c r="C1183" s="62">
        <f t="shared" si="19"/>
        <v>1.6335424269618478E-3</v>
      </c>
    </row>
    <row r="1184" spans="1:3">
      <c r="A1184" s="60">
        <f>'Page 233'!A1340</f>
        <v>39701</v>
      </c>
      <c r="B1184" s="61">
        <f>'Page 233'!G1340</f>
        <v>53.15</v>
      </c>
      <c r="C1184" s="62">
        <f t="shared" si="19"/>
        <v>-3.6757300807693724E-2</v>
      </c>
    </row>
    <row r="1185" spans="1:3">
      <c r="A1185" s="60">
        <f>'Page 233'!A1339</f>
        <v>39702</v>
      </c>
      <c r="B1185" s="61">
        <f>'Page 233'!G1339</f>
        <v>53.9</v>
      </c>
      <c r="C1185" s="62">
        <f t="shared" si="19"/>
        <v>1.401237312699455E-2</v>
      </c>
    </row>
    <row r="1186" spans="1:3">
      <c r="A1186" s="60">
        <f>'Page 233'!A1338</f>
        <v>39703</v>
      </c>
      <c r="B1186" s="61">
        <f>'Page 233'!G1338</f>
        <v>54.52</v>
      </c>
      <c r="C1186" s="62">
        <f t="shared" si="19"/>
        <v>1.143712891338057E-2</v>
      </c>
    </row>
    <row r="1187" spans="1:3">
      <c r="A1187" s="60">
        <f>'Page 233'!A1337</f>
        <v>39706</v>
      </c>
      <c r="B1187" s="61">
        <f>'Page 233'!G1337</f>
        <v>53.62</v>
      </c>
      <c r="C1187" s="62">
        <f t="shared" si="19"/>
        <v>-1.6645474020518705E-2</v>
      </c>
    </row>
    <row r="1188" spans="1:3">
      <c r="A1188" s="60">
        <f>'Page 233'!A1336</f>
        <v>39707</v>
      </c>
      <c r="B1188" s="61">
        <f>'Page 233'!G1336</f>
        <v>53.16</v>
      </c>
      <c r="C1188" s="62">
        <f t="shared" si="19"/>
        <v>-8.6158989627687001E-3</v>
      </c>
    </row>
    <row r="1189" spans="1:3">
      <c r="A1189" s="60">
        <f>'Page 233'!A1335</f>
        <v>39708</v>
      </c>
      <c r="B1189" s="61">
        <f>'Page 233'!G1335</f>
        <v>49.1</v>
      </c>
      <c r="C1189" s="62">
        <f t="shared" si="19"/>
        <v>-7.9447199044569539E-2</v>
      </c>
    </row>
    <row r="1190" spans="1:3">
      <c r="A1190" s="60">
        <f>'Page 233'!A1334</f>
        <v>39709</v>
      </c>
      <c r="B1190" s="61">
        <f>'Page 233'!G1334</f>
        <v>50.05</v>
      </c>
      <c r="C1190" s="62">
        <f t="shared" si="19"/>
        <v>1.9163470960754617E-2</v>
      </c>
    </row>
    <row r="1191" spans="1:3">
      <c r="A1191" s="60">
        <f>'Page 233'!A1333</f>
        <v>39710</v>
      </c>
      <c r="B1191" s="61">
        <f>'Page 233'!G1333</f>
        <v>51.47</v>
      </c>
      <c r="C1191" s="62">
        <f t="shared" si="19"/>
        <v>2.7976607903433624E-2</v>
      </c>
    </row>
    <row r="1192" spans="1:3">
      <c r="A1192" s="60">
        <f>'Page 233'!A1332</f>
        <v>39713</v>
      </c>
      <c r="B1192" s="61">
        <f>'Page 233'!G1332</f>
        <v>50.66</v>
      </c>
      <c r="C1192" s="62">
        <f t="shared" si="19"/>
        <v>-1.5862469091134007E-2</v>
      </c>
    </row>
    <row r="1193" spans="1:3">
      <c r="A1193" s="60">
        <f>'Page 233'!A1331</f>
        <v>39714</v>
      </c>
      <c r="B1193" s="61">
        <f>'Page 233'!G1331</f>
        <v>49.36</v>
      </c>
      <c r="C1193" s="62">
        <f t="shared" si="19"/>
        <v>-2.5996264976396684E-2</v>
      </c>
    </row>
    <row r="1194" spans="1:3">
      <c r="A1194" s="60">
        <f>'Page 233'!A1330</f>
        <v>39715</v>
      </c>
      <c r="B1194" s="61">
        <f>'Page 233'!G1330</f>
        <v>49.41</v>
      </c>
      <c r="C1194" s="62">
        <f t="shared" si="19"/>
        <v>1.0124532605263112E-3</v>
      </c>
    </row>
    <row r="1195" spans="1:3">
      <c r="A1195" s="60">
        <f>'Page 233'!A1329</f>
        <v>39716</v>
      </c>
      <c r="B1195" s="61">
        <f>'Page 233'!G1329</f>
        <v>49.46</v>
      </c>
      <c r="C1195" s="62">
        <f t="shared" si="19"/>
        <v>1.0114292356116572E-3</v>
      </c>
    </row>
    <row r="1196" spans="1:3">
      <c r="A1196" s="60">
        <f>'Page 233'!A1328</f>
        <v>39717</v>
      </c>
      <c r="B1196" s="61">
        <f>'Page 233'!G1328</f>
        <v>50.23</v>
      </c>
      <c r="C1196" s="62">
        <f t="shared" si="19"/>
        <v>1.5448195668683015E-2</v>
      </c>
    </row>
    <row r="1197" spans="1:3">
      <c r="A1197" s="60">
        <f>'Page 233'!A1327</f>
        <v>39720</v>
      </c>
      <c r="B1197" s="61">
        <f>'Page 233'!G1327</f>
        <v>47.78</v>
      </c>
      <c r="C1197" s="62">
        <f t="shared" si="19"/>
        <v>-5.0005315864289801E-2</v>
      </c>
    </row>
    <row r="1198" spans="1:3">
      <c r="A1198" s="60">
        <f>'Page 233'!A1326</f>
        <v>39721</v>
      </c>
      <c r="B1198" s="61">
        <f>'Page 233'!G1326</f>
        <v>49.4</v>
      </c>
      <c r="C1198" s="62">
        <f t="shared" si="19"/>
        <v>3.3343282296213222E-2</v>
      </c>
    </row>
    <row r="1199" spans="1:3">
      <c r="A1199" s="60">
        <f>'Page 233'!A1325</f>
        <v>39722</v>
      </c>
      <c r="B1199" s="61">
        <f>'Page 233'!G1325</f>
        <v>48.77</v>
      </c>
      <c r="C1199" s="62">
        <f t="shared" si="19"/>
        <v>-1.2835054471915526E-2</v>
      </c>
    </row>
    <row r="1200" spans="1:3">
      <c r="A1200" s="60">
        <f>'Page 233'!A1324</f>
        <v>39723</v>
      </c>
      <c r="B1200" s="61">
        <f>'Page 233'!G1324</f>
        <v>46.15</v>
      </c>
      <c r="C1200" s="62">
        <f t="shared" si="19"/>
        <v>-5.5218408773100143E-2</v>
      </c>
    </row>
    <row r="1201" spans="1:3">
      <c r="A1201" s="60">
        <f>'Page 233'!A1323</f>
        <v>39724</v>
      </c>
      <c r="B1201" s="61">
        <f>'Page 233'!G1323</f>
        <v>46.37</v>
      </c>
      <c r="C1201" s="62">
        <f t="shared" si="19"/>
        <v>4.7557374545082404E-3</v>
      </c>
    </row>
    <row r="1202" spans="1:3">
      <c r="A1202" s="60">
        <f>'Page 233'!A1322</f>
        <v>39727</v>
      </c>
      <c r="B1202" s="61">
        <f>'Page 233'!G1322</f>
        <v>44.18</v>
      </c>
      <c r="C1202" s="62">
        <f t="shared" si="19"/>
        <v>-4.8380500411398242E-2</v>
      </c>
    </row>
    <row r="1203" spans="1:3">
      <c r="A1203" s="60">
        <f>'Page 233'!A1321</f>
        <v>39728</v>
      </c>
      <c r="B1203" s="61">
        <f>'Page 233'!G1321</f>
        <v>42.45</v>
      </c>
      <c r="C1203" s="62">
        <f t="shared" si="19"/>
        <v>-3.9945285234614762E-2</v>
      </c>
    </row>
    <row r="1204" spans="1:3">
      <c r="A1204" s="60">
        <f>'Page 233'!A1320</f>
        <v>39729</v>
      </c>
      <c r="B1204" s="61">
        <f>'Page 233'!G1320</f>
        <v>41.09</v>
      </c>
      <c r="C1204" s="62">
        <f t="shared" si="19"/>
        <v>-3.2562129862037964E-2</v>
      </c>
    </row>
    <row r="1205" spans="1:3">
      <c r="A1205" s="60">
        <f>'Page 233'!A1319</f>
        <v>39730</v>
      </c>
      <c r="B1205" s="61">
        <f>'Page 233'!G1319</f>
        <v>38.25</v>
      </c>
      <c r="C1205" s="62">
        <f t="shared" si="19"/>
        <v>-7.1621222622773636E-2</v>
      </c>
    </row>
    <row r="1206" spans="1:3">
      <c r="A1206" s="60">
        <f>'Page 233'!A1318</f>
        <v>39731</v>
      </c>
      <c r="B1206" s="61">
        <f>'Page 233'!G1318</f>
        <v>36</v>
      </c>
      <c r="C1206" s="62">
        <f t="shared" si="19"/>
        <v>-6.0624621816434854E-2</v>
      </c>
    </row>
    <row r="1207" spans="1:3">
      <c r="A1207" s="60">
        <f>'Page 233'!A1317</f>
        <v>39734</v>
      </c>
      <c r="B1207" s="61">
        <f>'Page 233'!G1317</f>
        <v>40.549999999999997</v>
      </c>
      <c r="C1207" s="62">
        <f t="shared" si="19"/>
        <v>0.11901684210531192</v>
      </c>
    </row>
    <row r="1208" spans="1:3">
      <c r="A1208" s="60">
        <f>'Page 233'!A1316</f>
        <v>39735</v>
      </c>
      <c r="B1208" s="61">
        <f>'Page 233'!G1316</f>
        <v>38.82</v>
      </c>
      <c r="C1208" s="62">
        <f t="shared" si="19"/>
        <v>-4.3600202820557689E-2</v>
      </c>
    </row>
    <row r="1209" spans="1:3">
      <c r="A1209" s="60">
        <f>'Page 233'!A1315</f>
        <v>39736</v>
      </c>
      <c r="B1209" s="61">
        <f>'Page 233'!G1315</f>
        <v>36.46</v>
      </c>
      <c r="C1209" s="62">
        <f t="shared" si="19"/>
        <v>-6.271980849034714E-2</v>
      </c>
    </row>
    <row r="1210" spans="1:3">
      <c r="A1210" s="60">
        <f>'Page 233'!A1314</f>
        <v>39737</v>
      </c>
      <c r="B1210" s="61">
        <f>'Page 233'!G1314</f>
        <v>38.58</v>
      </c>
      <c r="C1210" s="62">
        <f t="shared" si="19"/>
        <v>5.6518238227065913E-2</v>
      </c>
    </row>
    <row r="1211" spans="1:3">
      <c r="A1211" s="60">
        <f>'Page 233'!A1313</f>
        <v>39738</v>
      </c>
      <c r="B1211" s="61">
        <f>'Page 233'!G1313</f>
        <v>38.369999999999997</v>
      </c>
      <c r="C1211" s="62">
        <f t="shared" si="19"/>
        <v>-5.4581032187219995E-3</v>
      </c>
    </row>
    <row r="1212" spans="1:3">
      <c r="A1212" s="60">
        <f>'Page 233'!A1312</f>
        <v>39741</v>
      </c>
      <c r="B1212" s="61">
        <f>'Page 233'!G1312</f>
        <v>40.229999999999997</v>
      </c>
      <c r="C1212" s="62">
        <f t="shared" si="19"/>
        <v>4.7337081702835848E-2</v>
      </c>
    </row>
    <row r="1213" spans="1:3">
      <c r="A1213" s="60">
        <f>'Page 233'!A1311</f>
        <v>39742</v>
      </c>
      <c r="B1213" s="61">
        <f>'Page 233'!G1311</f>
        <v>39.97</v>
      </c>
      <c r="C1213" s="62">
        <f t="shared" si="19"/>
        <v>-6.4838132384646922E-3</v>
      </c>
    </row>
    <row r="1214" spans="1:3">
      <c r="A1214" s="60">
        <f>'Page 233'!A1310</f>
        <v>39743</v>
      </c>
      <c r="B1214" s="61">
        <f>'Page 233'!G1310</f>
        <v>36.96</v>
      </c>
      <c r="C1214" s="62">
        <f t="shared" si="19"/>
        <v>-7.8292925949748737E-2</v>
      </c>
    </row>
    <row r="1215" spans="1:3">
      <c r="A1215" s="60">
        <f>'Page 233'!A1309</f>
        <v>39744</v>
      </c>
      <c r="B1215" s="61">
        <f>'Page 233'!G1309</f>
        <v>40.07</v>
      </c>
      <c r="C1215" s="62">
        <f t="shared" si="19"/>
        <v>8.0791677874569812E-2</v>
      </c>
    </row>
    <row r="1216" spans="1:3">
      <c r="A1216" s="60">
        <f>'Page 233'!A1308</f>
        <v>39745</v>
      </c>
      <c r="B1216" s="61">
        <f>'Page 233'!G1308</f>
        <v>38.97</v>
      </c>
      <c r="C1216" s="62">
        <f t="shared" si="19"/>
        <v>-2.7835805297435345E-2</v>
      </c>
    </row>
    <row r="1217" spans="1:3">
      <c r="A1217" s="60">
        <f>'Page 233'!A1307</f>
        <v>39748</v>
      </c>
      <c r="B1217" s="61">
        <f>'Page 233'!G1307</f>
        <v>36.49</v>
      </c>
      <c r="C1217" s="62">
        <f t="shared" si="19"/>
        <v>-6.575386890226155E-2</v>
      </c>
    </row>
    <row r="1218" spans="1:3">
      <c r="A1218" s="60">
        <f>'Page 233'!A1306</f>
        <v>39749</v>
      </c>
      <c r="B1218" s="61">
        <f>'Page 233'!G1306</f>
        <v>42.13</v>
      </c>
      <c r="C1218" s="62">
        <f t="shared" si="19"/>
        <v>0.14372182554256888</v>
      </c>
    </row>
    <row r="1219" spans="1:3">
      <c r="A1219" s="60">
        <f>'Page 233'!A1305</f>
        <v>39750</v>
      </c>
      <c r="B1219" s="61">
        <f>'Page 233'!G1305</f>
        <v>42.9</v>
      </c>
      <c r="C1219" s="62">
        <f t="shared" si="19"/>
        <v>1.8111749943046103E-2</v>
      </c>
    </row>
    <row r="1220" spans="1:3">
      <c r="A1220" s="60">
        <f>'Page 233'!A1304</f>
        <v>39751</v>
      </c>
      <c r="B1220" s="61">
        <f>'Page 233'!G1304</f>
        <v>43.67</v>
      </c>
      <c r="C1220" s="62">
        <f t="shared" si="19"/>
        <v>1.7789541563498459E-2</v>
      </c>
    </row>
    <row r="1221" spans="1:3">
      <c r="A1221" s="60">
        <f>'Page 233'!A1303</f>
        <v>39752</v>
      </c>
      <c r="B1221" s="61">
        <f>'Page 233'!G1303</f>
        <v>45.15</v>
      </c>
      <c r="C1221" s="62">
        <f t="shared" ref="C1221:C1284" si="20">LN(B1221/B1220)</f>
        <v>3.3328912365524807E-2</v>
      </c>
    </row>
    <row r="1222" spans="1:3">
      <c r="A1222" s="60">
        <f>'Page 233'!A1302</f>
        <v>39755</v>
      </c>
      <c r="B1222" s="61">
        <f>'Page 233'!G1302</f>
        <v>45.52</v>
      </c>
      <c r="C1222" s="62">
        <f t="shared" si="20"/>
        <v>8.1615099550810567E-3</v>
      </c>
    </row>
    <row r="1223" spans="1:3">
      <c r="A1223" s="60">
        <f>'Page 233'!A1301</f>
        <v>39756</v>
      </c>
      <c r="B1223" s="61">
        <f>'Page 233'!G1301</f>
        <v>46.19</v>
      </c>
      <c r="C1223" s="62">
        <f t="shared" si="20"/>
        <v>1.4611534624438365E-2</v>
      </c>
    </row>
    <row r="1224" spans="1:3">
      <c r="A1224" s="60">
        <f>'Page 233'!A1300</f>
        <v>39757</v>
      </c>
      <c r="B1224" s="61">
        <f>'Page 233'!G1300</f>
        <v>43</v>
      </c>
      <c r="C1224" s="62">
        <f t="shared" si="20"/>
        <v>-7.1563208748951515E-2</v>
      </c>
    </row>
    <row r="1225" spans="1:3">
      <c r="A1225" s="60">
        <f>'Page 233'!A1299</f>
        <v>39758</v>
      </c>
      <c r="B1225" s="61">
        <f>'Page 233'!G1299</f>
        <v>39.68</v>
      </c>
      <c r="C1225" s="62">
        <f t="shared" si="20"/>
        <v>-8.0352833276890412E-2</v>
      </c>
    </row>
    <row r="1226" spans="1:3">
      <c r="A1226" s="60">
        <f>'Page 233'!A1298</f>
        <v>39759</v>
      </c>
      <c r="B1226" s="61">
        <f>'Page 233'!G1298</f>
        <v>40.42</v>
      </c>
      <c r="C1226" s="62">
        <f t="shared" si="20"/>
        <v>1.8477429558803042E-2</v>
      </c>
    </row>
    <row r="1227" spans="1:3">
      <c r="A1227" s="60">
        <f>'Page 233'!A1297</f>
        <v>39762</v>
      </c>
      <c r="B1227" s="61">
        <f>'Page 233'!G1297</f>
        <v>40.04</v>
      </c>
      <c r="C1227" s="62">
        <f t="shared" si="20"/>
        <v>-9.4457575284551953E-3</v>
      </c>
    </row>
    <row r="1228" spans="1:3">
      <c r="A1228" s="60">
        <f>'Page 233'!A1296</f>
        <v>39763</v>
      </c>
      <c r="B1228" s="61">
        <f>'Page 233'!G1296</f>
        <v>38.159999999999997</v>
      </c>
      <c r="C1228" s="62">
        <f t="shared" si="20"/>
        <v>-4.8091107866934137E-2</v>
      </c>
    </row>
    <row r="1229" spans="1:3">
      <c r="A1229" s="60">
        <f>'Page 233'!A1295</f>
        <v>39764</v>
      </c>
      <c r="B1229" s="61">
        <f>'Page 233'!G1295</f>
        <v>36.9</v>
      </c>
      <c r="C1229" s="62">
        <f t="shared" si="20"/>
        <v>-3.3576295533604208E-2</v>
      </c>
    </row>
    <row r="1230" spans="1:3">
      <c r="A1230" s="60">
        <f>'Page 233'!A1294</f>
        <v>39765</v>
      </c>
      <c r="B1230" s="61">
        <f>'Page 233'!G1294</f>
        <v>37.46</v>
      </c>
      <c r="C1230" s="62">
        <f t="shared" si="20"/>
        <v>1.506214596946099E-2</v>
      </c>
    </row>
    <row r="1231" spans="1:3">
      <c r="A1231" s="60">
        <f>'Page 233'!A1293</f>
        <v>39766</v>
      </c>
      <c r="B1231" s="61">
        <f>'Page 233'!G1293</f>
        <v>35.619999999999997</v>
      </c>
      <c r="C1231" s="62">
        <f t="shared" si="20"/>
        <v>-5.0366419154426981E-2</v>
      </c>
    </row>
    <row r="1232" spans="1:3">
      <c r="A1232" s="60">
        <f>'Page 233'!A1292</f>
        <v>39769</v>
      </c>
      <c r="B1232" s="61">
        <f>'Page 233'!G1292</f>
        <v>35.74</v>
      </c>
      <c r="C1232" s="62">
        <f t="shared" si="20"/>
        <v>3.3632318697664533E-3</v>
      </c>
    </row>
    <row r="1233" spans="1:3">
      <c r="A1233" s="60">
        <f>'Page 233'!A1291</f>
        <v>39770</v>
      </c>
      <c r="B1233" s="61">
        <f>'Page 233'!G1291</f>
        <v>34.33</v>
      </c>
      <c r="C1233" s="62">
        <f t="shared" si="20"/>
        <v>-4.0250902261681432E-2</v>
      </c>
    </row>
    <row r="1234" spans="1:3">
      <c r="A1234" s="60">
        <f>'Page 233'!A1290</f>
        <v>39771</v>
      </c>
      <c r="B1234" s="61">
        <f>'Page 233'!G1290</f>
        <v>32.53</v>
      </c>
      <c r="C1234" s="62">
        <f t="shared" si="20"/>
        <v>-5.385686698434055E-2</v>
      </c>
    </row>
    <row r="1235" spans="1:3">
      <c r="A1235" s="60">
        <f>'Page 233'!A1289</f>
        <v>39772</v>
      </c>
      <c r="B1235" s="61">
        <f>'Page 233'!G1289</f>
        <v>32.21</v>
      </c>
      <c r="C1235" s="62">
        <f t="shared" si="20"/>
        <v>-9.8857771421525884E-3</v>
      </c>
    </row>
    <row r="1236" spans="1:3">
      <c r="A1236" s="60">
        <f>'Page 233'!A1288</f>
        <v>39773</v>
      </c>
      <c r="B1236" s="61">
        <f>'Page 233'!G1288</f>
        <v>34.35</v>
      </c>
      <c r="C1236" s="62">
        <f t="shared" si="20"/>
        <v>6.4325055325250985E-2</v>
      </c>
    </row>
    <row r="1237" spans="1:3">
      <c r="A1237" s="60">
        <f>'Page 233'!A1287</f>
        <v>39776</v>
      </c>
      <c r="B1237" s="61">
        <f>'Page 233'!G1287</f>
        <v>35.36</v>
      </c>
      <c r="C1237" s="62">
        <f t="shared" si="20"/>
        <v>2.8979219101084357E-2</v>
      </c>
    </row>
    <row r="1238" spans="1:3">
      <c r="A1238" s="60">
        <f>'Page 233'!A1286</f>
        <v>39777</v>
      </c>
      <c r="B1238" s="61">
        <f>'Page 233'!G1286</f>
        <v>34.869999999999997</v>
      </c>
      <c r="C1238" s="62">
        <f t="shared" si="20"/>
        <v>-1.3954377081882959E-2</v>
      </c>
    </row>
    <row r="1239" spans="1:3">
      <c r="A1239" s="60">
        <f>'Page 233'!A1285</f>
        <v>39778</v>
      </c>
      <c r="B1239" s="61">
        <f>'Page 233'!G1285</f>
        <v>35.82</v>
      </c>
      <c r="C1239" s="62">
        <f t="shared" si="20"/>
        <v>2.6879535945006059E-2</v>
      </c>
    </row>
    <row r="1240" spans="1:3">
      <c r="A1240" s="60">
        <f>'Page 233'!A1284</f>
        <v>39780</v>
      </c>
      <c r="B1240" s="61">
        <f>'Page 233'!G1284</f>
        <v>37</v>
      </c>
      <c r="C1240" s="62">
        <f t="shared" si="20"/>
        <v>3.241151601165871E-2</v>
      </c>
    </row>
    <row r="1241" spans="1:3">
      <c r="A1241" s="60">
        <f>'Page 233'!A1283</f>
        <v>39783</v>
      </c>
      <c r="B1241" s="61">
        <f>'Page 233'!G1283</f>
        <v>34.61</v>
      </c>
      <c r="C1241" s="62">
        <f t="shared" si="20"/>
        <v>-6.6775254996971567E-2</v>
      </c>
    </row>
    <row r="1242" spans="1:3">
      <c r="A1242" s="60">
        <f>'Page 233'!A1282</f>
        <v>39784</v>
      </c>
      <c r="B1242" s="61">
        <f>'Page 233'!G1282</f>
        <v>35.32</v>
      </c>
      <c r="C1242" s="62">
        <f t="shared" si="20"/>
        <v>2.0306718088506308E-2</v>
      </c>
    </row>
    <row r="1243" spans="1:3">
      <c r="A1243" s="60">
        <f>'Page 233'!A1281</f>
        <v>39785</v>
      </c>
      <c r="B1243" s="61">
        <f>'Page 233'!G1281</f>
        <v>35.119999999999997</v>
      </c>
      <c r="C1243" s="62">
        <f t="shared" si="20"/>
        <v>-5.6786069688434561E-3</v>
      </c>
    </row>
    <row r="1244" spans="1:3">
      <c r="A1244" s="60">
        <f>'Page 233'!A1280</f>
        <v>39786</v>
      </c>
      <c r="B1244" s="61">
        <f>'Page 233'!G1280</f>
        <v>34.01</v>
      </c>
      <c r="C1244" s="62">
        <f t="shared" si="20"/>
        <v>-3.2116169747811806E-2</v>
      </c>
    </row>
    <row r="1245" spans="1:3">
      <c r="A1245" s="60">
        <f>'Page 233'!A1279</f>
        <v>39787</v>
      </c>
      <c r="B1245" s="61">
        <f>'Page 233'!G1279</f>
        <v>34.31</v>
      </c>
      <c r="C1245" s="62">
        <f t="shared" si="20"/>
        <v>8.7822578512544193E-3</v>
      </c>
    </row>
    <row r="1246" spans="1:3">
      <c r="A1246" s="60">
        <f>'Page 233'!A1278</f>
        <v>39790</v>
      </c>
      <c r="B1246" s="61">
        <f>'Page 233'!G1278</f>
        <v>37.19</v>
      </c>
      <c r="C1246" s="62">
        <f t="shared" si="20"/>
        <v>8.0603051066620274E-2</v>
      </c>
    </row>
    <row r="1247" spans="1:3">
      <c r="A1247" s="60">
        <f>'Page 233'!A1277</f>
        <v>39791</v>
      </c>
      <c r="B1247" s="61">
        <f>'Page 233'!G1277</f>
        <v>35.42</v>
      </c>
      <c r="C1247" s="62">
        <f t="shared" si="20"/>
        <v>-4.8763275582291106E-2</v>
      </c>
    </row>
    <row r="1248" spans="1:3">
      <c r="A1248" s="60">
        <f>'Page 233'!A1276</f>
        <v>39792</v>
      </c>
      <c r="B1248" s="61">
        <f>'Page 233'!G1276</f>
        <v>36.17</v>
      </c>
      <c r="C1248" s="62">
        <f t="shared" si="20"/>
        <v>2.0953413609319103E-2</v>
      </c>
    </row>
    <row r="1249" spans="1:3">
      <c r="A1249" s="60">
        <f>'Page 233'!A1275</f>
        <v>39793</v>
      </c>
      <c r="B1249" s="61">
        <f>'Page 233'!G1275</f>
        <v>34.950000000000003</v>
      </c>
      <c r="C1249" s="62">
        <f t="shared" si="20"/>
        <v>-3.4311577284187232E-2</v>
      </c>
    </row>
    <row r="1250" spans="1:3">
      <c r="A1250" s="60">
        <f>'Page 233'!A1274</f>
        <v>39794</v>
      </c>
      <c r="B1250" s="61">
        <f>'Page 233'!G1274</f>
        <v>34.020000000000003</v>
      </c>
      <c r="C1250" s="62">
        <f t="shared" si="20"/>
        <v>-2.6969881712103589E-2</v>
      </c>
    </row>
    <row r="1251" spans="1:3">
      <c r="A1251" s="60">
        <f>'Page 233'!A1273</f>
        <v>39797</v>
      </c>
      <c r="B1251" s="61">
        <f>'Page 233'!G1273</f>
        <v>33.619999999999997</v>
      </c>
      <c r="C1251" s="62">
        <f t="shared" si="20"/>
        <v>-1.1827458987246341E-2</v>
      </c>
    </row>
    <row r="1252" spans="1:3">
      <c r="A1252" s="60">
        <f>'Page 233'!A1272</f>
        <v>39798</v>
      </c>
      <c r="B1252" s="61">
        <f>'Page 233'!G1272</f>
        <v>36.36</v>
      </c>
      <c r="C1252" s="62">
        <f t="shared" si="20"/>
        <v>7.8348141328808657E-2</v>
      </c>
    </row>
    <row r="1253" spans="1:3">
      <c r="A1253" s="60">
        <f>'Page 233'!A1271</f>
        <v>39799</v>
      </c>
      <c r="B1253" s="61">
        <f>'Page 233'!G1271</f>
        <v>35.6</v>
      </c>
      <c r="C1253" s="62">
        <f t="shared" si="20"/>
        <v>-2.1123631451293305E-2</v>
      </c>
    </row>
    <row r="1254" spans="1:3">
      <c r="A1254" s="60">
        <f>'Page 233'!A1270</f>
        <v>39800</v>
      </c>
      <c r="B1254" s="61">
        <f>'Page 233'!G1270</f>
        <v>35.64</v>
      </c>
      <c r="C1254" s="62">
        <f t="shared" si="20"/>
        <v>1.1229647446237235E-3</v>
      </c>
    </row>
    <row r="1255" spans="1:3">
      <c r="A1255" s="60">
        <f>'Page 233'!A1269</f>
        <v>39801</v>
      </c>
      <c r="B1255" s="61">
        <f>'Page 233'!G1269</f>
        <v>35.79</v>
      </c>
      <c r="C1255" s="62">
        <f t="shared" si="20"/>
        <v>4.1999221753257739E-3</v>
      </c>
    </row>
    <row r="1256" spans="1:3">
      <c r="A1256" s="60">
        <f>'Page 233'!A1268</f>
        <v>39804</v>
      </c>
      <c r="B1256" s="61">
        <f>'Page 233'!G1268</f>
        <v>35.69</v>
      </c>
      <c r="C1256" s="62">
        <f t="shared" si="20"/>
        <v>-2.7979872758654768E-3</v>
      </c>
    </row>
    <row r="1257" spans="1:3">
      <c r="A1257" s="60">
        <f>'Page 233'!A1267</f>
        <v>39805</v>
      </c>
      <c r="B1257" s="61">
        <f>'Page 233'!G1267</f>
        <v>34.840000000000003</v>
      </c>
      <c r="C1257" s="62">
        <f t="shared" si="20"/>
        <v>-2.4104385517766811E-2</v>
      </c>
    </row>
    <row r="1258" spans="1:3">
      <c r="A1258" s="60">
        <f>'Page 233'!A1266</f>
        <v>39806</v>
      </c>
      <c r="B1258" s="61">
        <f>'Page 233'!G1266</f>
        <v>34.82</v>
      </c>
      <c r="C1258" s="62">
        <f t="shared" si="20"/>
        <v>-5.7421764425910746E-4</v>
      </c>
    </row>
    <row r="1259" spans="1:3">
      <c r="A1259" s="60">
        <f>'Page 233'!A1265</f>
        <v>39808</v>
      </c>
      <c r="B1259" s="61">
        <f>'Page 233'!G1265</f>
        <v>35.17</v>
      </c>
      <c r="C1259" s="62">
        <f t="shared" si="20"/>
        <v>1.000151214584814E-2</v>
      </c>
    </row>
    <row r="1260" spans="1:3">
      <c r="A1260" s="60">
        <f>'Page 233'!A1264</f>
        <v>39811</v>
      </c>
      <c r="B1260" s="61">
        <f>'Page 233'!G1264</f>
        <v>34.700000000000003</v>
      </c>
      <c r="C1260" s="62">
        <f t="shared" si="20"/>
        <v>-1.3453759533077586E-2</v>
      </c>
    </row>
    <row r="1261" spans="1:3">
      <c r="A1261" s="60">
        <f>'Page 233'!A1263</f>
        <v>39812</v>
      </c>
      <c r="B1261" s="61">
        <f>'Page 233'!G1263</f>
        <v>35.799999999999997</v>
      </c>
      <c r="C1261" s="62">
        <f t="shared" si="20"/>
        <v>3.1208206453841005E-2</v>
      </c>
    </row>
    <row r="1262" spans="1:3">
      <c r="A1262" s="60">
        <f>'Page 233'!A1262</f>
        <v>39813</v>
      </c>
      <c r="B1262" s="61">
        <f>'Page 233'!G1262</f>
        <v>37.03</v>
      </c>
      <c r="C1262" s="62">
        <f t="shared" si="20"/>
        <v>3.3780501518866864E-2</v>
      </c>
    </row>
    <row r="1263" spans="1:3">
      <c r="A1263" s="60">
        <f>'Page 233'!A1261</f>
        <v>39815</v>
      </c>
      <c r="B1263" s="61">
        <f>'Page 233'!G1261</f>
        <v>39.270000000000003</v>
      </c>
      <c r="C1263" s="62">
        <f t="shared" si="20"/>
        <v>5.8732473664397059E-2</v>
      </c>
    </row>
    <row r="1264" spans="1:3">
      <c r="A1264" s="60">
        <f>'Page 233'!A1260</f>
        <v>39818</v>
      </c>
      <c r="B1264" s="61">
        <f>'Page 233'!G1260</f>
        <v>40.07</v>
      </c>
      <c r="C1264" s="62">
        <f t="shared" si="20"/>
        <v>2.0167056058134961E-2</v>
      </c>
    </row>
    <row r="1265" spans="1:3">
      <c r="A1265" s="60">
        <f>'Page 233'!A1259</f>
        <v>39819</v>
      </c>
      <c r="B1265" s="61">
        <f>'Page 233'!G1259</f>
        <v>40.19</v>
      </c>
      <c r="C1265" s="62">
        <f t="shared" si="20"/>
        <v>2.9902838130564592E-3</v>
      </c>
    </row>
    <row r="1266" spans="1:3">
      <c r="A1266" s="60">
        <f>'Page 233'!A1258</f>
        <v>39820</v>
      </c>
      <c r="B1266" s="61">
        <f>'Page 233'!G1258</f>
        <v>38.840000000000003</v>
      </c>
      <c r="C1266" s="62">
        <f t="shared" si="20"/>
        <v>-3.4167565037985383E-2</v>
      </c>
    </row>
    <row r="1267" spans="1:3">
      <c r="A1267" s="60">
        <f>'Page 233'!A1257</f>
        <v>39821</v>
      </c>
      <c r="B1267" s="61">
        <f>'Page 233'!G1257</f>
        <v>38.869999999999997</v>
      </c>
      <c r="C1267" s="62">
        <f t="shared" si="20"/>
        <v>7.7210144100738737E-4</v>
      </c>
    </row>
    <row r="1268" spans="1:3">
      <c r="A1268" s="60">
        <f>'Page 233'!A1256</f>
        <v>39822</v>
      </c>
      <c r="B1268" s="61">
        <f>'Page 233'!G1256</f>
        <v>38.58</v>
      </c>
      <c r="C1268" s="62">
        <f t="shared" si="20"/>
        <v>-7.4887373865487354E-3</v>
      </c>
    </row>
    <row r="1269" spans="1:3">
      <c r="A1269" s="60">
        <f>'Page 233'!A1255</f>
        <v>39825</v>
      </c>
      <c r="B1269" s="61">
        <f>'Page 233'!G1255</f>
        <v>37.96</v>
      </c>
      <c r="C1269" s="62">
        <f t="shared" si="20"/>
        <v>-1.6201033735855793E-2</v>
      </c>
    </row>
    <row r="1270" spans="1:3">
      <c r="A1270" s="60">
        <f>'Page 233'!A1254</f>
        <v>39826</v>
      </c>
      <c r="B1270" s="61">
        <f>'Page 233'!G1254</f>
        <v>36.85</v>
      </c>
      <c r="C1270" s="62">
        <f t="shared" si="20"/>
        <v>-2.9677355106381538E-2</v>
      </c>
    </row>
    <row r="1271" spans="1:3">
      <c r="A1271" s="60">
        <f>'Page 233'!A1253</f>
        <v>39827</v>
      </c>
      <c r="B1271" s="61">
        <f>'Page 233'!G1253</f>
        <v>35.75</v>
      </c>
      <c r="C1271" s="62">
        <f t="shared" si="20"/>
        <v>-3.0305349495329037E-2</v>
      </c>
    </row>
    <row r="1272" spans="1:3">
      <c r="A1272" s="60">
        <f>'Page 233'!A1252</f>
        <v>39828</v>
      </c>
      <c r="B1272" s="61">
        <f>'Page 233'!G1252</f>
        <v>35.549999999999997</v>
      </c>
      <c r="C1272" s="62">
        <f t="shared" si="20"/>
        <v>-5.6101128907668999E-3</v>
      </c>
    </row>
    <row r="1273" spans="1:3">
      <c r="A1273" s="60">
        <f>'Page 233'!A1251</f>
        <v>39829</v>
      </c>
      <c r="B1273" s="61">
        <f>'Page 233'!G1251</f>
        <v>36.85</v>
      </c>
      <c r="C1273" s="62">
        <f t="shared" si="20"/>
        <v>3.5915462386095866E-2</v>
      </c>
    </row>
    <row r="1274" spans="1:3">
      <c r="A1274" s="60">
        <f>'Page 233'!A1250</f>
        <v>39833</v>
      </c>
      <c r="B1274" s="61">
        <f>'Page 233'!G1250</f>
        <v>35.03</v>
      </c>
      <c r="C1274" s="62">
        <f t="shared" si="20"/>
        <v>-5.0650781425950135E-2</v>
      </c>
    </row>
    <row r="1275" spans="1:3">
      <c r="A1275" s="60">
        <f>'Page 233'!A1249</f>
        <v>39834</v>
      </c>
      <c r="B1275" s="61">
        <f>'Page 233'!G1249</f>
        <v>36.68</v>
      </c>
      <c r="C1275" s="62">
        <f t="shared" si="20"/>
        <v>4.6026810178868581E-2</v>
      </c>
    </row>
    <row r="1276" spans="1:3">
      <c r="A1276" s="60">
        <f>'Page 233'!A1248</f>
        <v>39835</v>
      </c>
      <c r="B1276" s="61">
        <f>'Page 233'!G1248</f>
        <v>36.67</v>
      </c>
      <c r="C1276" s="62">
        <f t="shared" si="20"/>
        <v>-2.7266530502945271E-4</v>
      </c>
    </row>
    <row r="1277" spans="1:3">
      <c r="A1277" s="60">
        <f>'Page 233'!A1247</f>
        <v>39836</v>
      </c>
      <c r="B1277" s="61">
        <f>'Page 233'!G1247</f>
        <v>36.43</v>
      </c>
      <c r="C1277" s="62">
        <f t="shared" si="20"/>
        <v>-6.5663710627622742E-3</v>
      </c>
    </row>
    <row r="1278" spans="1:3">
      <c r="A1278" s="60">
        <f>'Page 233'!A1246</f>
        <v>39839</v>
      </c>
      <c r="B1278" s="61">
        <f>'Page 233'!G1246</f>
        <v>37.33</v>
      </c>
      <c r="C1278" s="62">
        <f t="shared" si="20"/>
        <v>2.4404681906019986E-2</v>
      </c>
    </row>
    <row r="1279" spans="1:3">
      <c r="A1279" s="60">
        <f>'Page 233'!A1245</f>
        <v>39840</v>
      </c>
      <c r="B1279" s="61">
        <f>'Page 233'!G1245</f>
        <v>37.51</v>
      </c>
      <c r="C1279" s="62">
        <f t="shared" si="20"/>
        <v>4.8102711673033765E-3</v>
      </c>
    </row>
    <row r="1280" spans="1:3">
      <c r="A1280" s="60">
        <f>'Page 233'!A1244</f>
        <v>39841</v>
      </c>
      <c r="B1280" s="61">
        <f>'Page 233'!G1244</f>
        <v>37.53</v>
      </c>
      <c r="C1280" s="62">
        <f t="shared" si="20"/>
        <v>5.3304905313351708E-4</v>
      </c>
    </row>
    <row r="1281" spans="1:3">
      <c r="A1281" s="60">
        <f>'Page 233'!A1243</f>
        <v>39842</v>
      </c>
      <c r="B1281" s="61">
        <f>'Page 233'!G1243</f>
        <v>35.33</v>
      </c>
      <c r="C1281" s="62">
        <f t="shared" si="20"/>
        <v>-6.0408151775875649E-2</v>
      </c>
    </row>
    <row r="1282" spans="1:3">
      <c r="A1282" s="60">
        <f>'Page 233'!A1242</f>
        <v>39843</v>
      </c>
      <c r="B1282" s="61">
        <f>'Page 233'!G1242</f>
        <v>36.72</v>
      </c>
      <c r="C1282" s="62">
        <f t="shared" si="20"/>
        <v>3.8589104381235875E-2</v>
      </c>
    </row>
    <row r="1283" spans="1:3">
      <c r="A1283" s="60">
        <f>'Page 233'!A1241</f>
        <v>39846</v>
      </c>
      <c r="B1283" s="61">
        <f>'Page 233'!G1241</f>
        <v>35.409999999999997</v>
      </c>
      <c r="C1283" s="62">
        <f t="shared" si="20"/>
        <v>-3.6327299628477375E-2</v>
      </c>
    </row>
    <row r="1284" spans="1:3">
      <c r="A1284" s="60">
        <f>'Page 233'!A1240</f>
        <v>39847</v>
      </c>
      <c r="B1284" s="61">
        <f>'Page 233'!G1240</f>
        <v>36.53</v>
      </c>
      <c r="C1284" s="62">
        <f t="shared" si="20"/>
        <v>3.1139574683378829E-2</v>
      </c>
    </row>
    <row r="1285" spans="1:3">
      <c r="A1285" s="60">
        <f>'Page 233'!A1239</f>
        <v>39848</v>
      </c>
      <c r="B1285" s="61">
        <f>'Page 233'!G1239</f>
        <v>36.79</v>
      </c>
      <c r="C1285" s="62">
        <f t="shared" ref="C1285:C1348" si="21">LN(B1285/B1284)</f>
        <v>7.0922283094918366E-3</v>
      </c>
    </row>
    <row r="1286" spans="1:3">
      <c r="A1286" s="60">
        <f>'Page 233'!A1238</f>
        <v>39849</v>
      </c>
      <c r="B1286" s="61">
        <f>'Page 233'!G1238</f>
        <v>37.450000000000003</v>
      </c>
      <c r="C1286" s="62">
        <f t="shared" si="21"/>
        <v>1.7780640846545667E-2</v>
      </c>
    </row>
    <row r="1287" spans="1:3">
      <c r="A1287" s="60">
        <f>'Page 233'!A1237</f>
        <v>39850</v>
      </c>
      <c r="B1287" s="61">
        <f>'Page 233'!G1237</f>
        <v>37.619999999999997</v>
      </c>
      <c r="C1287" s="62">
        <f t="shared" si="21"/>
        <v>4.5291139096556767E-3</v>
      </c>
    </row>
    <row r="1288" spans="1:3">
      <c r="A1288" s="60">
        <f>'Page 233'!A1236</f>
        <v>39853</v>
      </c>
      <c r="B1288" s="61">
        <f>'Page 233'!G1236</f>
        <v>37.520000000000003</v>
      </c>
      <c r="C1288" s="62">
        <f t="shared" si="21"/>
        <v>-2.6616997348602564E-3</v>
      </c>
    </row>
    <row r="1289" spans="1:3">
      <c r="A1289" s="60">
        <f>'Page 233'!A1235</f>
        <v>39854</v>
      </c>
      <c r="B1289" s="61">
        <f>'Page 233'!G1235</f>
        <v>35.25</v>
      </c>
      <c r="C1289" s="62">
        <f t="shared" si="21"/>
        <v>-6.2408594879746399E-2</v>
      </c>
    </row>
    <row r="1290" spans="1:3">
      <c r="A1290" s="60">
        <f>'Page 233'!A1234</f>
        <v>39855</v>
      </c>
      <c r="B1290" s="61">
        <f>'Page 233'!G1234</f>
        <v>35.35</v>
      </c>
      <c r="C1290" s="62">
        <f t="shared" si="21"/>
        <v>2.8328630843041072E-3</v>
      </c>
    </row>
    <row r="1291" spans="1:3">
      <c r="A1291" s="60">
        <f>'Page 233'!A1233</f>
        <v>39856</v>
      </c>
      <c r="B1291" s="61">
        <f>'Page 233'!G1233</f>
        <v>34.94</v>
      </c>
      <c r="C1291" s="62">
        <f t="shared" si="21"/>
        <v>-1.1666087636671346E-2</v>
      </c>
    </row>
    <row r="1292" spans="1:3">
      <c r="A1292" s="60">
        <f>'Page 233'!A1232</f>
        <v>39857</v>
      </c>
      <c r="B1292" s="61">
        <f>'Page 233'!G1232</f>
        <v>35.479999999999997</v>
      </c>
      <c r="C1292" s="62">
        <f t="shared" si="21"/>
        <v>1.5336852735468195E-2</v>
      </c>
    </row>
    <row r="1293" spans="1:3">
      <c r="A1293" s="60">
        <f>'Page 233'!A1231</f>
        <v>39861</v>
      </c>
      <c r="B1293" s="61">
        <f>'Page 233'!G1231</f>
        <v>33.69</v>
      </c>
      <c r="C1293" s="62">
        <f t="shared" si="21"/>
        <v>-5.1768100022917207E-2</v>
      </c>
    </row>
    <row r="1294" spans="1:3">
      <c r="A1294" s="60">
        <f>'Page 233'!A1230</f>
        <v>39862</v>
      </c>
      <c r="B1294" s="61">
        <f>'Page 233'!G1230</f>
        <v>33.29</v>
      </c>
      <c r="C1294" s="62">
        <f t="shared" si="21"/>
        <v>-1.1944005831527882E-2</v>
      </c>
    </row>
    <row r="1295" spans="1:3">
      <c r="A1295" s="60">
        <f>'Page 233'!A1229</f>
        <v>39863</v>
      </c>
      <c r="B1295" s="61">
        <f>'Page 233'!G1229</f>
        <v>32.93</v>
      </c>
      <c r="C1295" s="62">
        <f t="shared" si="21"/>
        <v>-1.0872955198660605E-2</v>
      </c>
    </row>
    <row r="1296" spans="1:3">
      <c r="A1296" s="60">
        <f>'Page 233'!A1228</f>
        <v>39864</v>
      </c>
      <c r="B1296" s="61">
        <f>'Page 233'!G1228</f>
        <v>31.83</v>
      </c>
      <c r="C1296" s="62">
        <f t="shared" si="21"/>
        <v>-3.3974855094271471E-2</v>
      </c>
    </row>
    <row r="1297" spans="1:3">
      <c r="A1297" s="60">
        <f>'Page 233'!A1227</f>
        <v>39867</v>
      </c>
      <c r="B1297" s="61">
        <f>'Page 233'!G1227</f>
        <v>30.21</v>
      </c>
      <c r="C1297" s="62">
        <f t="shared" si="21"/>
        <v>-5.2236245895420759E-2</v>
      </c>
    </row>
    <row r="1298" spans="1:3">
      <c r="A1298" s="60">
        <f>'Page 233'!A1226</f>
        <v>39868</v>
      </c>
      <c r="B1298" s="61">
        <f>'Page 233'!G1226</f>
        <v>31.07</v>
      </c>
      <c r="C1298" s="62">
        <f t="shared" si="21"/>
        <v>2.8069728006375378E-2</v>
      </c>
    </row>
    <row r="1299" spans="1:3">
      <c r="A1299" s="60">
        <f>'Page 233'!A1225</f>
        <v>39869</v>
      </c>
      <c r="B1299" s="61">
        <f>'Page 233'!G1225</f>
        <v>29.72</v>
      </c>
      <c r="C1299" s="62">
        <f t="shared" si="21"/>
        <v>-4.4422503555397709E-2</v>
      </c>
    </row>
    <row r="1300" spans="1:3">
      <c r="A1300" s="60">
        <f>'Page 233'!A1224</f>
        <v>39870</v>
      </c>
      <c r="B1300" s="61">
        <f>'Page 233'!G1224</f>
        <v>28.67</v>
      </c>
      <c r="C1300" s="62">
        <f t="shared" si="21"/>
        <v>-3.5968939954279841E-2</v>
      </c>
    </row>
    <row r="1301" spans="1:3">
      <c r="A1301" s="60">
        <f>'Page 233'!A1223</f>
        <v>39871</v>
      </c>
      <c r="B1301" s="61">
        <f>'Page 233'!G1223</f>
        <v>27.56</v>
      </c>
      <c r="C1301" s="62">
        <f t="shared" si="21"/>
        <v>-3.948583374982071E-2</v>
      </c>
    </row>
    <row r="1302" spans="1:3">
      <c r="A1302" s="60">
        <f>'Page 233'!A1222</f>
        <v>39874</v>
      </c>
      <c r="B1302" s="61">
        <f>'Page 233'!G1222</f>
        <v>25.87</v>
      </c>
      <c r="C1302" s="62">
        <f t="shared" si="21"/>
        <v>-6.3281449947519983E-2</v>
      </c>
    </row>
    <row r="1303" spans="1:3">
      <c r="A1303" s="60">
        <f>'Page 233'!A1221</f>
        <v>39875</v>
      </c>
      <c r="B1303" s="61">
        <f>'Page 233'!G1221</f>
        <v>25.74</v>
      </c>
      <c r="C1303" s="62">
        <f t="shared" si="21"/>
        <v>-5.0377940299572927E-3</v>
      </c>
    </row>
    <row r="1304" spans="1:3">
      <c r="A1304" s="60">
        <f>'Page 233'!A1220</f>
        <v>39876</v>
      </c>
      <c r="B1304" s="61">
        <f>'Page 233'!G1220</f>
        <v>26.57</v>
      </c>
      <c r="C1304" s="62">
        <f t="shared" si="21"/>
        <v>3.1736557603741673E-2</v>
      </c>
    </row>
    <row r="1305" spans="1:3">
      <c r="A1305" s="60">
        <f>'Page 233'!A1219</f>
        <v>39877</v>
      </c>
      <c r="B1305" s="61">
        <f>'Page 233'!G1219</f>
        <v>25.76</v>
      </c>
      <c r="C1305" s="62">
        <f t="shared" si="21"/>
        <v>-3.0959858535569172E-2</v>
      </c>
    </row>
    <row r="1306" spans="1:3">
      <c r="A1306" s="60">
        <f>'Page 233'!A1218</f>
        <v>39878</v>
      </c>
      <c r="B1306" s="61">
        <f>'Page 233'!G1218</f>
        <v>26.39</v>
      </c>
      <c r="C1306" s="62">
        <f t="shared" si="21"/>
        <v>2.4162249279079777E-2</v>
      </c>
    </row>
    <row r="1307" spans="1:3">
      <c r="A1307" s="60">
        <f>'Page 233'!A1217</f>
        <v>39881</v>
      </c>
      <c r="B1307" s="61">
        <f>'Page 233'!G1217</f>
        <v>27.17</v>
      </c>
      <c r="C1307" s="62">
        <f t="shared" si="21"/>
        <v>2.9128272923023637E-2</v>
      </c>
    </row>
    <row r="1308" spans="1:3">
      <c r="A1308" s="60">
        <f>'Page 233'!A1216</f>
        <v>39882</v>
      </c>
      <c r="B1308" s="61">
        <f>'Page 233'!G1216</f>
        <v>28.94</v>
      </c>
      <c r="C1308" s="62">
        <f t="shared" si="21"/>
        <v>6.311129776508137E-2</v>
      </c>
    </row>
    <row r="1309" spans="1:3">
      <c r="A1309" s="60">
        <f>'Page 233'!A1215</f>
        <v>39883</v>
      </c>
      <c r="B1309" s="61">
        <f>'Page 233'!G1215</f>
        <v>29.16</v>
      </c>
      <c r="C1309" s="62">
        <f t="shared" si="21"/>
        <v>7.5731859371195769E-3</v>
      </c>
    </row>
    <row r="1310" spans="1:3">
      <c r="A1310" s="60">
        <f>'Page 233'!A1214</f>
        <v>39884</v>
      </c>
      <c r="B1310" s="61">
        <f>'Page 233'!G1214</f>
        <v>29.48</v>
      </c>
      <c r="C1310" s="62">
        <f t="shared" si="21"/>
        <v>1.0914160180678553E-2</v>
      </c>
    </row>
    <row r="1311" spans="1:3">
      <c r="A1311" s="60">
        <f>'Page 233'!A1213</f>
        <v>39885</v>
      </c>
      <c r="B1311" s="61">
        <f>'Page 233'!G1213</f>
        <v>29.28</v>
      </c>
      <c r="C1311" s="62">
        <f t="shared" si="21"/>
        <v>-6.807378228025014E-3</v>
      </c>
    </row>
    <row r="1312" spans="1:3">
      <c r="A1312" s="60">
        <f>'Page 233'!A1212</f>
        <v>39888</v>
      </c>
      <c r="B1312" s="61">
        <f>'Page 233'!G1212</f>
        <v>29.65</v>
      </c>
      <c r="C1312" s="62">
        <f t="shared" si="21"/>
        <v>1.2557436350623457E-2</v>
      </c>
    </row>
    <row r="1313" spans="1:3">
      <c r="A1313" s="60">
        <f>'Page 233'!A1211</f>
        <v>39889</v>
      </c>
      <c r="B1313" s="61">
        <f>'Page 233'!G1211</f>
        <v>30.19</v>
      </c>
      <c r="C1313" s="62">
        <f t="shared" si="21"/>
        <v>1.8048618275013053E-2</v>
      </c>
    </row>
    <row r="1314" spans="1:3">
      <c r="A1314" s="60">
        <f>'Page 233'!A1210</f>
        <v>39890</v>
      </c>
      <c r="B1314" s="61">
        <f>'Page 233'!G1210</f>
        <v>29.58</v>
      </c>
      <c r="C1314" s="62">
        <f t="shared" si="21"/>
        <v>-2.0412286436093788E-2</v>
      </c>
    </row>
    <row r="1315" spans="1:3">
      <c r="A1315" s="60">
        <f>'Page 233'!A1209</f>
        <v>39891</v>
      </c>
      <c r="B1315" s="61">
        <f>'Page 233'!G1209</f>
        <v>29.09</v>
      </c>
      <c r="C1315" s="62">
        <f t="shared" si="21"/>
        <v>-1.6703984775543412E-2</v>
      </c>
    </row>
    <row r="1316" spans="1:3">
      <c r="A1316" s="60">
        <f>'Page 233'!A1208</f>
        <v>39892</v>
      </c>
      <c r="B1316" s="61">
        <f>'Page 233'!G1208</f>
        <v>28.53</v>
      </c>
      <c r="C1316" s="62">
        <f t="shared" si="21"/>
        <v>-1.9438307281701539E-2</v>
      </c>
    </row>
    <row r="1317" spans="1:3">
      <c r="A1317" s="60">
        <f>'Page 233'!A1207</f>
        <v>39895</v>
      </c>
      <c r="B1317" s="61">
        <f>'Page 233'!G1207</f>
        <v>31.12</v>
      </c>
      <c r="C1317" s="62">
        <f t="shared" si="21"/>
        <v>8.6894534084782246E-2</v>
      </c>
    </row>
    <row r="1318" spans="1:3">
      <c r="A1318" s="60">
        <f>'Page 233'!A1206</f>
        <v>39896</v>
      </c>
      <c r="B1318" s="61">
        <f>'Page 233'!G1206</f>
        <v>31.64</v>
      </c>
      <c r="C1318" s="62">
        <f t="shared" si="21"/>
        <v>1.6571443589262162E-2</v>
      </c>
    </row>
    <row r="1319" spans="1:3">
      <c r="A1319" s="60">
        <f>'Page 233'!A1205</f>
        <v>39897</v>
      </c>
      <c r="B1319" s="61">
        <f>'Page 233'!G1205</f>
        <v>32.49</v>
      </c>
      <c r="C1319" s="62">
        <f t="shared" si="21"/>
        <v>2.6510206781555891E-2</v>
      </c>
    </row>
    <row r="1320" spans="1:3">
      <c r="A1320" s="60">
        <f>'Page 233'!A1204</f>
        <v>39898</v>
      </c>
      <c r="B1320" s="61">
        <f>'Page 233'!G1204</f>
        <v>33.89</v>
      </c>
      <c r="C1320" s="62">
        <f t="shared" si="21"/>
        <v>4.2187635937951065E-2</v>
      </c>
    </row>
    <row r="1321" spans="1:3">
      <c r="A1321" s="60">
        <f>'Page 233'!A1203</f>
        <v>39899</v>
      </c>
      <c r="B1321" s="61">
        <f>'Page 233'!G1203</f>
        <v>32.9</v>
      </c>
      <c r="C1321" s="62">
        <f t="shared" si="21"/>
        <v>-2.9647327847633843E-2</v>
      </c>
    </row>
    <row r="1322" spans="1:3">
      <c r="A1322" s="60">
        <f>'Page 233'!A1202</f>
        <v>39902</v>
      </c>
      <c r="B1322" s="61">
        <f>'Page 233'!G1202</f>
        <v>31.14</v>
      </c>
      <c r="C1322" s="62">
        <f t="shared" si="21"/>
        <v>-5.4979491365473851E-2</v>
      </c>
    </row>
    <row r="1323" spans="1:3">
      <c r="A1323" s="60">
        <f>'Page 233'!A1201</f>
        <v>39903</v>
      </c>
      <c r="B1323" s="61">
        <f>'Page 233'!G1201</f>
        <v>31.19</v>
      </c>
      <c r="C1323" s="62">
        <f t="shared" si="21"/>
        <v>1.6043642138595985E-3</v>
      </c>
    </row>
    <row r="1324" spans="1:3">
      <c r="A1324" s="60">
        <f>'Page 233'!A1200</f>
        <v>39904</v>
      </c>
      <c r="B1324" s="61">
        <f>'Page 233'!G1200</f>
        <v>31.07</v>
      </c>
      <c r="C1324" s="62">
        <f t="shared" si="21"/>
        <v>-3.8548072147558329E-3</v>
      </c>
    </row>
    <row r="1325" spans="1:3">
      <c r="A1325" s="60">
        <f>'Page 233'!A1199</f>
        <v>39905</v>
      </c>
      <c r="B1325" s="61">
        <f>'Page 233'!G1199</f>
        <v>32.61</v>
      </c>
      <c r="C1325" s="62">
        <f t="shared" si="21"/>
        <v>4.837626639627178E-2</v>
      </c>
    </row>
    <row r="1326" spans="1:3">
      <c r="A1326" s="60">
        <f>'Page 233'!A1198</f>
        <v>39906</v>
      </c>
      <c r="B1326" s="61">
        <f>'Page 233'!G1198</f>
        <v>33.04</v>
      </c>
      <c r="C1326" s="62">
        <f t="shared" si="21"/>
        <v>1.309995885154963E-2</v>
      </c>
    </row>
    <row r="1327" spans="1:3">
      <c r="A1327" s="60">
        <f>'Page 233'!A1197</f>
        <v>39909</v>
      </c>
      <c r="B1327" s="61">
        <f>'Page 233'!G1197</f>
        <v>33.450000000000003</v>
      </c>
      <c r="C1327" s="62">
        <f t="shared" si="21"/>
        <v>1.2332837921460187E-2</v>
      </c>
    </row>
    <row r="1328" spans="1:3">
      <c r="A1328" s="60">
        <f>'Page 233'!A1196</f>
        <v>39910</v>
      </c>
      <c r="B1328" s="61">
        <f>'Page 233'!G1196</f>
        <v>32.119999999999997</v>
      </c>
      <c r="C1328" s="62">
        <f t="shared" si="21"/>
        <v>-4.057289749567667E-2</v>
      </c>
    </row>
    <row r="1329" spans="1:3">
      <c r="A1329" s="60">
        <f>'Page 233'!A1195</f>
        <v>39911</v>
      </c>
      <c r="B1329" s="61">
        <f>'Page 233'!G1195</f>
        <v>32.32</v>
      </c>
      <c r="C1329" s="62">
        <f t="shared" si="21"/>
        <v>6.2073445743337308E-3</v>
      </c>
    </row>
    <row r="1330" spans="1:3">
      <c r="A1330" s="60">
        <f>'Page 233'!A1194</f>
        <v>39912</v>
      </c>
      <c r="B1330" s="61">
        <f>'Page 233'!G1194</f>
        <v>34.32</v>
      </c>
      <c r="C1330" s="62">
        <f t="shared" si="21"/>
        <v>6.0042040966866952E-2</v>
      </c>
    </row>
    <row r="1331" spans="1:3">
      <c r="A1331" s="60">
        <f>'Page 233'!A1193</f>
        <v>39916</v>
      </c>
      <c r="B1331" s="61">
        <f>'Page 233'!G1193</f>
        <v>32.56</v>
      </c>
      <c r="C1331" s="62">
        <f t="shared" si="21"/>
        <v>-5.2643733485421909E-2</v>
      </c>
    </row>
    <row r="1332" spans="1:3">
      <c r="A1332" s="60">
        <f>'Page 233'!A1192</f>
        <v>39917</v>
      </c>
      <c r="B1332" s="61">
        <f>'Page 233'!G1192</f>
        <v>32.47</v>
      </c>
      <c r="C1332" s="62">
        <f t="shared" si="21"/>
        <v>-2.7679550195850214E-3</v>
      </c>
    </row>
    <row r="1333" spans="1:3">
      <c r="A1333" s="60">
        <f>'Page 233'!A1191</f>
        <v>39918</v>
      </c>
      <c r="B1333" s="61">
        <f>'Page 233'!G1191</f>
        <v>32.93</v>
      </c>
      <c r="C1333" s="62">
        <f t="shared" si="21"/>
        <v>1.4067510273518364E-2</v>
      </c>
    </row>
    <row r="1334" spans="1:3">
      <c r="A1334" s="60">
        <f>'Page 233'!A1190</f>
        <v>39919</v>
      </c>
      <c r="B1334" s="61">
        <f>'Page 233'!G1190</f>
        <v>33.65</v>
      </c>
      <c r="C1334" s="62">
        <f t="shared" si="21"/>
        <v>2.1628959702463819E-2</v>
      </c>
    </row>
    <row r="1335" spans="1:3">
      <c r="A1335" s="60">
        <f>'Page 233'!A1189</f>
        <v>39920</v>
      </c>
      <c r="B1335" s="61">
        <f>'Page 233'!G1189</f>
        <v>33.590000000000003</v>
      </c>
      <c r="C1335" s="62">
        <f t="shared" si="21"/>
        <v>-1.7846524665353163E-3</v>
      </c>
    </row>
    <row r="1336" spans="1:3">
      <c r="A1336" s="60">
        <f>'Page 233'!A1188</f>
        <v>39923</v>
      </c>
      <c r="B1336" s="61">
        <f>'Page 233'!G1188</f>
        <v>31.98</v>
      </c>
      <c r="C1336" s="62">
        <f t="shared" si="21"/>
        <v>-4.911769621839332E-2</v>
      </c>
    </row>
    <row r="1337" spans="1:3">
      <c r="A1337" s="60">
        <f>'Page 233'!A1187</f>
        <v>39924</v>
      </c>
      <c r="B1337" s="61">
        <f>'Page 233'!G1187</f>
        <v>32.130000000000003</v>
      </c>
      <c r="C1337" s="62">
        <f t="shared" si="21"/>
        <v>4.6794657219589404E-3</v>
      </c>
    </row>
    <row r="1338" spans="1:3">
      <c r="A1338" s="60">
        <f>'Page 233'!A1186</f>
        <v>39925</v>
      </c>
      <c r="B1338" s="61">
        <f>'Page 233'!G1186</f>
        <v>32.700000000000003</v>
      </c>
      <c r="C1338" s="62">
        <f t="shared" si="21"/>
        <v>1.7584904775440554E-2</v>
      </c>
    </row>
    <row r="1339" spans="1:3">
      <c r="A1339" s="60">
        <f>'Page 233'!A1185</f>
        <v>39926</v>
      </c>
      <c r="B1339" s="61">
        <f>'Page 233'!G1185</f>
        <v>33.25</v>
      </c>
      <c r="C1339" s="62">
        <f t="shared" si="21"/>
        <v>1.6679689198655374E-2</v>
      </c>
    </row>
    <row r="1340" spans="1:3">
      <c r="A1340" s="60">
        <f>'Page 233'!A1184</f>
        <v>39927</v>
      </c>
      <c r="B1340" s="61">
        <f>'Page 233'!G1184</f>
        <v>33.94</v>
      </c>
      <c r="C1340" s="62">
        <f t="shared" si="21"/>
        <v>2.053949270421707E-2</v>
      </c>
    </row>
    <row r="1341" spans="1:3">
      <c r="A1341" s="60">
        <f>'Page 233'!A1183</f>
        <v>39930</v>
      </c>
      <c r="B1341" s="61">
        <f>'Page 233'!G1183</f>
        <v>34.6</v>
      </c>
      <c r="C1341" s="62">
        <f t="shared" si="21"/>
        <v>1.9259422257598489E-2</v>
      </c>
    </row>
    <row r="1342" spans="1:3">
      <c r="A1342" s="60">
        <f>'Page 233'!A1182</f>
        <v>39931</v>
      </c>
      <c r="B1342" s="61">
        <f>'Page 233'!G1182</f>
        <v>34.06</v>
      </c>
      <c r="C1342" s="62">
        <f t="shared" si="21"/>
        <v>-1.5730006829136313E-2</v>
      </c>
    </row>
    <row r="1343" spans="1:3">
      <c r="A1343" s="60">
        <f>'Page 233'!A1181</f>
        <v>39932</v>
      </c>
      <c r="B1343" s="61">
        <f>'Page 233'!G1181</f>
        <v>35.549999999999997</v>
      </c>
      <c r="C1343" s="62">
        <f t="shared" si="21"/>
        <v>4.2816481014707482E-2</v>
      </c>
    </row>
    <row r="1344" spans="1:3">
      <c r="A1344" s="60">
        <f>'Page 233'!A1180</f>
        <v>39933</v>
      </c>
      <c r="B1344" s="61">
        <f>'Page 233'!G1180</f>
        <v>35.11</v>
      </c>
      <c r="C1344" s="62">
        <f t="shared" si="21"/>
        <v>-1.2454166068908975E-2</v>
      </c>
    </row>
    <row r="1345" spans="1:3">
      <c r="A1345" s="60">
        <f>'Page 233'!A1179</f>
        <v>39934</v>
      </c>
      <c r="B1345" s="61">
        <f>'Page 233'!G1179</f>
        <v>36.119999999999997</v>
      </c>
      <c r="C1345" s="62">
        <f t="shared" si="21"/>
        <v>2.8360738368443706E-2</v>
      </c>
    </row>
    <row r="1346" spans="1:3">
      <c r="A1346" s="60">
        <f>'Page 233'!A1178</f>
        <v>39937</v>
      </c>
      <c r="B1346" s="61">
        <f>'Page 233'!G1178</f>
        <v>36.97</v>
      </c>
      <c r="C1346" s="62">
        <f t="shared" si="21"/>
        <v>2.3260044399755854E-2</v>
      </c>
    </row>
    <row r="1347" spans="1:3">
      <c r="A1347" s="60">
        <f>'Page 233'!A1177</f>
        <v>39938</v>
      </c>
      <c r="B1347" s="61">
        <f>'Page 233'!G1177</f>
        <v>37.82</v>
      </c>
      <c r="C1347" s="62">
        <f t="shared" si="21"/>
        <v>2.2731290281770868E-2</v>
      </c>
    </row>
    <row r="1348" spans="1:3">
      <c r="A1348" s="60">
        <f>'Page 233'!A1176</f>
        <v>39939</v>
      </c>
      <c r="B1348" s="61">
        <f>'Page 233'!G1176</f>
        <v>39.130000000000003</v>
      </c>
      <c r="C1348" s="62">
        <f t="shared" si="21"/>
        <v>3.40513729920097E-2</v>
      </c>
    </row>
    <row r="1349" spans="1:3">
      <c r="A1349" s="60">
        <f>'Page 233'!A1175</f>
        <v>39940</v>
      </c>
      <c r="B1349" s="61">
        <f>'Page 233'!G1175</f>
        <v>38.53</v>
      </c>
      <c r="C1349" s="62">
        <f t="shared" ref="C1349:C1412" si="22">LN(B1349/B1348)</f>
        <v>-1.5452277584254867E-2</v>
      </c>
    </row>
    <row r="1350" spans="1:3">
      <c r="A1350" s="60">
        <f>'Page 233'!A1174</f>
        <v>39941</v>
      </c>
      <c r="B1350" s="61">
        <f>'Page 233'!G1174</f>
        <v>40.57</v>
      </c>
      <c r="C1350" s="62">
        <f t="shared" si="22"/>
        <v>5.1591718580289693E-2</v>
      </c>
    </row>
    <row r="1351" spans="1:3">
      <c r="A1351" s="60">
        <f>'Page 233'!A1173</f>
        <v>39944</v>
      </c>
      <c r="B1351" s="61">
        <f>'Page 233'!G1173</f>
        <v>39.590000000000003</v>
      </c>
      <c r="C1351" s="62">
        <f t="shared" si="22"/>
        <v>-2.4452316100316489E-2</v>
      </c>
    </row>
    <row r="1352" spans="1:3">
      <c r="A1352" s="60">
        <f>'Page 233'!A1172</f>
        <v>39945</v>
      </c>
      <c r="B1352" s="61">
        <f>'Page 233'!G1172</f>
        <v>39.04</v>
      </c>
      <c r="C1352" s="62">
        <f t="shared" si="22"/>
        <v>-1.3989799573147605E-2</v>
      </c>
    </row>
    <row r="1353" spans="1:3">
      <c r="A1353" s="60">
        <f>'Page 233'!A1171</f>
        <v>39946</v>
      </c>
      <c r="B1353" s="61">
        <f>'Page 233'!G1171</f>
        <v>38.020000000000003</v>
      </c>
      <c r="C1353" s="62">
        <f t="shared" si="22"/>
        <v>-2.6474424484608586E-2</v>
      </c>
    </row>
    <row r="1354" spans="1:3">
      <c r="A1354" s="60">
        <f>'Page 233'!A1170</f>
        <v>39947</v>
      </c>
      <c r="B1354" s="61">
        <f>'Page 233'!G1170</f>
        <v>38.450000000000003</v>
      </c>
      <c r="C1354" s="62">
        <f t="shared" si="22"/>
        <v>1.1246358891369958E-2</v>
      </c>
    </row>
    <row r="1355" spans="1:3">
      <c r="A1355" s="60">
        <f>'Page 233'!A1169</f>
        <v>39948</v>
      </c>
      <c r="B1355" s="61">
        <f>'Page 233'!G1169</f>
        <v>38.06</v>
      </c>
      <c r="C1355" s="62">
        <f t="shared" si="22"/>
        <v>-1.0194834083649509E-2</v>
      </c>
    </row>
    <row r="1356" spans="1:3">
      <c r="A1356" s="60">
        <f>'Page 233'!A1168</f>
        <v>39951</v>
      </c>
      <c r="B1356" s="61">
        <f>'Page 233'!G1168</f>
        <v>39.28</v>
      </c>
      <c r="C1356" s="62">
        <f t="shared" si="22"/>
        <v>3.1551621618261597E-2</v>
      </c>
    </row>
    <row r="1357" spans="1:3">
      <c r="A1357" s="60">
        <f>'Page 233'!A1167</f>
        <v>39952</v>
      </c>
      <c r="B1357" s="61">
        <f>'Page 233'!G1167</f>
        <v>39.5</v>
      </c>
      <c r="C1357" s="62">
        <f t="shared" si="22"/>
        <v>5.5851884208109413E-3</v>
      </c>
    </row>
    <row r="1358" spans="1:3">
      <c r="A1358" s="60">
        <f>'Page 233'!A1166</f>
        <v>39953</v>
      </c>
      <c r="B1358" s="61">
        <f>'Page 233'!G1166</f>
        <v>39.46</v>
      </c>
      <c r="C1358" s="62">
        <f t="shared" si="22"/>
        <v>-1.0131713126069249E-3</v>
      </c>
    </row>
    <row r="1359" spans="1:3">
      <c r="A1359" s="60">
        <f>'Page 233'!A1165</f>
        <v>39954</v>
      </c>
      <c r="B1359" s="61">
        <f>'Page 233'!G1165</f>
        <v>38.32</v>
      </c>
      <c r="C1359" s="62">
        <f t="shared" si="22"/>
        <v>-2.9315547491809455E-2</v>
      </c>
    </row>
    <row r="1360" spans="1:3">
      <c r="A1360" s="60">
        <f>'Page 233'!A1164</f>
        <v>39955</v>
      </c>
      <c r="B1360" s="61">
        <f>'Page 233'!G1164</f>
        <v>38.01</v>
      </c>
      <c r="C1360" s="62">
        <f t="shared" si="22"/>
        <v>-8.1226701015024664E-3</v>
      </c>
    </row>
    <row r="1361" spans="1:3">
      <c r="A1361" s="60">
        <f>'Page 233'!A1163</f>
        <v>39959</v>
      </c>
      <c r="B1361" s="61">
        <f>'Page 233'!G1163</f>
        <v>39.090000000000003</v>
      </c>
      <c r="C1361" s="62">
        <f t="shared" si="22"/>
        <v>2.801739680370624E-2</v>
      </c>
    </row>
    <row r="1362" spans="1:3">
      <c r="A1362" s="60">
        <f>'Page 233'!A1162</f>
        <v>39960</v>
      </c>
      <c r="B1362" s="61">
        <f>'Page 233'!G1162</f>
        <v>38.57</v>
      </c>
      <c r="C1362" s="62">
        <f t="shared" si="22"/>
        <v>-1.3391907584727135E-2</v>
      </c>
    </row>
    <row r="1363" spans="1:3">
      <c r="A1363" s="60">
        <f>'Page 233'!A1161</f>
        <v>39961</v>
      </c>
      <c r="B1363" s="61">
        <f>'Page 233'!G1161</f>
        <v>39.229999999999997</v>
      </c>
      <c r="C1363" s="62">
        <f t="shared" si="22"/>
        <v>1.6966988001324578E-2</v>
      </c>
    </row>
    <row r="1364" spans="1:3">
      <c r="A1364" s="60">
        <f>'Page 233'!A1160</f>
        <v>39962</v>
      </c>
      <c r="B1364" s="61">
        <f>'Page 233'!G1160</f>
        <v>39.700000000000003</v>
      </c>
      <c r="C1364" s="62">
        <f t="shared" si="22"/>
        <v>1.1909427471683623E-2</v>
      </c>
    </row>
    <row r="1365" spans="1:3">
      <c r="A1365" s="60">
        <f>'Page 233'!A1159</f>
        <v>39965</v>
      </c>
      <c r="B1365" s="61">
        <f>'Page 233'!G1159</f>
        <v>42.22</v>
      </c>
      <c r="C1365" s="62">
        <f t="shared" si="22"/>
        <v>6.1542854727029771E-2</v>
      </c>
    </row>
    <row r="1366" spans="1:3">
      <c r="A1366" s="60">
        <f>'Page 233'!A1158</f>
        <v>39966</v>
      </c>
      <c r="B1366" s="61">
        <f>'Page 233'!G1158</f>
        <v>43.55</v>
      </c>
      <c r="C1366" s="62">
        <f t="shared" si="22"/>
        <v>3.1015660878337306E-2</v>
      </c>
    </row>
    <row r="1367" spans="1:3">
      <c r="A1367" s="60">
        <f>'Page 233'!A1157</f>
        <v>39967</v>
      </c>
      <c r="B1367" s="61">
        <f>'Page 233'!G1157</f>
        <v>42.82</v>
      </c>
      <c r="C1367" s="62">
        <f t="shared" si="22"/>
        <v>-1.6904420136974935E-2</v>
      </c>
    </row>
    <row r="1368" spans="1:3">
      <c r="A1368" s="60">
        <f>'Page 233'!A1156</f>
        <v>39968</v>
      </c>
      <c r="B1368" s="61">
        <f>'Page 233'!G1156</f>
        <v>44.76</v>
      </c>
      <c r="C1368" s="62">
        <f t="shared" si="22"/>
        <v>4.4309600282187778E-2</v>
      </c>
    </row>
    <row r="1369" spans="1:3">
      <c r="A1369" s="60">
        <f>'Page 233'!A1155</f>
        <v>39969</v>
      </c>
      <c r="B1369" s="61">
        <f>'Page 233'!G1155</f>
        <v>46.61</v>
      </c>
      <c r="C1369" s="62">
        <f t="shared" si="22"/>
        <v>4.0500226940925137E-2</v>
      </c>
    </row>
    <row r="1370" spans="1:3">
      <c r="A1370" s="60">
        <f>'Page 233'!A1154</f>
        <v>39972</v>
      </c>
      <c r="B1370" s="61">
        <f>'Page 233'!G1154</f>
        <v>46.76</v>
      </c>
      <c r="C1370" s="62">
        <f t="shared" si="22"/>
        <v>3.2130262192180022E-3</v>
      </c>
    </row>
    <row r="1371" spans="1:3">
      <c r="A1371" s="60">
        <f>'Page 233'!A1153</f>
        <v>39973</v>
      </c>
      <c r="B1371" s="61">
        <f>'Page 233'!G1153</f>
        <v>46.34</v>
      </c>
      <c r="C1371" s="62">
        <f t="shared" si="22"/>
        <v>-9.0226175996374197E-3</v>
      </c>
    </row>
    <row r="1372" spans="1:3">
      <c r="A1372" s="60">
        <f>'Page 233'!A1152</f>
        <v>39974</v>
      </c>
      <c r="B1372" s="61">
        <f>'Page 233'!G1152</f>
        <v>46.3</v>
      </c>
      <c r="C1372" s="62">
        <f t="shared" si="22"/>
        <v>-8.6355791204187696E-4</v>
      </c>
    </row>
    <row r="1373" spans="1:3">
      <c r="A1373" s="60">
        <f>'Page 233'!A1151</f>
        <v>39975</v>
      </c>
      <c r="B1373" s="61">
        <f>'Page 233'!G1151</f>
        <v>44.84</v>
      </c>
      <c r="C1373" s="62">
        <f t="shared" si="22"/>
        <v>-3.2041362888229077E-2</v>
      </c>
    </row>
    <row r="1374" spans="1:3">
      <c r="A1374" s="60">
        <f>'Page 233'!A1150</f>
        <v>39976</v>
      </c>
      <c r="B1374" s="61">
        <f>'Page 233'!G1150</f>
        <v>45.53</v>
      </c>
      <c r="C1374" s="62">
        <f t="shared" si="22"/>
        <v>1.5270851142731526E-2</v>
      </c>
    </row>
    <row r="1375" spans="1:3">
      <c r="A1375" s="60">
        <f>'Page 233'!A1149</f>
        <v>39979</v>
      </c>
      <c r="B1375" s="61">
        <f>'Page 233'!G1149</f>
        <v>43.83</v>
      </c>
      <c r="C1375" s="62">
        <f t="shared" si="22"/>
        <v>-3.805293491597303E-2</v>
      </c>
    </row>
    <row r="1376" spans="1:3">
      <c r="A1376" s="60">
        <f>'Page 233'!A1148</f>
        <v>39980</v>
      </c>
      <c r="B1376" s="61">
        <f>'Page 233'!G1148</f>
        <v>43.22</v>
      </c>
      <c r="C1376" s="62">
        <f t="shared" si="22"/>
        <v>-1.4015163351977904E-2</v>
      </c>
    </row>
    <row r="1377" spans="1:3">
      <c r="A1377" s="60">
        <f>'Page 233'!A1147</f>
        <v>39981</v>
      </c>
      <c r="B1377" s="61">
        <f>'Page 233'!G1147</f>
        <v>42.98</v>
      </c>
      <c r="C1377" s="62">
        <f t="shared" si="22"/>
        <v>-5.5684598643755204E-3</v>
      </c>
    </row>
    <row r="1378" spans="1:3">
      <c r="A1378" s="60">
        <f>'Page 233'!A1146</f>
        <v>39982</v>
      </c>
      <c r="B1378" s="61">
        <f>'Page 233'!G1146</f>
        <v>43.34</v>
      </c>
      <c r="C1378" s="62">
        <f t="shared" si="22"/>
        <v>8.3411048938486585E-3</v>
      </c>
    </row>
    <row r="1379" spans="1:3">
      <c r="A1379" s="60">
        <f>'Page 233'!A1145</f>
        <v>39983</v>
      </c>
      <c r="B1379" s="61">
        <f>'Page 233'!G1145</f>
        <v>42.88</v>
      </c>
      <c r="C1379" s="62">
        <f t="shared" si="22"/>
        <v>-1.0670479345666497E-2</v>
      </c>
    </row>
    <row r="1380" spans="1:3">
      <c r="A1380" s="60">
        <f>'Page 233'!A1144</f>
        <v>39986</v>
      </c>
      <c r="B1380" s="61">
        <f>'Page 233'!G1144</f>
        <v>41.52</v>
      </c>
      <c r="C1380" s="62">
        <f t="shared" si="22"/>
        <v>-3.2230277904913361E-2</v>
      </c>
    </row>
    <row r="1381" spans="1:3">
      <c r="A1381" s="60">
        <f>'Page 233'!A1143</f>
        <v>39987</v>
      </c>
      <c r="B1381" s="61">
        <f>'Page 233'!G1143</f>
        <v>38.83</v>
      </c>
      <c r="C1381" s="62">
        <f t="shared" si="22"/>
        <v>-6.6982095114057325E-2</v>
      </c>
    </row>
    <row r="1382" spans="1:3">
      <c r="A1382" s="60">
        <f>'Page 233'!A1142</f>
        <v>39988</v>
      </c>
      <c r="B1382" s="61">
        <f>'Page 233'!G1142</f>
        <v>36.58</v>
      </c>
      <c r="C1382" s="62">
        <f t="shared" si="22"/>
        <v>-5.9691500780856339E-2</v>
      </c>
    </row>
    <row r="1383" spans="1:3">
      <c r="A1383" s="60">
        <f>'Page 233'!A1141</f>
        <v>39989</v>
      </c>
      <c r="B1383" s="61">
        <f>'Page 233'!G1141</f>
        <v>37.65</v>
      </c>
      <c r="C1383" s="62">
        <f t="shared" si="22"/>
        <v>2.8831311283182885E-2</v>
      </c>
    </row>
    <row r="1384" spans="1:3">
      <c r="A1384" s="60">
        <f>'Page 233'!A1140</f>
        <v>39990</v>
      </c>
      <c r="B1384" s="61">
        <f>'Page 233'!G1140</f>
        <v>37.07</v>
      </c>
      <c r="C1384" s="62">
        <f t="shared" si="22"/>
        <v>-1.5524937083261692E-2</v>
      </c>
    </row>
    <row r="1385" spans="1:3">
      <c r="A1385" s="60">
        <f>'Page 233'!A1139</f>
        <v>39993</v>
      </c>
      <c r="B1385" s="61">
        <f>'Page 233'!G1139</f>
        <v>37.75</v>
      </c>
      <c r="C1385" s="62">
        <f t="shared" si="22"/>
        <v>1.8177458532392776E-2</v>
      </c>
    </row>
    <row r="1386" spans="1:3">
      <c r="A1386" s="60">
        <f>'Page 233'!A1138</f>
        <v>39994</v>
      </c>
      <c r="B1386" s="61">
        <f>'Page 233'!G1138</f>
        <v>37.619999999999997</v>
      </c>
      <c r="C1386" s="62">
        <f t="shared" si="22"/>
        <v>-3.449651822149426E-3</v>
      </c>
    </row>
    <row r="1387" spans="1:3">
      <c r="A1387" s="60">
        <f>'Page 233'!A1137</f>
        <v>39995</v>
      </c>
      <c r="B1387" s="61">
        <f>'Page 233'!G1137</f>
        <v>37.380000000000003</v>
      </c>
      <c r="C1387" s="62">
        <f t="shared" si="22"/>
        <v>-6.4000218454673997E-3</v>
      </c>
    </row>
    <row r="1388" spans="1:3">
      <c r="A1388" s="60">
        <f>'Page 233'!A1136</f>
        <v>39996</v>
      </c>
      <c r="B1388" s="61">
        <f>'Page 233'!G1136</f>
        <v>36.14</v>
      </c>
      <c r="C1388" s="62">
        <f t="shared" si="22"/>
        <v>-3.373551686333439E-2</v>
      </c>
    </row>
    <row r="1389" spans="1:3">
      <c r="A1389" s="60">
        <f>'Page 233'!A1135</f>
        <v>40000</v>
      </c>
      <c r="B1389" s="61">
        <f>'Page 233'!G1135</f>
        <v>35.9</v>
      </c>
      <c r="C1389" s="62">
        <f t="shared" si="22"/>
        <v>-6.6629896698492553E-3</v>
      </c>
    </row>
    <row r="1390" spans="1:3">
      <c r="A1390" s="60">
        <f>'Page 233'!A1134</f>
        <v>40001</v>
      </c>
      <c r="B1390" s="61">
        <f>'Page 233'!G1134</f>
        <v>34.56</v>
      </c>
      <c r="C1390" s="62">
        <f t="shared" si="22"/>
        <v>-3.804035155837824E-2</v>
      </c>
    </row>
    <row r="1391" spans="1:3">
      <c r="A1391" s="60">
        <f>'Page 233'!A1133</f>
        <v>40002</v>
      </c>
      <c r="B1391" s="61">
        <f>'Page 233'!G1133</f>
        <v>35.01</v>
      </c>
      <c r="C1391" s="62">
        <f t="shared" si="22"/>
        <v>1.2936791030719362E-2</v>
      </c>
    </row>
    <row r="1392" spans="1:3">
      <c r="A1392" s="60">
        <f>'Page 233'!A1132</f>
        <v>40003</v>
      </c>
      <c r="B1392" s="61">
        <f>'Page 233'!G1132</f>
        <v>34.79</v>
      </c>
      <c r="C1392" s="62">
        <f t="shared" si="22"/>
        <v>-6.3037458027236076E-3</v>
      </c>
    </row>
    <row r="1393" spans="1:3">
      <c r="A1393" s="60">
        <f>'Page 233'!A1131</f>
        <v>40004</v>
      </c>
      <c r="B1393" s="61">
        <f>'Page 233'!G1131</f>
        <v>35.1</v>
      </c>
      <c r="C1393" s="62">
        <f t="shared" si="22"/>
        <v>8.8711413079696298E-3</v>
      </c>
    </row>
    <row r="1394" spans="1:3">
      <c r="A1394" s="60">
        <f>'Page 233'!A1130</f>
        <v>40007</v>
      </c>
      <c r="B1394" s="61">
        <f>'Page 233'!G1130</f>
        <v>35.799999999999997</v>
      </c>
      <c r="C1394" s="62">
        <f t="shared" si="22"/>
        <v>1.974676293483428E-2</v>
      </c>
    </row>
    <row r="1395" spans="1:3">
      <c r="A1395" s="60">
        <f>'Page 233'!A1129</f>
        <v>40008</v>
      </c>
      <c r="B1395" s="61">
        <f>'Page 233'!G1129</f>
        <v>35.770000000000003</v>
      </c>
      <c r="C1395" s="62">
        <f t="shared" si="22"/>
        <v>-8.383401357281244E-4</v>
      </c>
    </row>
    <row r="1396" spans="1:3">
      <c r="A1396" s="60">
        <f>'Page 233'!A1128</f>
        <v>40009</v>
      </c>
      <c r="B1396" s="61">
        <f>'Page 233'!G1128</f>
        <v>36.61</v>
      </c>
      <c r="C1396" s="62">
        <f t="shared" si="22"/>
        <v>2.3211873861218466E-2</v>
      </c>
    </row>
    <row r="1397" spans="1:3">
      <c r="A1397" s="60">
        <f>'Page 233'!A1127</f>
        <v>40010</v>
      </c>
      <c r="B1397" s="61">
        <f>'Page 233'!G1127</f>
        <v>37.22</v>
      </c>
      <c r="C1397" s="62">
        <f t="shared" si="22"/>
        <v>1.6524824081959807E-2</v>
      </c>
    </row>
    <row r="1398" spans="1:3">
      <c r="A1398" s="60">
        <f>'Page 233'!A1126</f>
        <v>40011</v>
      </c>
      <c r="B1398" s="61">
        <f>'Page 233'!G1126</f>
        <v>36.61</v>
      </c>
      <c r="C1398" s="62">
        <f t="shared" si="22"/>
        <v>-1.652482408195979E-2</v>
      </c>
    </row>
    <row r="1399" spans="1:3">
      <c r="A1399" s="60">
        <f>'Page 233'!A1125</f>
        <v>40014</v>
      </c>
      <c r="B1399" s="61">
        <f>'Page 233'!G1125</f>
        <v>37.36</v>
      </c>
      <c r="C1399" s="62">
        <f t="shared" si="22"/>
        <v>2.0279186228496948E-2</v>
      </c>
    </row>
    <row r="1400" spans="1:3">
      <c r="A1400" s="60">
        <f>'Page 233'!A1124</f>
        <v>40015</v>
      </c>
      <c r="B1400" s="61">
        <f>'Page 233'!G1124</f>
        <v>38.08</v>
      </c>
      <c r="C1400" s="62">
        <f t="shared" si="22"/>
        <v>1.9088596562522618E-2</v>
      </c>
    </row>
    <row r="1401" spans="1:3">
      <c r="A1401" s="60">
        <f>'Page 233'!A1123</f>
        <v>40016</v>
      </c>
      <c r="B1401" s="61">
        <f>'Page 233'!G1123</f>
        <v>37.18</v>
      </c>
      <c r="C1401" s="62">
        <f t="shared" si="22"/>
        <v>-2.391822762986652E-2</v>
      </c>
    </row>
    <row r="1402" spans="1:3">
      <c r="A1402" s="60">
        <f>'Page 233'!A1122</f>
        <v>40017</v>
      </c>
      <c r="B1402" s="61">
        <f>'Page 233'!G1122</f>
        <v>37.130000000000003</v>
      </c>
      <c r="C1402" s="62">
        <f t="shared" si="22"/>
        <v>-1.3457141043091605E-3</v>
      </c>
    </row>
    <row r="1403" spans="1:3">
      <c r="A1403" s="60">
        <f>'Page 233'!A1121</f>
        <v>40018</v>
      </c>
      <c r="B1403" s="61">
        <f>'Page 233'!G1121</f>
        <v>37.51</v>
      </c>
      <c r="C1403" s="62">
        <f t="shared" si="22"/>
        <v>1.0182295904807149E-2</v>
      </c>
    </row>
    <row r="1404" spans="1:3">
      <c r="A1404" s="60">
        <f>'Page 233'!A1120</f>
        <v>40021</v>
      </c>
      <c r="B1404" s="61">
        <f>'Page 233'!G1120</f>
        <v>37.39</v>
      </c>
      <c r="C1404" s="62">
        <f t="shared" si="22"/>
        <v>-3.2042751047735114E-3</v>
      </c>
    </row>
    <row r="1405" spans="1:3">
      <c r="A1405" s="60">
        <f>'Page 233'!A1119</f>
        <v>40022</v>
      </c>
      <c r="B1405" s="61">
        <f>'Page 233'!G1119</f>
        <v>38.28</v>
      </c>
      <c r="C1405" s="62">
        <f t="shared" si="22"/>
        <v>2.3524277595731218E-2</v>
      </c>
    </row>
    <row r="1406" spans="1:3">
      <c r="A1406" s="60">
        <f>'Page 233'!A1118</f>
        <v>40023</v>
      </c>
      <c r="B1406" s="61">
        <f>'Page 233'!G1118</f>
        <v>38.39</v>
      </c>
      <c r="C1406" s="62">
        <f t="shared" si="22"/>
        <v>2.869442427952739E-3</v>
      </c>
    </row>
    <row r="1407" spans="1:3">
      <c r="A1407" s="60">
        <f>'Page 233'!A1117</f>
        <v>40024</v>
      </c>
      <c r="B1407" s="61">
        <f>'Page 233'!G1117</f>
        <v>38.28</v>
      </c>
      <c r="C1407" s="62">
        <f t="shared" si="22"/>
        <v>-2.8694424279528201E-3</v>
      </c>
    </row>
    <row r="1408" spans="1:3">
      <c r="A1408" s="60">
        <f>'Page 233'!A1116</f>
        <v>40025</v>
      </c>
      <c r="B1408" s="61">
        <f>'Page 233'!G1116</f>
        <v>37.979999999999997</v>
      </c>
      <c r="C1408" s="62">
        <f t="shared" si="22"/>
        <v>-7.8678612006137915E-3</v>
      </c>
    </row>
    <row r="1409" spans="1:3">
      <c r="A1409" s="60">
        <f>'Page 233'!A1115</f>
        <v>40028</v>
      </c>
      <c r="B1409" s="61">
        <f>'Page 233'!G1115</f>
        <v>38.76</v>
      </c>
      <c r="C1409" s="62">
        <f t="shared" si="22"/>
        <v>2.032908163842569E-2</v>
      </c>
    </row>
    <row r="1410" spans="1:3">
      <c r="A1410" s="60">
        <f>'Page 233'!A1114</f>
        <v>40029</v>
      </c>
      <c r="B1410" s="61">
        <f>'Page 233'!G1114</f>
        <v>39.090000000000003</v>
      </c>
      <c r="C1410" s="62">
        <f t="shared" si="22"/>
        <v>8.477892782298057E-3</v>
      </c>
    </row>
    <row r="1411" spans="1:3">
      <c r="A1411" s="60">
        <f>'Page 233'!A1113</f>
        <v>40030</v>
      </c>
      <c r="B1411" s="61">
        <f>'Page 233'!G1113</f>
        <v>39.35</v>
      </c>
      <c r="C1411" s="62">
        <f t="shared" si="22"/>
        <v>6.6292950585487946E-3</v>
      </c>
    </row>
    <row r="1412" spans="1:3">
      <c r="A1412" s="60">
        <f>'Page 233'!A1112</f>
        <v>40031</v>
      </c>
      <c r="B1412" s="61">
        <f>'Page 233'!G1112</f>
        <v>40.68</v>
      </c>
      <c r="C1412" s="62">
        <f t="shared" si="22"/>
        <v>3.3240596316947021E-2</v>
      </c>
    </row>
    <row r="1413" spans="1:3">
      <c r="A1413" s="60">
        <f>'Page 233'!A1111</f>
        <v>40032</v>
      </c>
      <c r="B1413" s="61">
        <f>'Page 233'!G1111</f>
        <v>41.73</v>
      </c>
      <c r="C1413" s="62">
        <f t="shared" ref="C1413:C1476" si="23">LN(B1413/B1412)</f>
        <v>2.548372342310198E-2</v>
      </c>
    </row>
    <row r="1414" spans="1:3">
      <c r="A1414" s="60">
        <f>'Page 233'!A1110</f>
        <v>40035</v>
      </c>
      <c r="B1414" s="61">
        <f>'Page 233'!G1110</f>
        <v>40.9</v>
      </c>
      <c r="C1414" s="62">
        <f t="shared" si="23"/>
        <v>-2.0090231554705164E-2</v>
      </c>
    </row>
    <row r="1415" spans="1:3">
      <c r="A1415" s="60">
        <f>'Page 233'!A1109</f>
        <v>40036</v>
      </c>
      <c r="B1415" s="61">
        <f>'Page 233'!G1109</f>
        <v>40.56</v>
      </c>
      <c r="C1415" s="62">
        <f t="shared" si="23"/>
        <v>-8.347703765828253E-3</v>
      </c>
    </row>
    <row r="1416" spans="1:3">
      <c r="A1416" s="60">
        <f>'Page 233'!A1108</f>
        <v>40037</v>
      </c>
      <c r="B1416" s="61">
        <f>'Page 233'!G1108</f>
        <v>41.41</v>
      </c>
      <c r="C1416" s="62">
        <f t="shared" si="23"/>
        <v>2.0740038274548022E-2</v>
      </c>
    </row>
    <row r="1417" spans="1:3">
      <c r="A1417" s="60">
        <f>'Page 233'!A1107</f>
        <v>40038</v>
      </c>
      <c r="B1417" s="61">
        <f>'Page 233'!G1107</f>
        <v>41.66</v>
      </c>
      <c r="C1417" s="62">
        <f t="shared" si="23"/>
        <v>6.0190382753500535E-3</v>
      </c>
    </row>
    <row r="1418" spans="1:3">
      <c r="A1418" s="60">
        <f>'Page 233'!A1106</f>
        <v>40039</v>
      </c>
      <c r="B1418" s="61">
        <f>'Page 233'!G1106</f>
        <v>40.1</v>
      </c>
      <c r="C1418" s="62">
        <f t="shared" si="23"/>
        <v>-3.8165101520302308E-2</v>
      </c>
    </row>
    <row r="1419" spans="1:3">
      <c r="A1419" s="60">
        <f>'Page 233'!A1105</f>
        <v>40042</v>
      </c>
      <c r="B1419" s="61">
        <f>'Page 233'!G1105</f>
        <v>39.47</v>
      </c>
      <c r="C1419" s="62">
        <f t="shared" si="23"/>
        <v>-1.5835444637767856E-2</v>
      </c>
    </row>
    <row r="1420" spans="1:3">
      <c r="A1420" s="60">
        <f>'Page 233'!A1104</f>
        <v>40043</v>
      </c>
      <c r="B1420" s="61">
        <f>'Page 233'!G1104</f>
        <v>39.130000000000003</v>
      </c>
      <c r="C1420" s="62">
        <f t="shared" si="23"/>
        <v>-8.6514534524345117E-3</v>
      </c>
    </row>
    <row r="1421" spans="1:3">
      <c r="A1421" s="60">
        <f>'Page 233'!A1103</f>
        <v>40044</v>
      </c>
      <c r="B1421" s="61">
        <f>'Page 233'!G1103</f>
        <v>38.89</v>
      </c>
      <c r="C1421" s="62">
        <f t="shared" si="23"/>
        <v>-6.1522880546652182E-3</v>
      </c>
    </row>
    <row r="1422" spans="1:3">
      <c r="A1422" s="60">
        <f>'Page 233'!A1102</f>
        <v>40045</v>
      </c>
      <c r="B1422" s="61">
        <f>'Page 233'!G1102</f>
        <v>39.979999999999997</v>
      </c>
      <c r="C1422" s="62">
        <f t="shared" si="23"/>
        <v>2.7642180904598006E-2</v>
      </c>
    </row>
    <row r="1423" spans="1:3">
      <c r="A1423" s="60">
        <f>'Page 233'!A1101</f>
        <v>40046</v>
      </c>
      <c r="B1423" s="61">
        <f>'Page 233'!G1101</f>
        <v>40.99</v>
      </c>
      <c r="C1423" s="62">
        <f t="shared" si="23"/>
        <v>2.4948805443992226E-2</v>
      </c>
    </row>
    <row r="1424" spans="1:3">
      <c r="A1424" s="60">
        <f>'Page 233'!A1100</f>
        <v>40049</v>
      </c>
      <c r="B1424" s="61">
        <f>'Page 233'!G1100</f>
        <v>42.12</v>
      </c>
      <c r="C1424" s="62">
        <f t="shared" si="23"/>
        <v>2.7194552749528401E-2</v>
      </c>
    </row>
    <row r="1425" spans="1:3">
      <c r="A1425" s="60">
        <f>'Page 233'!A1099</f>
        <v>40050</v>
      </c>
      <c r="B1425" s="61">
        <f>'Page 233'!G1099</f>
        <v>43.12</v>
      </c>
      <c r="C1425" s="62">
        <f t="shared" si="23"/>
        <v>2.3464239334967048E-2</v>
      </c>
    </row>
    <row r="1426" spans="1:3">
      <c r="A1426" s="60">
        <f>'Page 233'!A1098</f>
        <v>40051</v>
      </c>
      <c r="B1426" s="61">
        <f>'Page 233'!G1098</f>
        <v>42.74</v>
      </c>
      <c r="C1426" s="62">
        <f t="shared" si="23"/>
        <v>-8.851676709740056E-3</v>
      </c>
    </row>
    <row r="1427" spans="1:3">
      <c r="A1427" s="60">
        <f>'Page 233'!A1097</f>
        <v>40052</v>
      </c>
      <c r="B1427" s="61">
        <f>'Page 233'!G1097</f>
        <v>46.31</v>
      </c>
      <c r="C1427" s="62">
        <f t="shared" si="23"/>
        <v>8.0222670601659093E-2</v>
      </c>
    </row>
    <row r="1428" spans="1:3">
      <c r="A1428" s="60">
        <f>'Page 233'!A1096</f>
        <v>40053</v>
      </c>
      <c r="B1428" s="61">
        <f>'Page 233'!G1096</f>
        <v>45.61</v>
      </c>
      <c r="C1428" s="62">
        <f t="shared" si="23"/>
        <v>-1.5230929769051549E-2</v>
      </c>
    </row>
    <row r="1429" spans="1:3">
      <c r="A1429" s="60">
        <f>'Page 233'!A1095</f>
        <v>40056</v>
      </c>
      <c r="B1429" s="61">
        <f>'Page 233'!G1095</f>
        <v>44.39</v>
      </c>
      <c r="C1429" s="62">
        <f t="shared" si="23"/>
        <v>-2.7112771877665202E-2</v>
      </c>
    </row>
    <row r="1430" spans="1:3">
      <c r="A1430" s="60">
        <f>'Page 233'!A1094</f>
        <v>40057</v>
      </c>
      <c r="B1430" s="61">
        <f>'Page 233'!G1094</f>
        <v>43.59</v>
      </c>
      <c r="C1430" s="62">
        <f t="shared" si="23"/>
        <v>-1.8186452595642586E-2</v>
      </c>
    </row>
    <row r="1431" spans="1:3">
      <c r="A1431" s="60">
        <f>'Page 233'!A1093</f>
        <v>40058</v>
      </c>
      <c r="B1431" s="61">
        <f>'Page 233'!G1093</f>
        <v>43.25</v>
      </c>
      <c r="C1431" s="62">
        <f t="shared" si="23"/>
        <v>-7.8305328724129538E-3</v>
      </c>
    </row>
    <row r="1432" spans="1:3">
      <c r="A1432" s="60">
        <f>'Page 233'!A1092</f>
        <v>40059</v>
      </c>
      <c r="B1432" s="61">
        <f>'Page 233'!G1092</f>
        <v>43.31</v>
      </c>
      <c r="C1432" s="62">
        <f t="shared" si="23"/>
        <v>1.3863218486470841E-3</v>
      </c>
    </row>
    <row r="1433" spans="1:3">
      <c r="A1433" s="60">
        <f>'Page 233'!A1091</f>
        <v>40060</v>
      </c>
      <c r="B1433" s="61">
        <f>'Page 233'!G1091</f>
        <v>43.93</v>
      </c>
      <c r="C1433" s="62">
        <f t="shared" si="23"/>
        <v>1.4213902761152857E-2</v>
      </c>
    </row>
    <row r="1434" spans="1:3">
      <c r="A1434" s="60">
        <f>'Page 233'!A1090</f>
        <v>40064</v>
      </c>
      <c r="B1434" s="61">
        <f>'Page 233'!G1090</f>
        <v>44.24</v>
      </c>
      <c r="C1434" s="62">
        <f t="shared" si="23"/>
        <v>7.0318992263911258E-3</v>
      </c>
    </row>
    <row r="1435" spans="1:3">
      <c r="A1435" s="60">
        <f>'Page 233'!A1089</f>
        <v>40065</v>
      </c>
      <c r="B1435" s="61">
        <f>'Page 233'!G1089</f>
        <v>45.16</v>
      </c>
      <c r="C1435" s="62">
        <f t="shared" si="23"/>
        <v>2.0582382067381829E-2</v>
      </c>
    </row>
    <row r="1436" spans="1:3">
      <c r="A1436" s="60">
        <f>'Page 233'!A1088</f>
        <v>40066</v>
      </c>
      <c r="B1436" s="61">
        <f>'Page 233'!G1088</f>
        <v>45.12</v>
      </c>
      <c r="C1436" s="62">
        <f t="shared" si="23"/>
        <v>-8.8613209165779884E-4</v>
      </c>
    </row>
    <row r="1437" spans="1:3">
      <c r="A1437" s="60">
        <f>'Page 233'!A1087</f>
        <v>40067</v>
      </c>
      <c r="B1437" s="61">
        <f>'Page 233'!G1087</f>
        <v>45.89</v>
      </c>
      <c r="C1437" s="62">
        <f t="shared" si="23"/>
        <v>1.6921621216938659E-2</v>
      </c>
    </row>
    <row r="1438" spans="1:3">
      <c r="A1438" s="60">
        <f>'Page 233'!A1086</f>
        <v>40070</v>
      </c>
      <c r="B1438" s="61">
        <f>'Page 233'!G1086</f>
        <v>45.55</v>
      </c>
      <c r="C1438" s="62">
        <f t="shared" si="23"/>
        <v>-7.4366047007748534E-3</v>
      </c>
    </row>
    <row r="1439" spans="1:3">
      <c r="A1439" s="60">
        <f>'Page 233'!A1085</f>
        <v>40071</v>
      </c>
      <c r="B1439" s="61">
        <f>'Page 233'!G1085</f>
        <v>46.53</v>
      </c>
      <c r="C1439" s="62">
        <f t="shared" si="23"/>
        <v>2.1286642150589893E-2</v>
      </c>
    </row>
    <row r="1440" spans="1:3">
      <c r="A1440" s="60">
        <f>'Page 233'!A1084</f>
        <v>40072</v>
      </c>
      <c r="B1440" s="61">
        <f>'Page 233'!G1084</f>
        <v>46.79</v>
      </c>
      <c r="C1440" s="62">
        <f t="shared" si="23"/>
        <v>5.5722390215677013E-3</v>
      </c>
    </row>
    <row r="1441" spans="1:3">
      <c r="A1441" s="60">
        <f>'Page 233'!A1083</f>
        <v>40073</v>
      </c>
      <c r="B1441" s="61">
        <f>'Page 233'!G1083</f>
        <v>47.26</v>
      </c>
      <c r="C1441" s="62">
        <f t="shared" si="23"/>
        <v>9.994766880636774E-3</v>
      </c>
    </row>
    <row r="1442" spans="1:3">
      <c r="A1442" s="60">
        <f>'Page 233'!A1082</f>
        <v>40074</v>
      </c>
      <c r="B1442" s="61">
        <f>'Page 233'!G1082</f>
        <v>47.38</v>
      </c>
      <c r="C1442" s="62">
        <f t="shared" si="23"/>
        <v>2.5359269718776994E-3</v>
      </c>
    </row>
    <row r="1443" spans="1:3">
      <c r="A1443" s="60">
        <f>'Page 233'!A1081</f>
        <v>40077</v>
      </c>
      <c r="B1443" s="61">
        <f>'Page 233'!G1081</f>
        <v>47.24</v>
      </c>
      <c r="C1443" s="62">
        <f t="shared" si="23"/>
        <v>-2.9592074014778702E-3</v>
      </c>
    </row>
    <row r="1444" spans="1:3">
      <c r="A1444" s="60">
        <f>'Page 233'!A1080</f>
        <v>40078</v>
      </c>
      <c r="B1444" s="61">
        <f>'Page 233'!G1080</f>
        <v>47.49</v>
      </c>
      <c r="C1444" s="62">
        <f t="shared" si="23"/>
        <v>5.2781712318689371E-3</v>
      </c>
    </row>
    <row r="1445" spans="1:3">
      <c r="A1445" s="60">
        <f>'Page 233'!A1079</f>
        <v>40079</v>
      </c>
      <c r="B1445" s="61">
        <f>'Page 233'!G1079</f>
        <v>46.8</v>
      </c>
      <c r="C1445" s="62">
        <f t="shared" si="23"/>
        <v>-1.4635959637429493E-2</v>
      </c>
    </row>
    <row r="1446" spans="1:3">
      <c r="A1446" s="60">
        <f>'Page 233'!A1078</f>
        <v>40080</v>
      </c>
      <c r="B1446" s="61">
        <f>'Page 233'!G1078</f>
        <v>46.28</v>
      </c>
      <c r="C1446" s="62">
        <f t="shared" si="23"/>
        <v>-1.1173300598125189E-2</v>
      </c>
    </row>
    <row r="1447" spans="1:3">
      <c r="A1447" s="60">
        <f>'Page 233'!A1077</f>
        <v>40081</v>
      </c>
      <c r="B1447" s="61">
        <f>'Page 233'!G1077</f>
        <v>46.04</v>
      </c>
      <c r="C1447" s="62">
        <f t="shared" si="23"/>
        <v>-5.199318471793995E-3</v>
      </c>
    </row>
    <row r="1448" spans="1:3">
      <c r="A1448" s="60">
        <f>'Page 233'!A1076</f>
        <v>40084</v>
      </c>
      <c r="B1448" s="61">
        <f>'Page 233'!G1076</f>
        <v>47.43</v>
      </c>
      <c r="C1448" s="62">
        <f t="shared" si="23"/>
        <v>2.9744356035808415E-2</v>
      </c>
    </row>
    <row r="1449" spans="1:3">
      <c r="A1449" s="60">
        <f>'Page 233'!A1075</f>
        <v>40085</v>
      </c>
      <c r="B1449" s="61">
        <f>'Page 233'!G1075</f>
        <v>48.81</v>
      </c>
      <c r="C1449" s="62">
        <f t="shared" si="23"/>
        <v>2.8680270009565745E-2</v>
      </c>
    </row>
    <row r="1450" spans="1:3">
      <c r="A1450" s="60">
        <f>'Page 233'!A1074</f>
        <v>40086</v>
      </c>
      <c r="B1450" s="61">
        <f>'Page 233'!G1074</f>
        <v>48.39</v>
      </c>
      <c r="C1450" s="62">
        <f t="shared" si="23"/>
        <v>-8.6420290938290008E-3</v>
      </c>
    </row>
    <row r="1451" spans="1:3">
      <c r="A1451" s="60">
        <f>'Page 233'!A1073</f>
        <v>40087</v>
      </c>
      <c r="B1451" s="61">
        <f>'Page 233'!G1073</f>
        <v>46.57</v>
      </c>
      <c r="C1451" s="62">
        <f t="shared" si="23"/>
        <v>-3.8336623810941335E-2</v>
      </c>
    </row>
    <row r="1452" spans="1:3">
      <c r="A1452" s="60">
        <f>'Page 233'!A1072</f>
        <v>40088</v>
      </c>
      <c r="B1452" s="61">
        <f>'Page 233'!G1072</f>
        <v>45.94</v>
      </c>
      <c r="C1452" s="62">
        <f t="shared" si="23"/>
        <v>-1.3620359733333755E-2</v>
      </c>
    </row>
    <row r="1453" spans="1:3">
      <c r="A1453" s="60">
        <f>'Page 233'!A1071</f>
        <v>40091</v>
      </c>
      <c r="B1453" s="61">
        <f>'Page 233'!G1071</f>
        <v>46.72</v>
      </c>
      <c r="C1453" s="62">
        <f t="shared" si="23"/>
        <v>1.6836141259019364E-2</v>
      </c>
    </row>
    <row r="1454" spans="1:3">
      <c r="A1454" s="60">
        <f>'Page 233'!A1070</f>
        <v>40092</v>
      </c>
      <c r="B1454" s="61">
        <f>'Page 233'!G1070</f>
        <v>46.73</v>
      </c>
      <c r="C1454" s="62">
        <f t="shared" si="23"/>
        <v>2.1401819236317897E-4</v>
      </c>
    </row>
    <row r="1455" spans="1:3">
      <c r="A1455" s="60">
        <f>'Page 233'!A1069</f>
        <v>40093</v>
      </c>
      <c r="B1455" s="61">
        <f>'Page 233'!G1069</f>
        <v>46.28</v>
      </c>
      <c r="C1455" s="62">
        <f t="shared" si="23"/>
        <v>-9.6764543868589157E-3</v>
      </c>
    </row>
    <row r="1456" spans="1:3">
      <c r="A1456" s="60">
        <f>'Page 233'!A1068</f>
        <v>40094</v>
      </c>
      <c r="B1456" s="61">
        <f>'Page 233'!G1068</f>
        <v>46.74</v>
      </c>
      <c r="C1456" s="62">
        <f t="shared" si="23"/>
        <v>9.8904267852361373E-3</v>
      </c>
    </row>
    <row r="1457" spans="1:3">
      <c r="A1457" s="60">
        <f>'Page 233'!A1067</f>
        <v>40095</v>
      </c>
      <c r="B1457" s="61">
        <f>'Page 233'!G1067</f>
        <v>47.09</v>
      </c>
      <c r="C1457" s="62">
        <f t="shared" si="23"/>
        <v>7.460335144751376E-3</v>
      </c>
    </row>
    <row r="1458" spans="1:3">
      <c r="A1458" s="60">
        <f>'Page 233'!A1066</f>
        <v>40098</v>
      </c>
      <c r="B1458" s="61">
        <f>'Page 233'!G1066</f>
        <v>46.17</v>
      </c>
      <c r="C1458" s="62">
        <f t="shared" si="23"/>
        <v>-1.9730427736565699E-2</v>
      </c>
    </row>
    <row r="1459" spans="1:3">
      <c r="A1459" s="60">
        <f>'Page 233'!A1065</f>
        <v>40099</v>
      </c>
      <c r="B1459" s="61">
        <f>'Page 233'!G1065</f>
        <v>46.38</v>
      </c>
      <c r="C1459" s="62">
        <f t="shared" si="23"/>
        <v>4.5380953084881003E-3</v>
      </c>
    </row>
    <row r="1460" spans="1:3">
      <c r="A1460" s="60">
        <f>'Page 233'!A1064</f>
        <v>40100</v>
      </c>
      <c r="B1460" s="61">
        <f>'Page 233'!G1064</f>
        <v>46.93</v>
      </c>
      <c r="C1460" s="62">
        <f t="shared" si="23"/>
        <v>1.1788797978940557E-2</v>
      </c>
    </row>
    <row r="1461" spans="1:3">
      <c r="A1461" s="60">
        <f>'Page 233'!A1063</f>
        <v>40101</v>
      </c>
      <c r="B1461" s="61">
        <f>'Page 233'!G1063</f>
        <v>46.26</v>
      </c>
      <c r="C1461" s="62">
        <f t="shared" si="23"/>
        <v>-1.4379473003033166E-2</v>
      </c>
    </row>
    <row r="1462" spans="1:3">
      <c r="A1462" s="60">
        <f>'Page 233'!A1062</f>
        <v>40102</v>
      </c>
      <c r="B1462" s="61">
        <f>'Page 233'!G1062</f>
        <v>47.54</v>
      </c>
      <c r="C1462" s="62">
        <f t="shared" si="23"/>
        <v>2.7293805128754862E-2</v>
      </c>
    </row>
    <row r="1463" spans="1:3">
      <c r="A1463" s="60">
        <f>'Page 233'!A1061</f>
        <v>40105</v>
      </c>
      <c r="B1463" s="61">
        <f>'Page 233'!G1061</f>
        <v>47.77</v>
      </c>
      <c r="C1463" s="62">
        <f t="shared" si="23"/>
        <v>4.8263654698227137E-3</v>
      </c>
    </row>
    <row r="1464" spans="1:3">
      <c r="A1464" s="60">
        <f>'Page 233'!A1060</f>
        <v>40106</v>
      </c>
      <c r="B1464" s="61">
        <f>'Page 233'!G1060</f>
        <v>46.37</v>
      </c>
      <c r="C1464" s="62">
        <f t="shared" si="23"/>
        <v>-2.97451289985011E-2</v>
      </c>
    </row>
    <row r="1465" spans="1:3">
      <c r="A1465" s="60">
        <f>'Page 233'!A1059</f>
        <v>40107</v>
      </c>
      <c r="B1465" s="61">
        <f>'Page 233'!G1059</f>
        <v>45.25</v>
      </c>
      <c r="C1465" s="62">
        <f t="shared" si="23"/>
        <v>-2.4450028257434295E-2</v>
      </c>
    </row>
    <row r="1466" spans="1:3">
      <c r="A1466" s="60">
        <f>'Page 233'!A1058</f>
        <v>40108</v>
      </c>
      <c r="B1466" s="61">
        <f>'Page 233'!G1058</f>
        <v>45.64</v>
      </c>
      <c r="C1466" s="62">
        <f t="shared" si="23"/>
        <v>8.5818548479396923E-3</v>
      </c>
    </row>
    <row r="1467" spans="1:3">
      <c r="A1467" s="60">
        <f>'Page 233'!A1057</f>
        <v>40109</v>
      </c>
      <c r="B1467" s="61">
        <f>'Page 233'!G1057</f>
        <v>44.59</v>
      </c>
      <c r="C1467" s="62">
        <f t="shared" si="23"/>
        <v>-2.3274906354489585E-2</v>
      </c>
    </row>
    <row r="1468" spans="1:3">
      <c r="A1468" s="60">
        <f>'Page 233'!A1056</f>
        <v>40112</v>
      </c>
      <c r="B1468" s="61">
        <f>'Page 233'!G1056</f>
        <v>43.16</v>
      </c>
      <c r="C1468" s="62">
        <f t="shared" si="23"/>
        <v>-3.2595478249451575E-2</v>
      </c>
    </row>
    <row r="1469" spans="1:3">
      <c r="A1469" s="60">
        <f>'Page 233'!A1055</f>
        <v>40113</v>
      </c>
      <c r="B1469" s="61">
        <f>'Page 233'!G1055</f>
        <v>42.67</v>
      </c>
      <c r="C1469" s="62">
        <f t="shared" si="23"/>
        <v>-1.141804319002517E-2</v>
      </c>
    </row>
    <row r="1470" spans="1:3">
      <c r="A1470" s="60">
        <f>'Page 233'!A1054</f>
        <v>40114</v>
      </c>
      <c r="B1470" s="61">
        <f>'Page 233'!G1054</f>
        <v>42.2</v>
      </c>
      <c r="C1470" s="62">
        <f t="shared" si="23"/>
        <v>-1.1075876157942421E-2</v>
      </c>
    </row>
    <row r="1471" spans="1:3">
      <c r="A1471" s="60">
        <f>'Page 233'!A1053</f>
        <v>40115</v>
      </c>
      <c r="B1471" s="61">
        <f>'Page 233'!G1053</f>
        <v>43.62</v>
      </c>
      <c r="C1471" s="62">
        <f t="shared" si="23"/>
        <v>3.3095539731516729E-2</v>
      </c>
    </row>
    <row r="1472" spans="1:3">
      <c r="A1472" s="60">
        <f>'Page 233'!A1052</f>
        <v>40116</v>
      </c>
      <c r="B1472" s="61">
        <f>'Page 233'!G1052</f>
        <v>42.72</v>
      </c>
      <c r="C1472" s="62">
        <f t="shared" si="23"/>
        <v>-2.0848566121543548E-2</v>
      </c>
    </row>
    <row r="1473" spans="1:3">
      <c r="A1473" s="60">
        <f>'Page 233'!A1051</f>
        <v>40119</v>
      </c>
      <c r="B1473" s="61">
        <f>'Page 233'!G1051</f>
        <v>43.14</v>
      </c>
      <c r="C1473" s="62">
        <f t="shared" si="23"/>
        <v>9.7834463090710286E-3</v>
      </c>
    </row>
    <row r="1474" spans="1:3">
      <c r="A1474" s="60">
        <f>'Page 233'!A1050</f>
        <v>40120</v>
      </c>
      <c r="B1474" s="61">
        <f>'Page 233'!G1050</f>
        <v>42.99</v>
      </c>
      <c r="C1474" s="62">
        <f t="shared" si="23"/>
        <v>-3.4831104528201253E-3</v>
      </c>
    </row>
    <row r="1475" spans="1:3">
      <c r="A1475" s="60">
        <f>'Page 233'!A1049</f>
        <v>40121</v>
      </c>
      <c r="B1475" s="61">
        <f>'Page 233'!G1049</f>
        <v>43.34</v>
      </c>
      <c r="C1475" s="62">
        <f t="shared" si="23"/>
        <v>8.1084656000228877E-3</v>
      </c>
    </row>
    <row r="1476" spans="1:3">
      <c r="A1476" s="60">
        <f>'Page 233'!A1048</f>
        <v>40122</v>
      </c>
      <c r="B1476" s="61">
        <f>'Page 233'!G1048</f>
        <v>44.87</v>
      </c>
      <c r="C1476" s="62">
        <f t="shared" si="23"/>
        <v>3.4693423879678914E-2</v>
      </c>
    </row>
    <row r="1477" spans="1:3">
      <c r="A1477" s="60">
        <f>'Page 233'!A1047</f>
        <v>40123</v>
      </c>
      <c r="B1477" s="61">
        <f>'Page 233'!G1047</f>
        <v>44.79</v>
      </c>
      <c r="C1477" s="62">
        <f t="shared" ref="C1477:C1540" si="24">LN(B1477/B1476)</f>
        <v>-1.7845197686832284E-3</v>
      </c>
    </row>
    <row r="1478" spans="1:3">
      <c r="A1478" s="60">
        <f>'Page 233'!A1046</f>
        <v>40126</v>
      </c>
      <c r="B1478" s="61">
        <f>'Page 233'!G1046</f>
        <v>46.3</v>
      </c>
      <c r="C1478" s="62">
        <f t="shared" si="24"/>
        <v>3.3157060872979538E-2</v>
      </c>
    </row>
    <row r="1479" spans="1:3">
      <c r="A1479" s="60">
        <f>'Page 233'!A1045</f>
        <v>40127</v>
      </c>
      <c r="B1479" s="61">
        <f>'Page 233'!G1045</f>
        <v>45.37</v>
      </c>
      <c r="C1479" s="62">
        <f t="shared" si="24"/>
        <v>-2.0290867416315809E-2</v>
      </c>
    </row>
    <row r="1480" spans="1:3">
      <c r="A1480" s="60">
        <f>'Page 233'!A1044</f>
        <v>40128</v>
      </c>
      <c r="B1480" s="61">
        <f>'Page 233'!G1044</f>
        <v>45.69</v>
      </c>
      <c r="C1480" s="62">
        <f t="shared" si="24"/>
        <v>7.0283618993075038E-3</v>
      </c>
    </row>
    <row r="1481" spans="1:3">
      <c r="A1481" s="60">
        <f>'Page 233'!A1043</f>
        <v>40129</v>
      </c>
      <c r="B1481" s="61">
        <f>'Page 233'!G1043</f>
        <v>45.33</v>
      </c>
      <c r="C1481" s="62">
        <f t="shared" si="24"/>
        <v>-7.9103906224222073E-3</v>
      </c>
    </row>
    <row r="1482" spans="1:3">
      <c r="A1482" s="60">
        <f>'Page 233'!A1042</f>
        <v>40130</v>
      </c>
      <c r="B1482" s="61">
        <f>'Page 233'!G1042</f>
        <v>45.69</v>
      </c>
      <c r="C1482" s="62">
        <f t="shared" si="24"/>
        <v>7.9103906224222264E-3</v>
      </c>
    </row>
    <row r="1483" spans="1:3">
      <c r="A1483" s="60">
        <f>'Page 233'!A1041</f>
        <v>40133</v>
      </c>
      <c r="B1483" s="61">
        <f>'Page 233'!G1041</f>
        <v>47.31</v>
      </c>
      <c r="C1483" s="62">
        <f t="shared" si="24"/>
        <v>3.4842234067876586E-2</v>
      </c>
    </row>
    <row r="1484" spans="1:3">
      <c r="A1484" s="60">
        <f>'Page 233'!A1040</f>
        <v>40134</v>
      </c>
      <c r="B1484" s="61">
        <f>'Page 233'!G1040</f>
        <v>47.36</v>
      </c>
      <c r="C1484" s="62">
        <f t="shared" si="24"/>
        <v>1.0563009326934319E-3</v>
      </c>
    </row>
    <row r="1485" spans="1:3">
      <c r="A1485" s="60">
        <f>'Page 233'!A1039</f>
        <v>40135</v>
      </c>
      <c r="B1485" s="61">
        <f>'Page 233'!G1039</f>
        <v>46.9</v>
      </c>
      <c r="C1485" s="62">
        <f t="shared" si="24"/>
        <v>-9.7603151235165532E-3</v>
      </c>
    </row>
    <row r="1486" spans="1:3">
      <c r="A1486" s="60">
        <f>'Page 233'!A1038</f>
        <v>40136</v>
      </c>
      <c r="B1486" s="61">
        <f>'Page 233'!G1038</f>
        <v>46.37</v>
      </c>
      <c r="C1486" s="62">
        <f t="shared" si="24"/>
        <v>-1.1364977048864248E-2</v>
      </c>
    </row>
    <row r="1487" spans="1:3">
      <c r="A1487" s="60">
        <f>'Page 233'!A1037</f>
        <v>40137</v>
      </c>
      <c r="B1487" s="61">
        <f>'Page 233'!G1037</f>
        <v>46.61</v>
      </c>
      <c r="C1487" s="62">
        <f t="shared" si="24"/>
        <v>5.162411981280186E-3</v>
      </c>
    </row>
    <row r="1488" spans="1:3">
      <c r="A1488" s="60">
        <f>'Page 233'!A1036</f>
        <v>40140</v>
      </c>
      <c r="B1488" s="61">
        <f>'Page 233'!G1036</f>
        <v>47.45</v>
      </c>
      <c r="C1488" s="62">
        <f t="shared" si="24"/>
        <v>1.7861414671287441E-2</v>
      </c>
    </row>
    <row r="1489" spans="1:3">
      <c r="A1489" s="60">
        <f>'Page 233'!A1035</f>
        <v>40141</v>
      </c>
      <c r="B1489" s="61">
        <f>'Page 233'!G1035</f>
        <v>46.85</v>
      </c>
      <c r="C1489" s="62">
        <f t="shared" si="24"/>
        <v>-1.2725516371505746E-2</v>
      </c>
    </row>
    <row r="1490" spans="1:3">
      <c r="A1490" s="60">
        <f>'Page 233'!A1034</f>
        <v>40142</v>
      </c>
      <c r="B1490" s="61">
        <f>'Page 233'!G1034</f>
        <v>47.72</v>
      </c>
      <c r="C1490" s="62">
        <f t="shared" si="24"/>
        <v>1.8399588545284052E-2</v>
      </c>
    </row>
    <row r="1491" spans="1:3">
      <c r="A1491" s="60">
        <f>'Page 233'!A1033</f>
        <v>40144</v>
      </c>
      <c r="B1491" s="61">
        <f>'Page 233'!G1033</f>
        <v>47.29</v>
      </c>
      <c r="C1491" s="62">
        <f t="shared" si="24"/>
        <v>-9.0517405739309695E-3</v>
      </c>
    </row>
    <row r="1492" spans="1:3">
      <c r="A1492" s="60">
        <f>'Page 233'!A1032</f>
        <v>40147</v>
      </c>
      <c r="B1492" s="61">
        <f>'Page 233'!G1032</f>
        <v>47.25</v>
      </c>
      <c r="C1492" s="62">
        <f t="shared" si="24"/>
        <v>-8.4620271603266307E-4</v>
      </c>
    </row>
    <row r="1493" spans="1:3">
      <c r="A1493" s="60">
        <f>'Page 233'!A1031</f>
        <v>40148</v>
      </c>
      <c r="B1493" s="61">
        <f>'Page 233'!G1031</f>
        <v>48.43</v>
      </c>
      <c r="C1493" s="62">
        <f t="shared" si="24"/>
        <v>2.4666802475385906E-2</v>
      </c>
    </row>
    <row r="1494" spans="1:3">
      <c r="A1494" s="60">
        <f>'Page 233'!A1030</f>
        <v>40149</v>
      </c>
      <c r="B1494" s="61">
        <f>'Page 233'!G1030</f>
        <v>48.49</v>
      </c>
      <c r="C1494" s="62">
        <f t="shared" si="24"/>
        <v>1.2381347021231681E-3</v>
      </c>
    </row>
    <row r="1495" spans="1:3">
      <c r="A1495" s="60">
        <f>'Page 233'!A1029</f>
        <v>40150</v>
      </c>
      <c r="B1495" s="61">
        <f>'Page 233'!G1029</f>
        <v>48.48</v>
      </c>
      <c r="C1495" s="62">
        <f t="shared" si="24"/>
        <v>-2.0624935620203424E-4</v>
      </c>
    </row>
    <row r="1496" spans="1:3">
      <c r="A1496" s="60">
        <f>'Page 233'!A1028</f>
        <v>40151</v>
      </c>
      <c r="B1496" s="61">
        <f>'Page 233'!G1028</f>
        <v>49.3</v>
      </c>
      <c r="C1496" s="62">
        <f t="shared" si="24"/>
        <v>1.6772739287585464E-2</v>
      </c>
    </row>
    <row r="1497" spans="1:3">
      <c r="A1497" s="60">
        <f>'Page 233'!A1027</f>
        <v>40154</v>
      </c>
      <c r="B1497" s="61">
        <f>'Page 233'!G1027</f>
        <v>50.33</v>
      </c>
      <c r="C1497" s="62">
        <f t="shared" si="24"/>
        <v>2.0677239739624251E-2</v>
      </c>
    </row>
    <row r="1498" spans="1:3">
      <c r="A1498" s="60">
        <f>'Page 233'!A1026</f>
        <v>40155</v>
      </c>
      <c r="B1498" s="61">
        <f>'Page 233'!G1026</f>
        <v>50.18</v>
      </c>
      <c r="C1498" s="62">
        <f t="shared" si="24"/>
        <v>-2.9847798499923928E-3</v>
      </c>
    </row>
    <row r="1499" spans="1:3">
      <c r="A1499" s="60">
        <f>'Page 233'!A1025</f>
        <v>40156</v>
      </c>
      <c r="B1499" s="61">
        <f>'Page 233'!G1025</f>
        <v>50.01</v>
      </c>
      <c r="C1499" s="62">
        <f t="shared" si="24"/>
        <v>-3.3935555074639076E-3</v>
      </c>
    </row>
    <row r="1500" spans="1:3">
      <c r="A1500" s="60">
        <f>'Page 233'!A1024</f>
        <v>40157</v>
      </c>
      <c r="B1500" s="61">
        <f>'Page 233'!G1024</f>
        <v>49.6</v>
      </c>
      <c r="C1500" s="62">
        <f t="shared" si="24"/>
        <v>-8.2321516999304175E-3</v>
      </c>
    </row>
    <row r="1501" spans="1:3">
      <c r="A1501" s="60">
        <f>'Page 233'!A1023</f>
        <v>40158</v>
      </c>
      <c r="B1501" s="61">
        <f>'Page 233'!G1023</f>
        <v>50.13</v>
      </c>
      <c r="C1501" s="62">
        <f t="shared" si="24"/>
        <v>1.0628797544530288E-2</v>
      </c>
    </row>
    <row r="1502" spans="1:3">
      <c r="A1502" s="60">
        <f>'Page 233'!A1022</f>
        <v>40161</v>
      </c>
      <c r="B1502" s="61">
        <f>'Page 233'!G1022</f>
        <v>50.53</v>
      </c>
      <c r="C1502" s="62">
        <f t="shared" si="24"/>
        <v>7.947588028405058E-3</v>
      </c>
    </row>
    <row r="1503" spans="1:3">
      <c r="A1503" s="60">
        <f>'Page 233'!A1021</f>
        <v>40162</v>
      </c>
      <c r="B1503" s="61">
        <f>'Page 233'!G1021</f>
        <v>50.19</v>
      </c>
      <c r="C1503" s="62">
        <f t="shared" si="24"/>
        <v>-6.7514156369749929E-3</v>
      </c>
    </row>
    <row r="1504" spans="1:3">
      <c r="A1504" s="60">
        <f>'Page 233'!A1020</f>
        <v>40163</v>
      </c>
      <c r="B1504" s="61">
        <f>'Page 233'!G1020</f>
        <v>49.7</v>
      </c>
      <c r="C1504" s="62">
        <f t="shared" si="24"/>
        <v>-9.810870564259111E-3</v>
      </c>
    </row>
    <row r="1505" spans="1:3">
      <c r="A1505" s="60">
        <f>'Page 233'!A1019</f>
        <v>40164</v>
      </c>
      <c r="B1505" s="61">
        <f>'Page 233'!G1019</f>
        <v>49.11</v>
      </c>
      <c r="C1505" s="62">
        <f t="shared" si="24"/>
        <v>-1.1942253051429928E-2</v>
      </c>
    </row>
    <row r="1506" spans="1:3">
      <c r="A1506" s="60">
        <f>'Page 233'!A1018</f>
        <v>40165</v>
      </c>
      <c r="B1506" s="61">
        <f>'Page 233'!G1018</f>
        <v>48.18</v>
      </c>
      <c r="C1506" s="62">
        <f t="shared" si="24"/>
        <v>-1.9118682864427926E-2</v>
      </c>
    </row>
    <row r="1507" spans="1:3">
      <c r="A1507" s="60">
        <f>'Page 233'!A1017</f>
        <v>40168</v>
      </c>
      <c r="B1507" s="61">
        <f>'Page 233'!G1017</f>
        <v>48.96</v>
      </c>
      <c r="C1507" s="62">
        <f t="shared" si="24"/>
        <v>1.6059641017345399E-2</v>
      </c>
    </row>
    <row r="1508" spans="1:3">
      <c r="A1508" s="60">
        <f>'Page 233'!A1016</f>
        <v>40169</v>
      </c>
      <c r="B1508" s="61">
        <f>'Page 233'!G1016</f>
        <v>49.68</v>
      </c>
      <c r="C1508" s="62">
        <f t="shared" si="24"/>
        <v>1.4598799421152631E-2</v>
      </c>
    </row>
    <row r="1509" spans="1:3">
      <c r="A1509" s="60">
        <f>'Page 233'!A1015</f>
        <v>40170</v>
      </c>
      <c r="B1509" s="61">
        <f>'Page 233'!G1015</f>
        <v>49.55</v>
      </c>
      <c r="C1509" s="62">
        <f t="shared" si="24"/>
        <v>-2.6201768492263404E-3</v>
      </c>
    </row>
    <row r="1510" spans="1:3">
      <c r="A1510" s="60">
        <f>'Page 233'!A1014</f>
        <v>40171</v>
      </c>
      <c r="B1510" s="61">
        <f>'Page 233'!G1014</f>
        <v>50.02</v>
      </c>
      <c r="C1510" s="62">
        <f t="shared" si="24"/>
        <v>9.4406646734762033E-3</v>
      </c>
    </row>
    <row r="1511" spans="1:3">
      <c r="A1511" s="60">
        <f>'Page 233'!A1013</f>
        <v>40175</v>
      </c>
      <c r="B1511" s="61">
        <f>'Page 233'!G1013</f>
        <v>49.71</v>
      </c>
      <c r="C1511" s="62">
        <f t="shared" si="24"/>
        <v>-6.2168053428918232E-3</v>
      </c>
    </row>
    <row r="1512" spans="1:3">
      <c r="A1512" s="60">
        <f>'Page 233'!A1012</f>
        <v>40176</v>
      </c>
      <c r="B1512" s="61">
        <f>'Page 233'!G1012</f>
        <v>49.78</v>
      </c>
      <c r="C1512" s="62">
        <f t="shared" si="24"/>
        <v>1.4071768328648042E-3</v>
      </c>
    </row>
    <row r="1513" spans="1:3">
      <c r="A1513" s="60">
        <f>'Page 233'!A1011</f>
        <v>40177</v>
      </c>
      <c r="B1513" s="61">
        <f>'Page 233'!G1011</f>
        <v>49.55</v>
      </c>
      <c r="C1513" s="62">
        <f t="shared" si="24"/>
        <v>-4.6310361634490475E-3</v>
      </c>
    </row>
    <row r="1514" spans="1:3">
      <c r="A1514" s="60">
        <f>'Page 233'!A1010</f>
        <v>40178</v>
      </c>
      <c r="B1514" s="61">
        <f>'Page 233'!G1010</f>
        <v>48.8</v>
      </c>
      <c r="C1514" s="62">
        <f t="shared" si="24"/>
        <v>-1.5251947916895476E-2</v>
      </c>
    </row>
    <row r="1515" spans="1:3">
      <c r="A1515" s="60">
        <f>'Page 233'!A1009</f>
        <v>40182</v>
      </c>
      <c r="B1515" s="61">
        <f>'Page 233'!G1009</f>
        <v>50.65</v>
      </c>
      <c r="C1515" s="62">
        <f t="shared" si="24"/>
        <v>3.7208917835590972E-2</v>
      </c>
    </row>
    <row r="1516" spans="1:3">
      <c r="A1516" s="60">
        <f>'Page 233'!A1008</f>
        <v>40183</v>
      </c>
      <c r="B1516" s="61">
        <f>'Page 233'!G1008</f>
        <v>52.31</v>
      </c>
      <c r="C1516" s="62">
        <f t="shared" si="24"/>
        <v>3.2248326687827338E-2</v>
      </c>
    </row>
    <row r="1517" spans="1:3">
      <c r="A1517" s="60">
        <f>'Page 233'!A1007</f>
        <v>40184</v>
      </c>
      <c r="B1517" s="61">
        <f>'Page 233'!G1007</f>
        <v>53.9</v>
      </c>
      <c r="C1517" s="62">
        <f t="shared" si="24"/>
        <v>2.9942920532431666E-2</v>
      </c>
    </row>
    <row r="1518" spans="1:3">
      <c r="A1518" s="60">
        <f>'Page 233'!A1006</f>
        <v>40185</v>
      </c>
      <c r="B1518" s="61">
        <f>'Page 233'!G1006</f>
        <v>56.08</v>
      </c>
      <c r="C1518" s="62">
        <f t="shared" si="24"/>
        <v>3.9648764811383241E-2</v>
      </c>
    </row>
    <row r="1519" spans="1:3">
      <c r="A1519" s="60">
        <f>'Page 233'!A1005</f>
        <v>40186</v>
      </c>
      <c r="B1519" s="61">
        <f>'Page 233'!G1005</f>
        <v>55.54</v>
      </c>
      <c r="C1519" s="62">
        <f t="shared" si="24"/>
        <v>-9.6757608476811599E-3</v>
      </c>
    </row>
    <row r="1520" spans="1:3">
      <c r="A1520" s="60">
        <f>'Page 233'!A1004</f>
        <v>40189</v>
      </c>
      <c r="B1520" s="61">
        <f>'Page 233'!G1004</f>
        <v>54.88</v>
      </c>
      <c r="C1520" s="62">
        <f t="shared" si="24"/>
        <v>-1.19544984610236E-2</v>
      </c>
    </row>
    <row r="1521" spans="1:3">
      <c r="A1521" s="60">
        <f>'Page 233'!A1003</f>
        <v>40190</v>
      </c>
      <c r="B1521" s="61">
        <f>'Page 233'!G1003</f>
        <v>54.48</v>
      </c>
      <c r="C1521" s="62">
        <f t="shared" si="24"/>
        <v>-7.3153215763729941E-3</v>
      </c>
    </row>
    <row r="1522" spans="1:3">
      <c r="A1522" s="60">
        <f>'Page 233'!A1002</f>
        <v>40191</v>
      </c>
      <c r="B1522" s="61">
        <f>'Page 233'!G1002</f>
        <v>55.14</v>
      </c>
      <c r="C1522" s="62">
        <f t="shared" si="24"/>
        <v>1.2041743754393904E-2</v>
      </c>
    </row>
    <row r="1523" spans="1:3">
      <c r="A1523" s="60">
        <f>'Page 233'!A1001</f>
        <v>40192</v>
      </c>
      <c r="B1523" s="61">
        <f>'Page 233'!G1001</f>
        <v>55.5</v>
      </c>
      <c r="C1523" s="62">
        <f t="shared" si="24"/>
        <v>6.5076151567382149E-3</v>
      </c>
    </row>
    <row r="1524" spans="1:3">
      <c r="A1524" s="60">
        <f>'Page 233'!A1000</f>
        <v>40193</v>
      </c>
      <c r="B1524" s="61">
        <f>'Page 233'!G1000</f>
        <v>54.83</v>
      </c>
      <c r="C1524" s="62">
        <f t="shared" si="24"/>
        <v>-1.2145531336431719E-2</v>
      </c>
    </row>
    <row r="1525" spans="1:3">
      <c r="A1525" s="60">
        <f>'Page 233'!A999</f>
        <v>40197</v>
      </c>
      <c r="B1525" s="61">
        <f>'Page 233'!G999</f>
        <v>54.68</v>
      </c>
      <c r="C1525" s="62">
        <f t="shared" si="24"/>
        <v>-2.7394775602082072E-3</v>
      </c>
    </row>
    <row r="1526" spans="1:3">
      <c r="A1526" s="60">
        <f>'Page 233'!A998</f>
        <v>40198</v>
      </c>
      <c r="B1526" s="61">
        <f>'Page 233'!G998</f>
        <v>54.27</v>
      </c>
      <c r="C1526" s="62">
        <f t="shared" si="24"/>
        <v>-7.5264237804352459E-3</v>
      </c>
    </row>
    <row r="1527" spans="1:3">
      <c r="A1527" s="60">
        <f>'Page 233'!A997</f>
        <v>40199</v>
      </c>
      <c r="B1527" s="61">
        <f>'Page 233'!G997</f>
        <v>53.37</v>
      </c>
      <c r="C1527" s="62">
        <f t="shared" si="24"/>
        <v>-1.6722797729460139E-2</v>
      </c>
    </row>
    <row r="1528" spans="1:3">
      <c r="A1528" s="60">
        <f>'Page 233'!A996</f>
        <v>40200</v>
      </c>
      <c r="B1528" s="61">
        <f>'Page 233'!G996</f>
        <v>52.08</v>
      </c>
      <c r="C1528" s="62">
        <f t="shared" si="24"/>
        <v>-2.4467792445539684E-2</v>
      </c>
    </row>
    <row r="1529" spans="1:3">
      <c r="A1529" s="60">
        <f>'Page 233'!A995</f>
        <v>40203</v>
      </c>
      <c r="B1529" s="61">
        <f>'Page 233'!G995</f>
        <v>52.09</v>
      </c>
      <c r="C1529" s="62">
        <f t="shared" si="24"/>
        <v>1.9199385678651164E-4</v>
      </c>
    </row>
    <row r="1530" spans="1:3">
      <c r="A1530" s="60">
        <f>'Page 233'!A994</f>
        <v>40204</v>
      </c>
      <c r="B1530" s="61">
        <f>'Page 233'!G994</f>
        <v>52.03</v>
      </c>
      <c r="C1530" s="62">
        <f t="shared" si="24"/>
        <v>-1.1525164548880557E-3</v>
      </c>
    </row>
    <row r="1531" spans="1:3">
      <c r="A1531" s="60">
        <f>'Page 233'!A993</f>
        <v>40205</v>
      </c>
      <c r="B1531" s="61">
        <f>'Page 233'!G993</f>
        <v>55.83</v>
      </c>
      <c r="C1531" s="62">
        <f t="shared" si="24"/>
        <v>7.0490884020056932E-2</v>
      </c>
    </row>
    <row r="1532" spans="1:3">
      <c r="A1532" s="60">
        <f>'Page 233'!A992</f>
        <v>40206</v>
      </c>
      <c r="B1532" s="61">
        <f>'Page 233'!G992</f>
        <v>56.4</v>
      </c>
      <c r="C1532" s="62">
        <f t="shared" si="24"/>
        <v>1.0157799181744144E-2</v>
      </c>
    </row>
    <row r="1533" spans="1:3">
      <c r="A1533" s="60">
        <f>'Page 233'!A991</f>
        <v>40207</v>
      </c>
      <c r="B1533" s="61">
        <f>'Page 233'!G991</f>
        <v>54.63</v>
      </c>
      <c r="C1533" s="62">
        <f t="shared" si="24"/>
        <v>-3.1885976096386909E-2</v>
      </c>
    </row>
    <row r="1534" spans="1:3">
      <c r="A1534" s="60">
        <f>'Page 233'!A990</f>
        <v>40210</v>
      </c>
      <c r="B1534" s="61">
        <f>'Page 233'!G990</f>
        <v>55.63</v>
      </c>
      <c r="C1534" s="62">
        <f t="shared" si="24"/>
        <v>1.8139441679575576E-2</v>
      </c>
    </row>
    <row r="1535" spans="1:3">
      <c r="A1535" s="60">
        <f>'Page 233'!A989</f>
        <v>40211</v>
      </c>
      <c r="B1535" s="61">
        <f>'Page 233'!G989</f>
        <v>55.84</v>
      </c>
      <c r="C1535" s="62">
        <f t="shared" si="24"/>
        <v>3.7678343669151526E-3</v>
      </c>
    </row>
    <row r="1536" spans="1:3">
      <c r="A1536" s="60">
        <f>'Page 233'!A988</f>
        <v>40212</v>
      </c>
      <c r="B1536" s="61">
        <f>'Page 233'!G988</f>
        <v>55.79</v>
      </c>
      <c r="C1536" s="62">
        <f t="shared" si="24"/>
        <v>-8.9581659668017967E-4</v>
      </c>
    </row>
    <row r="1537" spans="1:3">
      <c r="A1537" s="60">
        <f>'Page 233'!A987</f>
        <v>40213</v>
      </c>
      <c r="B1537" s="61">
        <f>'Page 233'!G987</f>
        <v>53.85</v>
      </c>
      <c r="C1537" s="62">
        <f t="shared" si="24"/>
        <v>-3.5392238255039364E-2</v>
      </c>
    </row>
    <row r="1538" spans="1:3">
      <c r="A1538" s="60">
        <f>'Page 233'!A986</f>
        <v>40214</v>
      </c>
      <c r="B1538" s="61">
        <f>'Page 233'!G986</f>
        <v>53.01</v>
      </c>
      <c r="C1538" s="62">
        <f t="shared" si="24"/>
        <v>-1.5721828602682904E-2</v>
      </c>
    </row>
    <row r="1539" spans="1:3">
      <c r="A1539" s="60">
        <f>'Page 233'!A985</f>
        <v>40217</v>
      </c>
      <c r="B1539" s="61">
        <f>'Page 233'!G985</f>
        <v>52.55</v>
      </c>
      <c r="C1539" s="62">
        <f t="shared" si="24"/>
        <v>-8.7154776767545596E-3</v>
      </c>
    </row>
    <row r="1540" spans="1:3">
      <c r="A1540" s="60">
        <f>'Page 233'!A984</f>
        <v>40218</v>
      </c>
      <c r="B1540" s="61">
        <f>'Page 233'!G984</f>
        <v>54.23</v>
      </c>
      <c r="C1540" s="62">
        <f t="shared" si="24"/>
        <v>3.1469163530009184E-2</v>
      </c>
    </row>
    <row r="1541" spans="1:3">
      <c r="A1541" s="60">
        <f>'Page 233'!A983</f>
        <v>40219</v>
      </c>
      <c r="B1541" s="61">
        <f>'Page 233'!G983</f>
        <v>54.05</v>
      </c>
      <c r="C1541" s="62">
        <f t="shared" ref="C1541:C1604" si="25">LN(B1541/B1540)</f>
        <v>-3.3247167677519511E-3</v>
      </c>
    </row>
    <row r="1542" spans="1:3">
      <c r="A1542" s="60">
        <f>'Page 233'!A982</f>
        <v>40220</v>
      </c>
      <c r="B1542" s="61">
        <f>'Page 233'!G982</f>
        <v>55</v>
      </c>
      <c r="C1542" s="62">
        <f t="shared" si="25"/>
        <v>1.7423641147253692E-2</v>
      </c>
    </row>
    <row r="1543" spans="1:3">
      <c r="A1543" s="60">
        <f>'Page 233'!A981</f>
        <v>40221</v>
      </c>
      <c r="B1543" s="61">
        <f>'Page 233'!G981</f>
        <v>54.15</v>
      </c>
      <c r="C1543" s="62">
        <f t="shared" si="25"/>
        <v>-1.5575211785471346E-2</v>
      </c>
    </row>
    <row r="1544" spans="1:3">
      <c r="A1544" s="60">
        <f>'Page 233'!A980</f>
        <v>40225</v>
      </c>
      <c r="B1544" s="61">
        <f>'Page 233'!G980</f>
        <v>55.61</v>
      </c>
      <c r="C1544" s="62">
        <f t="shared" si="25"/>
        <v>2.660506775247292E-2</v>
      </c>
    </row>
    <row r="1545" spans="1:3">
      <c r="A1545" s="60">
        <f>'Page 233'!A979</f>
        <v>40226</v>
      </c>
      <c r="B1545" s="61">
        <f>'Page 233'!G979</f>
        <v>56.12</v>
      </c>
      <c r="C1545" s="62">
        <f t="shared" si="25"/>
        <v>9.1292140347876086E-3</v>
      </c>
    </row>
    <row r="1546" spans="1:3">
      <c r="A1546" s="60">
        <f>'Page 233'!A978</f>
        <v>40227</v>
      </c>
      <c r="B1546" s="61">
        <f>'Page 233'!G978</f>
        <v>57.09</v>
      </c>
      <c r="C1546" s="62">
        <f t="shared" si="25"/>
        <v>1.7136714741907765E-2</v>
      </c>
    </row>
    <row r="1547" spans="1:3">
      <c r="A1547" s="60">
        <f>'Page 233'!A977</f>
        <v>40228</v>
      </c>
      <c r="B1547" s="61">
        <f>'Page 233'!G977</f>
        <v>57.72</v>
      </c>
      <c r="C1547" s="62">
        <f t="shared" si="25"/>
        <v>1.0974763929502328E-2</v>
      </c>
    </row>
    <row r="1548" spans="1:3">
      <c r="A1548" s="60">
        <f>'Page 233'!A976</f>
        <v>40231</v>
      </c>
      <c r="B1548" s="61">
        <f>'Page 233'!G976</f>
        <v>58.07</v>
      </c>
      <c r="C1548" s="62">
        <f t="shared" si="25"/>
        <v>6.0454454782885138E-3</v>
      </c>
    </row>
    <row r="1549" spans="1:3">
      <c r="A1549" s="60">
        <f>'Page 233'!A975</f>
        <v>40232</v>
      </c>
      <c r="B1549" s="61">
        <f>'Page 233'!G975</f>
        <v>56.98</v>
      </c>
      <c r="C1549" s="62">
        <f t="shared" si="25"/>
        <v>-1.894885031419628E-2</v>
      </c>
    </row>
    <row r="1550" spans="1:3">
      <c r="A1550" s="60">
        <f>'Page 233'!A974</f>
        <v>40233</v>
      </c>
      <c r="B1550" s="61">
        <f>'Page 233'!G974</f>
        <v>57.62</v>
      </c>
      <c r="C1550" s="62">
        <f t="shared" si="25"/>
        <v>1.1169400586620188E-2</v>
      </c>
    </row>
    <row r="1551" spans="1:3">
      <c r="A1551" s="60">
        <f>'Page 233'!A973</f>
        <v>40234</v>
      </c>
      <c r="B1551" s="61">
        <f>'Page 233'!G973</f>
        <v>57.07</v>
      </c>
      <c r="C1551" s="62">
        <f t="shared" si="25"/>
        <v>-9.591145107765672E-3</v>
      </c>
    </row>
    <row r="1552" spans="1:3">
      <c r="A1552" s="60">
        <f>'Page 233'!A972</f>
        <v>40235</v>
      </c>
      <c r="B1552" s="61">
        <f>'Page 233'!G972</f>
        <v>57.33</v>
      </c>
      <c r="C1552" s="62">
        <f t="shared" si="25"/>
        <v>4.5454623716746382E-3</v>
      </c>
    </row>
    <row r="1553" spans="1:3">
      <c r="A1553" s="60">
        <f>'Page 233'!A971</f>
        <v>40238</v>
      </c>
      <c r="B1553" s="61">
        <f>'Page 233'!G971</f>
        <v>58.09</v>
      </c>
      <c r="C1553" s="62">
        <f t="shared" si="25"/>
        <v>1.3169485084149883E-2</v>
      </c>
    </row>
    <row r="1554" spans="1:3">
      <c r="A1554" s="60">
        <f>'Page 233'!A970</f>
        <v>40239</v>
      </c>
      <c r="B1554" s="61">
        <f>'Page 233'!G970</f>
        <v>58.49</v>
      </c>
      <c r="C1554" s="62">
        <f t="shared" si="25"/>
        <v>6.8622674504931914E-3</v>
      </c>
    </row>
    <row r="1555" spans="1:3">
      <c r="A1555" s="60">
        <f>'Page 233'!A969</f>
        <v>40240</v>
      </c>
      <c r="B1555" s="61">
        <f>'Page 233'!G969</f>
        <v>58.5</v>
      </c>
      <c r="C1555" s="62">
        <f t="shared" si="25"/>
        <v>1.7095478287634507E-4</v>
      </c>
    </row>
    <row r="1556" spans="1:3">
      <c r="A1556" s="60">
        <f>'Page 233'!A968</f>
        <v>40241</v>
      </c>
      <c r="B1556" s="61">
        <f>'Page 233'!G968</f>
        <v>59.5</v>
      </c>
      <c r="C1556" s="62">
        <f t="shared" si="25"/>
        <v>1.6949558313773205E-2</v>
      </c>
    </row>
    <row r="1557" spans="1:3">
      <c r="A1557" s="60">
        <f>'Page 233'!A967</f>
        <v>40242</v>
      </c>
      <c r="B1557" s="61">
        <f>'Page 233'!G967</f>
        <v>61.66</v>
      </c>
      <c r="C1557" s="62">
        <f t="shared" si="25"/>
        <v>3.5659109906420225E-2</v>
      </c>
    </row>
    <row r="1558" spans="1:3">
      <c r="A1558" s="60">
        <f>'Page 233'!A966</f>
        <v>40245</v>
      </c>
      <c r="B1558" s="61">
        <f>'Page 233'!G966</f>
        <v>61.04</v>
      </c>
      <c r="C1558" s="62">
        <f t="shared" si="25"/>
        <v>-1.0106035481802646E-2</v>
      </c>
    </row>
    <row r="1559" spans="1:3">
      <c r="A1559" s="60">
        <f>'Page 233'!A965</f>
        <v>40246</v>
      </c>
      <c r="B1559" s="61">
        <f>'Page 233'!G965</f>
        <v>61.53</v>
      </c>
      <c r="C1559" s="62">
        <f t="shared" si="25"/>
        <v>7.9954737761973489E-3</v>
      </c>
    </row>
    <row r="1560" spans="1:3">
      <c r="A1560" s="60">
        <f>'Page 233'!A964</f>
        <v>40247</v>
      </c>
      <c r="B1560" s="61">
        <f>'Page 233'!G964</f>
        <v>63.55</v>
      </c>
      <c r="C1560" s="62">
        <f t="shared" si="25"/>
        <v>3.2302136883064034E-2</v>
      </c>
    </row>
    <row r="1561" spans="1:3">
      <c r="A1561" s="60">
        <f>'Page 233'!A963</f>
        <v>40248</v>
      </c>
      <c r="B1561" s="61">
        <f>'Page 233'!G963</f>
        <v>63.6</v>
      </c>
      <c r="C1561" s="62">
        <f t="shared" si="25"/>
        <v>7.8647271061357642E-4</v>
      </c>
    </row>
    <row r="1562" spans="1:3">
      <c r="A1562" s="60">
        <f>'Page 233'!A962</f>
        <v>40249</v>
      </c>
      <c r="B1562" s="61">
        <f>'Page 233'!G962</f>
        <v>63.39</v>
      </c>
      <c r="C1562" s="62">
        <f t="shared" si="25"/>
        <v>-3.307350050001409E-3</v>
      </c>
    </row>
    <row r="1563" spans="1:3">
      <c r="A1563" s="60">
        <f>'Page 233'!A961</f>
        <v>40252</v>
      </c>
      <c r="B1563" s="61">
        <f>'Page 233'!G961</f>
        <v>63</v>
      </c>
      <c r="C1563" s="62">
        <f t="shared" si="25"/>
        <v>-6.1713939045423176E-3</v>
      </c>
    </row>
    <row r="1564" spans="1:3">
      <c r="A1564" s="60">
        <f>'Page 233'!A960</f>
        <v>40253</v>
      </c>
      <c r="B1564" s="61">
        <f>'Page 233'!G960</f>
        <v>62.38</v>
      </c>
      <c r="C1564" s="62">
        <f t="shared" si="25"/>
        <v>-9.8900152118754064E-3</v>
      </c>
    </row>
    <row r="1565" spans="1:3">
      <c r="A1565" s="60">
        <f>'Page 233'!A959</f>
        <v>40254</v>
      </c>
      <c r="B1565" s="61">
        <f>'Page 233'!G959</f>
        <v>62.98</v>
      </c>
      <c r="C1565" s="62">
        <f t="shared" si="25"/>
        <v>9.5725044932213274E-3</v>
      </c>
    </row>
    <row r="1566" spans="1:3">
      <c r="A1566" s="60">
        <f>'Page 233'!A958</f>
        <v>40255</v>
      </c>
      <c r="B1566" s="61">
        <f>'Page 233'!G958</f>
        <v>64.33</v>
      </c>
      <c r="C1566" s="62">
        <f t="shared" si="25"/>
        <v>2.120886975003048E-2</v>
      </c>
    </row>
    <row r="1567" spans="1:3">
      <c r="A1567" s="60">
        <f>'Page 233'!A957</f>
        <v>40256</v>
      </c>
      <c r="B1567" s="61">
        <f>'Page 233'!G957</f>
        <v>64.19</v>
      </c>
      <c r="C1567" s="62">
        <f t="shared" si="25"/>
        <v>-2.1786500992222613E-3</v>
      </c>
    </row>
    <row r="1568" spans="1:3">
      <c r="A1568" s="60">
        <f>'Page 233'!A956</f>
        <v>40259</v>
      </c>
      <c r="B1568" s="61">
        <f>'Page 233'!G956</f>
        <v>65.27</v>
      </c>
      <c r="C1568" s="62">
        <f t="shared" si="25"/>
        <v>1.6685077323439178E-2</v>
      </c>
    </row>
    <row r="1569" spans="1:3">
      <c r="A1569" s="60">
        <f>'Page 233'!A955</f>
        <v>40260</v>
      </c>
      <c r="B1569" s="61">
        <f>'Page 233'!G955</f>
        <v>65.52</v>
      </c>
      <c r="C1569" s="62">
        <f t="shared" si="25"/>
        <v>3.8229268976879035E-3</v>
      </c>
    </row>
    <row r="1570" spans="1:3">
      <c r="A1570" s="60">
        <f>'Page 233'!A954</f>
        <v>40261</v>
      </c>
      <c r="B1570" s="61">
        <f>'Page 233'!G954</f>
        <v>65.650000000000006</v>
      </c>
      <c r="C1570" s="62">
        <f t="shared" si="25"/>
        <v>1.9821612039914241E-3</v>
      </c>
    </row>
    <row r="1571" spans="1:3">
      <c r="A1571" s="60">
        <f>'Page 233'!A953</f>
        <v>40262</v>
      </c>
      <c r="B1571" s="61">
        <f>'Page 233'!G953</f>
        <v>65.8</v>
      </c>
      <c r="C1571" s="62">
        <f t="shared" si="25"/>
        <v>2.2822375824662236E-3</v>
      </c>
    </row>
    <row r="1572" spans="1:3">
      <c r="A1572" s="60">
        <f>'Page 233'!A952</f>
        <v>40263</v>
      </c>
      <c r="B1572" s="61">
        <f>'Page 233'!G952</f>
        <v>65.89</v>
      </c>
      <c r="C1572" s="62">
        <f t="shared" si="25"/>
        <v>1.3668465944570451E-3</v>
      </c>
    </row>
    <row r="1573" spans="1:3">
      <c r="A1573" s="60">
        <f>'Page 233'!A951</f>
        <v>40266</v>
      </c>
      <c r="B1573" s="61">
        <f>'Page 233'!G951</f>
        <v>67.27</v>
      </c>
      <c r="C1573" s="62">
        <f t="shared" si="25"/>
        <v>2.0727687111785763E-2</v>
      </c>
    </row>
    <row r="1574" spans="1:3">
      <c r="A1574" s="60">
        <f>'Page 233'!A950</f>
        <v>40267</v>
      </c>
      <c r="B1574" s="61">
        <f>'Page 233'!G950</f>
        <v>66.739999999999995</v>
      </c>
      <c r="C1574" s="62">
        <f t="shared" si="25"/>
        <v>-7.9098987142864913E-3</v>
      </c>
    </row>
    <row r="1575" spans="1:3">
      <c r="A1575" s="60">
        <f>'Page 233'!A949</f>
        <v>40268</v>
      </c>
      <c r="B1575" s="61">
        <f>'Page 233'!G949</f>
        <v>65.91</v>
      </c>
      <c r="C1575" s="62">
        <f t="shared" si="25"/>
        <v>-1.2514298258599418E-2</v>
      </c>
    </row>
    <row r="1576" spans="1:3">
      <c r="A1576" s="60">
        <f>'Page 233'!A948</f>
        <v>40269</v>
      </c>
      <c r="B1576" s="61">
        <f>'Page 233'!G948</f>
        <v>66.25</v>
      </c>
      <c r="C1576" s="62">
        <f t="shared" si="25"/>
        <v>5.1452898017032202E-3</v>
      </c>
    </row>
    <row r="1577" spans="1:3">
      <c r="A1577" s="60">
        <f>'Page 233'!A947</f>
        <v>40273</v>
      </c>
      <c r="B1577" s="61">
        <f>'Page 233'!G947</f>
        <v>65.39</v>
      </c>
      <c r="C1577" s="62">
        <f t="shared" si="25"/>
        <v>-1.3066123293147007E-2</v>
      </c>
    </row>
    <row r="1578" spans="1:3">
      <c r="A1578" s="60">
        <f>'Page 233'!A946</f>
        <v>40274</v>
      </c>
      <c r="B1578" s="61">
        <f>'Page 233'!G946</f>
        <v>65.680000000000007</v>
      </c>
      <c r="C1578" s="62">
        <f t="shared" si="25"/>
        <v>4.4251235709882892E-3</v>
      </c>
    </row>
    <row r="1579" spans="1:3">
      <c r="A1579" s="60">
        <f>'Page 233'!A945</f>
        <v>40275</v>
      </c>
      <c r="B1579" s="61">
        <f>'Page 233'!G945</f>
        <v>65.45</v>
      </c>
      <c r="C1579" s="62">
        <f t="shared" si="25"/>
        <v>-3.5079727882639331E-3</v>
      </c>
    </row>
    <row r="1580" spans="1:3">
      <c r="A1580" s="60">
        <f>'Page 233'!A944</f>
        <v>40276</v>
      </c>
      <c r="B1580" s="61">
        <f>'Page 233'!G944</f>
        <v>65.61</v>
      </c>
      <c r="C1580" s="62">
        <f t="shared" si="25"/>
        <v>2.4416310008770975E-3</v>
      </c>
    </row>
    <row r="1581" spans="1:3">
      <c r="A1581" s="60">
        <f>'Page 233'!A943</f>
        <v>40277</v>
      </c>
      <c r="B1581" s="61">
        <f>'Page 233'!G943</f>
        <v>65.739999999999995</v>
      </c>
      <c r="C1581" s="62">
        <f t="shared" si="25"/>
        <v>1.9794448792870983E-3</v>
      </c>
    </row>
    <row r="1582" spans="1:3">
      <c r="A1582" s="60">
        <f>'Page 233'!A942</f>
        <v>40280</v>
      </c>
      <c r="B1582" s="61">
        <f>'Page 233'!G942</f>
        <v>65.28</v>
      </c>
      <c r="C1582" s="62">
        <f t="shared" si="25"/>
        <v>-7.0218575802216548E-3</v>
      </c>
    </row>
    <row r="1583" spans="1:3">
      <c r="A1583" s="60">
        <f>'Page 233'!A941</f>
        <v>40281</v>
      </c>
      <c r="B1583" s="61">
        <f>'Page 233'!G941</f>
        <v>64.62</v>
      </c>
      <c r="C1583" s="62">
        <f t="shared" si="25"/>
        <v>-1.016175025949928E-2</v>
      </c>
    </row>
    <row r="1584" spans="1:3">
      <c r="A1584" s="60">
        <f>'Page 233'!A940</f>
        <v>40282</v>
      </c>
      <c r="B1584" s="61">
        <f>'Page 233'!G940</f>
        <v>65.08</v>
      </c>
      <c r="C1584" s="62">
        <f t="shared" si="25"/>
        <v>7.0933219544847695E-3</v>
      </c>
    </row>
    <row r="1585" spans="1:3">
      <c r="A1585" s="60">
        <f>'Page 233'!A939</f>
        <v>40283</v>
      </c>
      <c r="B1585" s="61">
        <f>'Page 233'!G939</f>
        <v>65.44</v>
      </c>
      <c r="C1585" s="62">
        <f t="shared" si="25"/>
        <v>5.5164099436545355E-3</v>
      </c>
    </row>
    <row r="1586" spans="1:3">
      <c r="A1586" s="60">
        <f>'Page 233'!A938</f>
        <v>40284</v>
      </c>
      <c r="B1586" s="61">
        <f>'Page 233'!G938</f>
        <v>64.260000000000005</v>
      </c>
      <c r="C1586" s="62">
        <f t="shared" si="25"/>
        <v>-1.8196338606779123E-2</v>
      </c>
    </row>
    <row r="1587" spans="1:3">
      <c r="A1587" s="60">
        <f>'Page 233'!A937</f>
        <v>40287</v>
      </c>
      <c r="B1587" s="61">
        <f>'Page 233'!G937</f>
        <v>64.41</v>
      </c>
      <c r="C1587" s="62">
        <f t="shared" si="25"/>
        <v>2.3315468710867213E-3</v>
      </c>
    </row>
    <row r="1588" spans="1:3">
      <c r="A1588" s="60">
        <f>'Page 233'!A936</f>
        <v>40288</v>
      </c>
      <c r="B1588" s="61">
        <f>'Page 233'!G936</f>
        <v>64.819999999999993</v>
      </c>
      <c r="C1588" s="62">
        <f t="shared" si="25"/>
        <v>6.3452971546019707E-3</v>
      </c>
    </row>
    <row r="1589" spans="1:3">
      <c r="A1589" s="60">
        <f>'Page 233'!A935</f>
        <v>40289</v>
      </c>
      <c r="B1589" s="61">
        <f>'Page 233'!G935</f>
        <v>67.319999999999993</v>
      </c>
      <c r="C1589" s="62">
        <f t="shared" si="25"/>
        <v>3.784317160920396E-2</v>
      </c>
    </row>
    <row r="1590" spans="1:3">
      <c r="A1590" s="60">
        <f>'Page 233'!A934</f>
        <v>40290</v>
      </c>
      <c r="B1590" s="61">
        <f>'Page 233'!G934</f>
        <v>68.61</v>
      </c>
      <c r="C1590" s="62">
        <f t="shared" si="25"/>
        <v>1.8980927380194315E-2</v>
      </c>
    </row>
    <row r="1591" spans="1:3">
      <c r="A1591" s="60">
        <f>'Page 233'!A933</f>
        <v>40291</v>
      </c>
      <c r="B1591" s="61">
        <f>'Page 233'!G933</f>
        <v>68.2</v>
      </c>
      <c r="C1591" s="62">
        <f t="shared" si="25"/>
        <v>-5.9937318533830296E-3</v>
      </c>
    </row>
    <row r="1592" spans="1:3">
      <c r="A1592" s="60">
        <f>'Page 233'!A932</f>
        <v>40294</v>
      </c>
      <c r="B1592" s="61">
        <f>'Page 233'!G932</f>
        <v>67.48</v>
      </c>
      <c r="C1592" s="62">
        <f t="shared" si="25"/>
        <v>-1.061330717164881E-2</v>
      </c>
    </row>
    <row r="1593" spans="1:3">
      <c r="A1593" s="60">
        <f>'Page 233'!A931</f>
        <v>40295</v>
      </c>
      <c r="B1593" s="61">
        <f>'Page 233'!G931</f>
        <v>65.790000000000006</v>
      </c>
      <c r="C1593" s="62">
        <f t="shared" si="25"/>
        <v>-2.5363406579860942E-2</v>
      </c>
    </row>
    <row r="1594" spans="1:3">
      <c r="A1594" s="60">
        <f>'Page 233'!A930</f>
        <v>40296</v>
      </c>
      <c r="B1594" s="61">
        <f>'Page 233'!G930</f>
        <v>65.69</v>
      </c>
      <c r="C1594" s="62">
        <f t="shared" si="25"/>
        <v>-1.5211441935251003E-3</v>
      </c>
    </row>
    <row r="1595" spans="1:3">
      <c r="A1595" s="60">
        <f>'Page 233'!A929</f>
        <v>40297</v>
      </c>
      <c r="B1595" s="61">
        <f>'Page 233'!G929</f>
        <v>66.98</v>
      </c>
      <c r="C1595" s="62">
        <f t="shared" si="25"/>
        <v>1.9447360461677079E-2</v>
      </c>
    </row>
    <row r="1596" spans="1:3">
      <c r="A1596" s="60">
        <f>'Page 233'!A928</f>
        <v>40298</v>
      </c>
      <c r="B1596" s="61">
        <f>'Page 233'!G928</f>
        <v>65.75</v>
      </c>
      <c r="C1596" s="62">
        <f t="shared" si="25"/>
        <v>-1.8534396308184674E-2</v>
      </c>
    </row>
    <row r="1597" spans="1:3">
      <c r="A1597" s="60">
        <f>'Page 233'!A927</f>
        <v>40301</v>
      </c>
      <c r="B1597" s="61">
        <f>'Page 233'!G927</f>
        <v>67.53</v>
      </c>
      <c r="C1597" s="62">
        <f t="shared" si="25"/>
        <v>2.6712272528876584E-2</v>
      </c>
    </row>
    <row r="1598" spans="1:3">
      <c r="A1598" s="60">
        <f>'Page 233'!A926</f>
        <v>40302</v>
      </c>
      <c r="B1598" s="61">
        <f>'Page 233'!G926</f>
        <v>66.069999999999993</v>
      </c>
      <c r="C1598" s="62">
        <f t="shared" si="25"/>
        <v>-2.1857157544956311E-2</v>
      </c>
    </row>
    <row r="1599" spans="1:3">
      <c r="A1599" s="60">
        <f>'Page 233'!A925</f>
        <v>40303</v>
      </c>
      <c r="B1599" s="61">
        <f>'Page 233'!G925</f>
        <v>64.819999999999993</v>
      </c>
      <c r="C1599" s="62">
        <f t="shared" si="25"/>
        <v>-1.9100588328392964E-2</v>
      </c>
    </row>
    <row r="1600" spans="1:3">
      <c r="A1600" s="60">
        <f>'Page 233'!A924</f>
        <v>40304</v>
      </c>
      <c r="B1600" s="61">
        <f>'Page 233'!G924</f>
        <v>62.06</v>
      </c>
      <c r="C1600" s="62">
        <f t="shared" si="25"/>
        <v>-4.3512538693167006E-2</v>
      </c>
    </row>
    <row r="1601" spans="1:3">
      <c r="A1601" s="60">
        <f>'Page 233'!A923</f>
        <v>40305</v>
      </c>
      <c r="B1601" s="61">
        <f>'Page 233'!G923</f>
        <v>60.91</v>
      </c>
      <c r="C1601" s="62">
        <f t="shared" si="25"/>
        <v>-1.8704294171840982E-2</v>
      </c>
    </row>
    <row r="1602" spans="1:3">
      <c r="A1602" s="60">
        <f>'Page 233'!A922</f>
        <v>40308</v>
      </c>
      <c r="B1602" s="61">
        <f>'Page 233'!G922</f>
        <v>64.819999999999993</v>
      </c>
      <c r="C1602" s="62">
        <f t="shared" si="25"/>
        <v>6.2216832865007968E-2</v>
      </c>
    </row>
    <row r="1603" spans="1:3">
      <c r="A1603" s="60">
        <f>'Page 233'!A921</f>
        <v>40309</v>
      </c>
      <c r="B1603" s="61">
        <f>'Page 233'!G921</f>
        <v>65.209999999999994</v>
      </c>
      <c r="C1603" s="62">
        <f t="shared" si="25"/>
        <v>5.9986336917096502E-3</v>
      </c>
    </row>
    <row r="1604" spans="1:3">
      <c r="A1604" s="60">
        <f>'Page 233'!A920</f>
        <v>40310</v>
      </c>
      <c r="B1604" s="61">
        <f>'Page 233'!G920</f>
        <v>66.53</v>
      </c>
      <c r="C1604" s="62">
        <f t="shared" si="25"/>
        <v>2.0040142348685328E-2</v>
      </c>
    </row>
    <row r="1605" spans="1:3">
      <c r="A1605" s="60">
        <f>'Page 233'!A919</f>
        <v>40311</v>
      </c>
      <c r="B1605" s="61">
        <f>'Page 233'!G919</f>
        <v>65.52</v>
      </c>
      <c r="C1605" s="62">
        <f t="shared" ref="C1605:C1668" si="26">LN(B1605/B1604)</f>
        <v>-1.5297534208982244E-2</v>
      </c>
    </row>
    <row r="1606" spans="1:3">
      <c r="A1606" s="60">
        <f>'Page 233'!A918</f>
        <v>40312</v>
      </c>
      <c r="B1606" s="61">
        <f>'Page 233'!G918</f>
        <v>63.74</v>
      </c>
      <c r="C1606" s="62">
        <f t="shared" si="26"/>
        <v>-2.7543130555623532E-2</v>
      </c>
    </row>
    <row r="1607" spans="1:3">
      <c r="A1607" s="60">
        <f>'Page 233'!A917</f>
        <v>40315</v>
      </c>
      <c r="B1607" s="61">
        <f>'Page 233'!G917</f>
        <v>63.62</v>
      </c>
      <c r="C1607" s="62">
        <f t="shared" si="26"/>
        <v>-1.8844226681923875E-3</v>
      </c>
    </row>
    <row r="1608" spans="1:3">
      <c r="A1608" s="60">
        <f>'Page 233'!A916</f>
        <v>40316</v>
      </c>
      <c r="B1608" s="61">
        <f>'Page 233'!G916</f>
        <v>61.83</v>
      </c>
      <c r="C1608" s="62">
        <f t="shared" si="26"/>
        <v>-2.8539202750520652E-2</v>
      </c>
    </row>
    <row r="1609" spans="1:3">
      <c r="A1609" s="60">
        <f>'Page 233'!A915</f>
        <v>40317</v>
      </c>
      <c r="B1609" s="61">
        <f>'Page 233'!G915</f>
        <v>60.45</v>
      </c>
      <c r="C1609" s="62">
        <f t="shared" si="26"/>
        <v>-2.2572106509675588E-2</v>
      </c>
    </row>
    <row r="1610" spans="1:3">
      <c r="A1610" s="60">
        <f>'Page 233'!A914</f>
        <v>40318</v>
      </c>
      <c r="B1610" s="61">
        <f>'Page 233'!G914</f>
        <v>57.52</v>
      </c>
      <c r="C1610" s="62">
        <f t="shared" si="26"/>
        <v>-4.9683863648010466E-2</v>
      </c>
    </row>
    <row r="1611" spans="1:3">
      <c r="A1611" s="60">
        <f>'Page 233'!A913</f>
        <v>40319</v>
      </c>
      <c r="B1611" s="61">
        <f>'Page 233'!G913</f>
        <v>58.94</v>
      </c>
      <c r="C1611" s="62">
        <f t="shared" si="26"/>
        <v>2.4387263896757314E-2</v>
      </c>
    </row>
    <row r="1612" spans="1:3">
      <c r="A1612" s="60">
        <f>'Page 233'!A912</f>
        <v>40322</v>
      </c>
      <c r="B1612" s="61">
        <f>'Page 233'!G912</f>
        <v>57.66</v>
      </c>
      <c r="C1612" s="62">
        <f t="shared" si="26"/>
        <v>-2.1956285099292518E-2</v>
      </c>
    </row>
    <row r="1613" spans="1:3">
      <c r="A1613" s="60">
        <f>'Page 233'!A911</f>
        <v>40323</v>
      </c>
      <c r="B1613" s="61">
        <f>'Page 233'!G911</f>
        <v>57.32</v>
      </c>
      <c r="C1613" s="62">
        <f t="shared" si="26"/>
        <v>-5.9140892502849863E-3</v>
      </c>
    </row>
    <row r="1614" spans="1:3">
      <c r="A1614" s="60">
        <f>'Page 233'!A910</f>
        <v>40324</v>
      </c>
      <c r="B1614" s="61">
        <f>'Page 233'!G910</f>
        <v>57.76</v>
      </c>
      <c r="C1614" s="62">
        <f t="shared" si="26"/>
        <v>7.6468916245997099E-3</v>
      </c>
    </row>
    <row r="1615" spans="1:3">
      <c r="A1615" s="60">
        <f>'Page 233'!A909</f>
        <v>40325</v>
      </c>
      <c r="B1615" s="61">
        <f>'Page 233'!G909</f>
        <v>59.46</v>
      </c>
      <c r="C1615" s="62">
        <f t="shared" si="26"/>
        <v>2.9007322985380963E-2</v>
      </c>
    </row>
    <row r="1616" spans="1:3">
      <c r="A1616" s="60">
        <f>'Page 233'!A908</f>
        <v>40326</v>
      </c>
      <c r="B1616" s="61">
        <f>'Page 233'!G908</f>
        <v>58.6</v>
      </c>
      <c r="C1616" s="62">
        <f t="shared" si="26"/>
        <v>-1.4569120986984664E-2</v>
      </c>
    </row>
    <row r="1617" spans="1:3">
      <c r="A1617" s="60">
        <f>'Page 233'!A907</f>
        <v>40330</v>
      </c>
      <c r="B1617" s="61">
        <f>'Page 233'!G907</f>
        <v>57.47</v>
      </c>
      <c r="C1617" s="62">
        <f t="shared" si="26"/>
        <v>-1.9471624063316803E-2</v>
      </c>
    </row>
    <row r="1618" spans="1:3">
      <c r="A1618" s="60">
        <f>'Page 233'!A906</f>
        <v>40331</v>
      </c>
      <c r="B1618" s="61">
        <f>'Page 233'!G906</f>
        <v>58.74</v>
      </c>
      <c r="C1618" s="62">
        <f t="shared" si="26"/>
        <v>2.1857853250823928E-2</v>
      </c>
    </row>
    <row r="1619" spans="1:3">
      <c r="A1619" s="60">
        <f>'Page 233'!A905</f>
        <v>40332</v>
      </c>
      <c r="B1619" s="61">
        <f>'Page 233'!G905</f>
        <v>58.71</v>
      </c>
      <c r="C1619" s="62">
        <f t="shared" si="26"/>
        <v>-5.1085569437953299E-4</v>
      </c>
    </row>
    <row r="1620" spans="1:3">
      <c r="A1620" s="60">
        <f>'Page 233'!A904</f>
        <v>40333</v>
      </c>
      <c r="B1620" s="61">
        <f>'Page 233'!G904</f>
        <v>55.83</v>
      </c>
      <c r="C1620" s="62">
        <f t="shared" si="26"/>
        <v>-5.0298710753825478E-2</v>
      </c>
    </row>
    <row r="1621" spans="1:3">
      <c r="A1621" s="60">
        <f>'Page 233'!A903</f>
        <v>40336</v>
      </c>
      <c r="B1621" s="61">
        <f>'Page 233'!G903</f>
        <v>54.88</v>
      </c>
      <c r="C1621" s="62">
        <f t="shared" si="26"/>
        <v>-1.7162375904639163E-2</v>
      </c>
    </row>
    <row r="1622" spans="1:3">
      <c r="A1622" s="60">
        <f>'Page 233'!A902</f>
        <v>40337</v>
      </c>
      <c r="B1622" s="61">
        <f>'Page 233'!G902</f>
        <v>55.71</v>
      </c>
      <c r="C1622" s="62">
        <f t="shared" si="26"/>
        <v>1.5010680615094288E-2</v>
      </c>
    </row>
    <row r="1623" spans="1:3">
      <c r="A1623" s="60">
        <f>'Page 233'!A901</f>
        <v>40338</v>
      </c>
      <c r="B1623" s="61">
        <f>'Page 233'!G901</f>
        <v>56.34</v>
      </c>
      <c r="C1623" s="62">
        <f t="shared" si="26"/>
        <v>1.1245098415502426E-2</v>
      </c>
    </row>
    <row r="1624" spans="1:3">
      <c r="A1624" s="60">
        <f>'Page 233'!A900</f>
        <v>40339</v>
      </c>
      <c r="B1624" s="61">
        <f>'Page 233'!G900</f>
        <v>58.33</v>
      </c>
      <c r="C1624" s="62">
        <f t="shared" si="26"/>
        <v>3.4711778317319655E-2</v>
      </c>
    </row>
    <row r="1625" spans="1:3">
      <c r="A1625" s="60">
        <f>'Page 233'!A899</f>
        <v>40340</v>
      </c>
      <c r="B1625" s="61">
        <f>'Page 233'!G899</f>
        <v>59.69</v>
      </c>
      <c r="C1625" s="62">
        <f t="shared" si="26"/>
        <v>2.3047961415012176E-2</v>
      </c>
    </row>
    <row r="1626" spans="1:3">
      <c r="A1626" s="60">
        <f>'Page 233'!A898</f>
        <v>40343</v>
      </c>
      <c r="B1626" s="61">
        <f>'Page 233'!G898</f>
        <v>59.18</v>
      </c>
      <c r="C1626" s="62">
        <f t="shared" si="26"/>
        <v>-8.5808552084948499E-3</v>
      </c>
    </row>
    <row r="1627" spans="1:3">
      <c r="A1627" s="60">
        <f>'Page 233'!A897</f>
        <v>40344</v>
      </c>
      <c r="B1627" s="61">
        <f>'Page 233'!G897</f>
        <v>61.61</v>
      </c>
      <c r="C1627" s="62">
        <f t="shared" si="26"/>
        <v>4.024054805441564E-2</v>
      </c>
    </row>
    <row r="1628" spans="1:3">
      <c r="A1628" s="60">
        <f>'Page 233'!A896</f>
        <v>40345</v>
      </c>
      <c r="B1628" s="61">
        <f>'Page 233'!G896</f>
        <v>61.2</v>
      </c>
      <c r="C1628" s="62">
        <f t="shared" si="26"/>
        <v>-6.6770055081988265E-3</v>
      </c>
    </row>
    <row r="1629" spans="1:3">
      <c r="A1629" s="60">
        <f>'Page 233'!A895</f>
        <v>40346</v>
      </c>
      <c r="B1629" s="61">
        <f>'Page 233'!G895</f>
        <v>61.41</v>
      </c>
      <c r="C1629" s="62">
        <f t="shared" si="26"/>
        <v>3.4254988230274425E-3</v>
      </c>
    </row>
    <row r="1630" spans="1:3">
      <c r="A1630" s="60">
        <f>'Page 233'!A894</f>
        <v>40347</v>
      </c>
      <c r="B1630" s="61">
        <f>'Page 233'!G894</f>
        <v>62.05</v>
      </c>
      <c r="C1630" s="62">
        <f t="shared" si="26"/>
        <v>1.0367823309308436E-2</v>
      </c>
    </row>
    <row r="1631" spans="1:3">
      <c r="A1631" s="60">
        <f>'Page 233'!A893</f>
        <v>40350</v>
      </c>
      <c r="B1631" s="61">
        <f>'Page 233'!G893</f>
        <v>62.06</v>
      </c>
      <c r="C1631" s="62">
        <f t="shared" si="26"/>
        <v>1.6114736961797102E-4</v>
      </c>
    </row>
    <row r="1632" spans="1:3">
      <c r="A1632" s="60">
        <f>'Page 233'!A892</f>
        <v>40351</v>
      </c>
      <c r="B1632" s="61">
        <f>'Page 233'!G892</f>
        <v>60.51</v>
      </c>
      <c r="C1632" s="62">
        <f t="shared" si="26"/>
        <v>-2.5293018386004094E-2</v>
      </c>
    </row>
    <row r="1633" spans="1:3">
      <c r="A1633" s="60">
        <f>'Page 233'!A891</f>
        <v>40352</v>
      </c>
      <c r="B1633" s="61">
        <f>'Page 233'!G891</f>
        <v>61.58</v>
      </c>
      <c r="C1633" s="62">
        <f t="shared" si="26"/>
        <v>1.752850186212428E-2</v>
      </c>
    </row>
    <row r="1634" spans="1:3">
      <c r="A1634" s="60">
        <f>'Page 233'!A890</f>
        <v>40353</v>
      </c>
      <c r="B1634" s="61">
        <f>'Page 233'!G890</f>
        <v>61.56</v>
      </c>
      <c r="C1634" s="62">
        <f t="shared" si="26"/>
        <v>-3.2483352567574904E-4</v>
      </c>
    </row>
    <row r="1635" spans="1:3">
      <c r="A1635" s="60">
        <f>'Page 233'!A889</f>
        <v>40354</v>
      </c>
      <c r="B1635" s="61">
        <f>'Page 233'!G889</f>
        <v>62.79</v>
      </c>
      <c r="C1635" s="62">
        <f t="shared" si="26"/>
        <v>1.9783516155339482E-2</v>
      </c>
    </row>
    <row r="1636" spans="1:3">
      <c r="A1636" s="60">
        <f>'Page 233'!A888</f>
        <v>40357</v>
      </c>
      <c r="B1636" s="61">
        <f>'Page 233'!G888</f>
        <v>61.44</v>
      </c>
      <c r="C1636" s="62">
        <f t="shared" si="26"/>
        <v>-2.1734736286601379E-2</v>
      </c>
    </row>
    <row r="1637" spans="1:3">
      <c r="A1637" s="60">
        <f>'Page 233'!A887</f>
        <v>40358</v>
      </c>
      <c r="B1637" s="61">
        <f>'Page 233'!G887</f>
        <v>57.55</v>
      </c>
      <c r="C1637" s="62">
        <f t="shared" si="26"/>
        <v>-6.5406953671525117E-2</v>
      </c>
    </row>
    <row r="1638" spans="1:3">
      <c r="A1638" s="60">
        <f>'Page 233'!A886</f>
        <v>40359</v>
      </c>
      <c r="B1638" s="61">
        <f>'Page 233'!G886</f>
        <v>57.29</v>
      </c>
      <c r="C1638" s="62">
        <f t="shared" si="26"/>
        <v>-4.5280467474051438E-3</v>
      </c>
    </row>
    <row r="1639" spans="1:3">
      <c r="A1639" s="60">
        <f>'Page 233'!A885</f>
        <v>40360</v>
      </c>
      <c r="B1639" s="61">
        <f>'Page 233'!G885</f>
        <v>56.84</v>
      </c>
      <c r="C1639" s="62">
        <f t="shared" si="26"/>
        <v>-7.8857851915864474E-3</v>
      </c>
    </row>
    <row r="1640" spans="1:3">
      <c r="A1640" s="60">
        <f>'Page 233'!A884</f>
        <v>40361</v>
      </c>
      <c r="B1640" s="61">
        <f>'Page 233'!G884</f>
        <v>56.55</v>
      </c>
      <c r="C1640" s="62">
        <f t="shared" si="26"/>
        <v>-5.1151006667704887E-3</v>
      </c>
    </row>
    <row r="1641" spans="1:3">
      <c r="A1641" s="60">
        <f>'Page 233'!A883</f>
        <v>40365</v>
      </c>
      <c r="B1641" s="61">
        <f>'Page 233'!G883</f>
        <v>56.02</v>
      </c>
      <c r="C1641" s="62">
        <f t="shared" si="26"/>
        <v>-9.4164327301669432E-3</v>
      </c>
    </row>
    <row r="1642" spans="1:3">
      <c r="A1642" s="60">
        <f>'Page 233'!A882</f>
        <v>40366</v>
      </c>
      <c r="B1642" s="61">
        <f>'Page 233'!G882</f>
        <v>57.79</v>
      </c>
      <c r="C1642" s="62">
        <f t="shared" si="26"/>
        <v>3.1106980497724115E-2</v>
      </c>
    </row>
    <row r="1643" spans="1:3">
      <c r="A1643" s="60">
        <f>'Page 233'!A881</f>
        <v>40367</v>
      </c>
      <c r="B1643" s="61">
        <f>'Page 233'!G881</f>
        <v>59.1</v>
      </c>
      <c r="C1643" s="62">
        <f t="shared" si="26"/>
        <v>2.2415174082365975E-2</v>
      </c>
    </row>
    <row r="1644" spans="1:3">
      <c r="A1644" s="60">
        <f>'Page 233'!A880</f>
        <v>40368</v>
      </c>
      <c r="B1644" s="61">
        <f>'Page 233'!G880</f>
        <v>59.03</v>
      </c>
      <c r="C1644" s="62">
        <f t="shared" si="26"/>
        <v>-1.1851351594545604E-3</v>
      </c>
    </row>
    <row r="1645" spans="1:3">
      <c r="A1645" s="60">
        <f>'Page 233'!A879</f>
        <v>40371</v>
      </c>
      <c r="B1645" s="61">
        <f>'Page 233'!G879</f>
        <v>58.74</v>
      </c>
      <c r="C1645" s="62">
        <f t="shared" si="26"/>
        <v>-4.9248634821239144E-3</v>
      </c>
    </row>
    <row r="1646" spans="1:3">
      <c r="A1646" s="60">
        <f>'Page 233'!A878</f>
        <v>40372</v>
      </c>
      <c r="B1646" s="61">
        <f>'Page 233'!G878</f>
        <v>58.82</v>
      </c>
      <c r="C1646" s="62">
        <f t="shared" si="26"/>
        <v>1.361007355374997E-3</v>
      </c>
    </row>
    <row r="1647" spans="1:3">
      <c r="A1647" s="60">
        <f>'Page 233'!A877</f>
        <v>40373</v>
      </c>
      <c r="B1647" s="61">
        <f>'Page 233'!G877</f>
        <v>59.12</v>
      </c>
      <c r="C1647" s="62">
        <f t="shared" si="26"/>
        <v>5.0873435140972433E-3</v>
      </c>
    </row>
    <row r="1648" spans="1:3">
      <c r="A1648" s="60">
        <f>'Page 233'!A876</f>
        <v>40374</v>
      </c>
      <c r="B1648" s="61">
        <f>'Page 233'!G876</f>
        <v>58.77</v>
      </c>
      <c r="C1648" s="62">
        <f t="shared" si="26"/>
        <v>-5.9377560153871549E-3</v>
      </c>
    </row>
    <row r="1649" spans="1:3">
      <c r="A1649" s="60">
        <f>'Page 233'!A875</f>
        <v>40375</v>
      </c>
      <c r="B1649" s="61">
        <f>'Page 233'!G875</f>
        <v>56.51</v>
      </c>
      <c r="C1649" s="62">
        <f t="shared" si="26"/>
        <v>-3.921390698280719E-2</v>
      </c>
    </row>
    <row r="1650" spans="1:3">
      <c r="A1650" s="60">
        <f>'Page 233'!A874</f>
        <v>40378</v>
      </c>
      <c r="B1650" s="61">
        <f>'Page 233'!G874</f>
        <v>57.68</v>
      </c>
      <c r="C1650" s="62">
        <f t="shared" si="26"/>
        <v>2.0492879334941608E-2</v>
      </c>
    </row>
    <row r="1651" spans="1:3">
      <c r="A1651" s="60">
        <f>'Page 233'!A873</f>
        <v>40379</v>
      </c>
      <c r="B1651" s="61">
        <f>'Page 233'!G873</f>
        <v>58.32</v>
      </c>
      <c r="C1651" s="62">
        <f t="shared" si="26"/>
        <v>1.1034594723709068E-2</v>
      </c>
    </row>
    <row r="1652" spans="1:3">
      <c r="A1652" s="60">
        <f>'Page 233'!A872</f>
        <v>40380</v>
      </c>
      <c r="B1652" s="61">
        <f>'Page 233'!G872</f>
        <v>57.68</v>
      </c>
      <c r="C1652" s="62">
        <f t="shared" si="26"/>
        <v>-1.103459472370906E-2</v>
      </c>
    </row>
    <row r="1653" spans="1:3">
      <c r="A1653" s="60">
        <f>'Page 233'!A871</f>
        <v>40381</v>
      </c>
      <c r="B1653" s="61">
        <f>'Page 233'!G871</f>
        <v>60.81</v>
      </c>
      <c r="C1653" s="62">
        <f t="shared" si="26"/>
        <v>5.2843756155324752E-2</v>
      </c>
    </row>
    <row r="1654" spans="1:3">
      <c r="A1654" s="60">
        <f>'Page 233'!A870</f>
        <v>40382</v>
      </c>
      <c r="B1654" s="61">
        <f>'Page 233'!G870</f>
        <v>62.02</v>
      </c>
      <c r="C1654" s="62">
        <f t="shared" si="26"/>
        <v>1.9702664540284472E-2</v>
      </c>
    </row>
    <row r="1655" spans="1:3">
      <c r="A1655" s="60">
        <f>'Page 233'!A869</f>
        <v>40385</v>
      </c>
      <c r="B1655" s="61">
        <f>'Page 233'!G869</f>
        <v>62.86</v>
      </c>
      <c r="C1655" s="62">
        <f t="shared" si="26"/>
        <v>1.3453117697118676E-2</v>
      </c>
    </row>
    <row r="1656" spans="1:3">
      <c r="A1656" s="60">
        <f>'Page 233'!A868</f>
        <v>40386</v>
      </c>
      <c r="B1656" s="61">
        <f>'Page 233'!G868</f>
        <v>62.65</v>
      </c>
      <c r="C1656" s="62">
        <f t="shared" si="26"/>
        <v>-3.3463500273442836E-3</v>
      </c>
    </row>
    <row r="1657" spans="1:3">
      <c r="A1657" s="60">
        <f>'Page 233'!A867</f>
        <v>40387</v>
      </c>
      <c r="B1657" s="61">
        <f>'Page 233'!G867</f>
        <v>61.46</v>
      </c>
      <c r="C1657" s="62">
        <f t="shared" si="26"/>
        <v>-1.9177124639738634E-2</v>
      </c>
    </row>
    <row r="1658" spans="1:3">
      <c r="A1658" s="60">
        <f>'Page 233'!A866</f>
        <v>40388</v>
      </c>
      <c r="B1658" s="61">
        <f>'Page 233'!G866</f>
        <v>61.37</v>
      </c>
      <c r="C1658" s="62">
        <f t="shared" si="26"/>
        <v>-1.4654403013330342E-3</v>
      </c>
    </row>
    <row r="1659" spans="1:3">
      <c r="A1659" s="60">
        <f>'Page 233'!A865</f>
        <v>40389</v>
      </c>
      <c r="B1659" s="61">
        <f>'Page 233'!G865</f>
        <v>62.21</v>
      </c>
      <c r="C1659" s="62">
        <f t="shared" si="26"/>
        <v>1.3594642125922724E-2</v>
      </c>
    </row>
    <row r="1660" spans="1:3">
      <c r="A1660" s="60">
        <f>'Page 233'!A864</f>
        <v>40392</v>
      </c>
      <c r="B1660" s="61">
        <f>'Page 233'!G864</f>
        <v>63.63</v>
      </c>
      <c r="C1660" s="62">
        <f t="shared" si="26"/>
        <v>2.2569298717772447E-2</v>
      </c>
    </row>
    <row r="1661" spans="1:3">
      <c r="A1661" s="60">
        <f>'Page 233'!A863</f>
        <v>40393</v>
      </c>
      <c r="B1661" s="61">
        <f>'Page 233'!G863</f>
        <v>63.49</v>
      </c>
      <c r="C1661" s="62">
        <f t="shared" si="26"/>
        <v>-2.2026440623422947E-3</v>
      </c>
    </row>
    <row r="1662" spans="1:3">
      <c r="A1662" s="60">
        <f>'Page 233'!A862</f>
        <v>40394</v>
      </c>
      <c r="B1662" s="61">
        <f>'Page 233'!G862</f>
        <v>63.61</v>
      </c>
      <c r="C1662" s="62">
        <f t="shared" si="26"/>
        <v>1.8882775083542734E-3</v>
      </c>
    </row>
    <row r="1663" spans="1:3">
      <c r="A1663" s="60">
        <f>'Page 233'!A861</f>
        <v>40395</v>
      </c>
      <c r="B1663" s="61">
        <f>'Page 233'!G861</f>
        <v>63.11</v>
      </c>
      <c r="C1663" s="62">
        <f t="shared" si="26"/>
        <v>-7.8914550945647036E-3</v>
      </c>
    </row>
    <row r="1664" spans="1:3">
      <c r="A1664" s="60">
        <f>'Page 233'!A860</f>
        <v>40396</v>
      </c>
      <c r="B1664" s="61">
        <f>'Page 233'!G860</f>
        <v>63.1</v>
      </c>
      <c r="C1664" s="62">
        <f t="shared" si="26"/>
        <v>-1.5846604898068153E-4</v>
      </c>
    </row>
    <row r="1665" spans="1:3">
      <c r="A1665" s="60">
        <f>'Page 233'!A859</f>
        <v>40399</v>
      </c>
      <c r="B1665" s="61">
        <f>'Page 233'!G859</f>
        <v>63.37</v>
      </c>
      <c r="C1665" s="62">
        <f t="shared" si="26"/>
        <v>4.2697937882580951E-3</v>
      </c>
    </row>
    <row r="1666" spans="1:3">
      <c r="A1666" s="60">
        <f>'Page 233'!A858</f>
        <v>40400</v>
      </c>
      <c r="B1666" s="61">
        <f>'Page 233'!G858</f>
        <v>63.03</v>
      </c>
      <c r="C1666" s="62">
        <f t="shared" si="26"/>
        <v>-5.3797598104068159E-3</v>
      </c>
    </row>
    <row r="1667" spans="1:3">
      <c r="A1667" s="60">
        <f>'Page 233'!A857</f>
        <v>40401</v>
      </c>
      <c r="B1667" s="61">
        <f>'Page 233'!G857</f>
        <v>60.26</v>
      </c>
      <c r="C1667" s="62">
        <f t="shared" si="26"/>
        <v>-4.4942269822863611E-2</v>
      </c>
    </row>
    <row r="1668" spans="1:3">
      <c r="A1668" s="60">
        <f>'Page 233'!A856</f>
        <v>40402</v>
      </c>
      <c r="B1668" s="61">
        <f>'Page 233'!G856</f>
        <v>59.43</v>
      </c>
      <c r="C1668" s="62">
        <f t="shared" si="26"/>
        <v>-1.3869384323585881E-2</v>
      </c>
    </row>
    <row r="1669" spans="1:3">
      <c r="A1669" s="60">
        <f>'Page 233'!A855</f>
        <v>40403</v>
      </c>
      <c r="B1669" s="61">
        <f>'Page 233'!G855</f>
        <v>59.56</v>
      </c>
      <c r="C1669" s="62">
        <f t="shared" ref="C1669:C1732" si="27">LN(B1669/B1668)</f>
        <v>2.1850584372390932E-3</v>
      </c>
    </row>
    <row r="1670" spans="1:3">
      <c r="A1670" s="60">
        <f>'Page 233'!A854</f>
        <v>40406</v>
      </c>
      <c r="B1670" s="61">
        <f>'Page 233'!G854</f>
        <v>59.15</v>
      </c>
      <c r="C1670" s="62">
        <f t="shared" si="27"/>
        <v>-6.9076173914125348E-3</v>
      </c>
    </row>
    <row r="1671" spans="1:3">
      <c r="A1671" s="60">
        <f>'Page 233'!A853</f>
        <v>40407</v>
      </c>
      <c r="B1671" s="61">
        <f>'Page 233'!G853</f>
        <v>60.61</v>
      </c>
      <c r="C1671" s="62">
        <f t="shared" si="27"/>
        <v>2.4383305538797809E-2</v>
      </c>
    </row>
    <row r="1672" spans="1:3">
      <c r="A1672" s="60">
        <f>'Page 233'!A852</f>
        <v>40408</v>
      </c>
      <c r="B1672" s="61">
        <f>'Page 233'!G852</f>
        <v>60.62</v>
      </c>
      <c r="C1672" s="62">
        <f t="shared" si="27"/>
        <v>1.6497566646331985E-4</v>
      </c>
    </row>
    <row r="1673" spans="1:3">
      <c r="A1673" s="60">
        <f>'Page 233'!A851</f>
        <v>40409</v>
      </c>
      <c r="B1673" s="61">
        <f>'Page 233'!G851</f>
        <v>59.36</v>
      </c>
      <c r="C1673" s="62">
        <f t="shared" si="27"/>
        <v>-2.1004272770532011E-2</v>
      </c>
    </row>
    <row r="1674" spans="1:3">
      <c r="A1674" s="60">
        <f>'Page 233'!A850</f>
        <v>40410</v>
      </c>
      <c r="B1674" s="61">
        <f>'Page 233'!G850</f>
        <v>59.34</v>
      </c>
      <c r="C1674" s="62">
        <f t="shared" si="27"/>
        <v>-3.3698399644917053E-4</v>
      </c>
    </row>
    <row r="1675" spans="1:3">
      <c r="A1675" s="60">
        <f>'Page 233'!A849</f>
        <v>40413</v>
      </c>
      <c r="B1675" s="61">
        <f>'Page 233'!G849</f>
        <v>58.14</v>
      </c>
      <c r="C1675" s="62">
        <f t="shared" si="27"/>
        <v>-2.0429719731945923E-2</v>
      </c>
    </row>
    <row r="1676" spans="1:3">
      <c r="A1676" s="60">
        <f>'Page 233'!A848</f>
        <v>40414</v>
      </c>
      <c r="B1676" s="61">
        <f>'Page 233'!G848</f>
        <v>55.97</v>
      </c>
      <c r="C1676" s="62">
        <f t="shared" si="27"/>
        <v>-3.8038062227461707E-2</v>
      </c>
    </row>
    <row r="1677" spans="1:3">
      <c r="A1677" s="60">
        <f>'Page 233'!A847</f>
        <v>40415</v>
      </c>
      <c r="B1677" s="61">
        <f>'Page 233'!G847</f>
        <v>55.81</v>
      </c>
      <c r="C1677" s="62">
        <f t="shared" si="27"/>
        <v>-2.8627681029259255E-3</v>
      </c>
    </row>
    <row r="1678" spans="1:3">
      <c r="A1678" s="60">
        <f>'Page 233'!A846</f>
        <v>40416</v>
      </c>
      <c r="B1678" s="61">
        <f>'Page 233'!G846</f>
        <v>56.32</v>
      </c>
      <c r="C1678" s="62">
        <f t="shared" si="27"/>
        <v>9.0966470494446474E-3</v>
      </c>
    </row>
    <row r="1679" spans="1:3">
      <c r="A1679" s="60">
        <f>'Page 233'!A845</f>
        <v>40417</v>
      </c>
      <c r="B1679" s="61">
        <f>'Page 233'!G845</f>
        <v>58.01</v>
      </c>
      <c r="C1679" s="62">
        <f t="shared" si="27"/>
        <v>2.9565697628186016E-2</v>
      </c>
    </row>
    <row r="1680" spans="1:3">
      <c r="A1680" s="60">
        <f>'Page 233'!A844</f>
        <v>40420</v>
      </c>
      <c r="B1680" s="61">
        <f>'Page 233'!G844</f>
        <v>57.04</v>
      </c>
      <c r="C1680" s="62">
        <f t="shared" si="27"/>
        <v>-1.6862633371932442E-2</v>
      </c>
    </row>
    <row r="1681" spans="1:3">
      <c r="A1681" s="60">
        <f>'Page 233'!A843</f>
        <v>40421</v>
      </c>
      <c r="B1681" s="61">
        <f>'Page 233'!G843</f>
        <v>56.15</v>
      </c>
      <c r="C1681" s="62">
        <f t="shared" si="27"/>
        <v>-1.5726094921588368E-2</v>
      </c>
    </row>
    <row r="1682" spans="1:3">
      <c r="A1682" s="60">
        <f>'Page 233'!A842</f>
        <v>40422</v>
      </c>
      <c r="B1682" s="61">
        <f>'Page 233'!G842</f>
        <v>57.22</v>
      </c>
      <c r="C1682" s="62">
        <f t="shared" si="27"/>
        <v>1.8876806437511977E-2</v>
      </c>
    </row>
    <row r="1683" spans="1:3">
      <c r="A1683" s="60">
        <f>'Page 233'!A841</f>
        <v>40423</v>
      </c>
      <c r="B1683" s="61">
        <f>'Page 233'!G841</f>
        <v>58.23</v>
      </c>
      <c r="C1683" s="62">
        <f t="shared" si="27"/>
        <v>1.7497198227064428E-2</v>
      </c>
    </row>
    <row r="1684" spans="1:3">
      <c r="A1684" s="60">
        <f>'Page 233'!A840</f>
        <v>40424</v>
      </c>
      <c r="B1684" s="61">
        <f>'Page 233'!G840</f>
        <v>59.37</v>
      </c>
      <c r="C1684" s="62">
        <f t="shared" si="27"/>
        <v>1.93883624335555E-2</v>
      </c>
    </row>
    <row r="1685" spans="1:3">
      <c r="A1685" s="60">
        <f>'Page 233'!A839</f>
        <v>40428</v>
      </c>
      <c r="B1685" s="61">
        <f>'Page 233'!G839</f>
        <v>58.25</v>
      </c>
      <c r="C1685" s="62">
        <f t="shared" si="27"/>
        <v>-1.9044955836774097E-2</v>
      </c>
    </row>
    <row r="1686" spans="1:3">
      <c r="A1686" s="60">
        <f>'Page 233'!A838</f>
        <v>40429</v>
      </c>
      <c r="B1686" s="61">
        <f>'Page 233'!G838</f>
        <v>59.25</v>
      </c>
      <c r="C1686" s="62">
        <f t="shared" si="27"/>
        <v>1.7021687569430524E-2</v>
      </c>
    </row>
    <row r="1687" spans="1:3">
      <c r="A1687" s="60">
        <f>'Page 233'!A837</f>
        <v>40430</v>
      </c>
      <c r="B1687" s="61">
        <f>'Page 233'!G837</f>
        <v>58.27</v>
      </c>
      <c r="C1687" s="62">
        <f t="shared" si="27"/>
        <v>-1.6678398860257636E-2</v>
      </c>
    </row>
    <row r="1688" spans="1:3">
      <c r="A1688" s="60">
        <f>'Page 233'!A836</f>
        <v>40431</v>
      </c>
      <c r="B1688" s="61">
        <f>'Page 233'!G836</f>
        <v>58.64</v>
      </c>
      <c r="C1688" s="62">
        <f t="shared" si="27"/>
        <v>6.3296764234132084E-3</v>
      </c>
    </row>
    <row r="1689" spans="1:3">
      <c r="A1689" s="60">
        <f>'Page 233'!A835</f>
        <v>40434</v>
      </c>
      <c r="B1689" s="61">
        <f>'Page 233'!G835</f>
        <v>58.96</v>
      </c>
      <c r="C1689" s="62">
        <f t="shared" si="27"/>
        <v>5.4421903026850363E-3</v>
      </c>
    </row>
    <row r="1690" spans="1:3">
      <c r="A1690" s="60">
        <f>'Page 233'!A834</f>
        <v>40435</v>
      </c>
      <c r="B1690" s="61">
        <f>'Page 233'!G834</f>
        <v>57.65</v>
      </c>
      <c r="C1690" s="62">
        <f t="shared" si="27"/>
        <v>-2.2469001166013185E-2</v>
      </c>
    </row>
    <row r="1691" spans="1:3">
      <c r="A1691" s="60">
        <f>'Page 233'!A833</f>
        <v>40436</v>
      </c>
      <c r="B1691" s="61">
        <f>'Page 233'!G833</f>
        <v>57.62</v>
      </c>
      <c r="C1691" s="62">
        <f t="shared" si="27"/>
        <v>-5.2051705868562577E-4</v>
      </c>
    </row>
    <row r="1692" spans="1:3">
      <c r="A1692" s="60">
        <f>'Page 233'!A832</f>
        <v>40437</v>
      </c>
      <c r="B1692" s="61">
        <f>'Page 233'!G832</f>
        <v>57.48</v>
      </c>
      <c r="C1692" s="62">
        <f t="shared" si="27"/>
        <v>-2.4326684455582932E-3</v>
      </c>
    </row>
    <row r="1693" spans="1:3">
      <c r="A1693" s="60">
        <f>'Page 233'!A831</f>
        <v>40438</v>
      </c>
      <c r="B1693" s="61">
        <f>'Page 233'!G831</f>
        <v>57.82</v>
      </c>
      <c r="C1693" s="62">
        <f t="shared" si="27"/>
        <v>5.8976753773758517E-3</v>
      </c>
    </row>
    <row r="1694" spans="1:3">
      <c r="A1694" s="60">
        <f>'Page 233'!A830</f>
        <v>40441</v>
      </c>
      <c r="B1694" s="61">
        <f>'Page 233'!G830</f>
        <v>58.53</v>
      </c>
      <c r="C1694" s="62">
        <f t="shared" si="27"/>
        <v>1.2204706714929518E-2</v>
      </c>
    </row>
    <row r="1695" spans="1:3">
      <c r="A1695" s="60">
        <f>'Page 233'!A829</f>
        <v>40442</v>
      </c>
      <c r="B1695" s="61">
        <f>'Page 233'!G829</f>
        <v>59</v>
      </c>
      <c r="C1695" s="62">
        <f t="shared" si="27"/>
        <v>7.998000602589931E-3</v>
      </c>
    </row>
    <row r="1696" spans="1:3">
      <c r="A1696" s="60">
        <f>'Page 233'!A828</f>
        <v>40443</v>
      </c>
      <c r="B1696" s="61">
        <f>'Page 233'!G828</f>
        <v>58.69</v>
      </c>
      <c r="C1696" s="62">
        <f t="shared" si="27"/>
        <v>-5.268089335476402E-3</v>
      </c>
    </row>
    <row r="1697" spans="1:3">
      <c r="A1697" s="60">
        <f>'Page 233'!A827</f>
        <v>40444</v>
      </c>
      <c r="B1697" s="61">
        <f>'Page 233'!G827</f>
        <v>57.55</v>
      </c>
      <c r="C1697" s="62">
        <f t="shared" si="27"/>
        <v>-1.9615219402351492E-2</v>
      </c>
    </row>
    <row r="1698" spans="1:3">
      <c r="A1698" s="60">
        <f>'Page 233'!A826</f>
        <v>40445</v>
      </c>
      <c r="B1698" s="61">
        <f>'Page 233'!G826</f>
        <v>59.34</v>
      </c>
      <c r="C1698" s="62">
        <f t="shared" si="27"/>
        <v>3.0629479694784165E-2</v>
      </c>
    </row>
    <row r="1699" spans="1:3">
      <c r="A1699" s="60">
        <f>'Page 233'!A825</f>
        <v>40448</v>
      </c>
      <c r="B1699" s="61">
        <f>'Page 233'!G825</f>
        <v>58.69</v>
      </c>
      <c r="C1699" s="62">
        <f t="shared" si="27"/>
        <v>-1.1014260292432698E-2</v>
      </c>
    </row>
    <row r="1700" spans="1:3">
      <c r="A1700" s="60">
        <f>'Page 233'!A824</f>
        <v>40449</v>
      </c>
      <c r="B1700" s="61">
        <f>'Page 233'!G824</f>
        <v>59.26</v>
      </c>
      <c r="C1700" s="62">
        <f t="shared" si="27"/>
        <v>9.6651875751760548E-3</v>
      </c>
    </row>
    <row r="1701" spans="1:3">
      <c r="A1701" s="60">
        <f>'Page 233'!A823</f>
        <v>40450</v>
      </c>
      <c r="B1701" s="61">
        <f>'Page 233'!G823</f>
        <v>60.6</v>
      </c>
      <c r="C1701" s="62">
        <f t="shared" si="27"/>
        <v>2.2360350929849563E-2</v>
      </c>
    </row>
    <row r="1702" spans="1:3">
      <c r="A1702" s="60">
        <f>'Page 233'!A822</f>
        <v>40451</v>
      </c>
      <c r="B1702" s="61">
        <f>'Page 233'!G822</f>
        <v>61.12</v>
      </c>
      <c r="C1702" s="62">
        <f t="shared" si="27"/>
        <v>8.5442517829961446E-3</v>
      </c>
    </row>
    <row r="1703" spans="1:3">
      <c r="A1703" s="60">
        <f>'Page 233'!A821</f>
        <v>40452</v>
      </c>
      <c r="B1703" s="61">
        <f>'Page 233'!G821</f>
        <v>61.39</v>
      </c>
      <c r="C1703" s="62">
        <f t="shared" si="27"/>
        <v>4.4078105811400422E-3</v>
      </c>
    </row>
    <row r="1704" spans="1:3">
      <c r="A1704" s="60">
        <f>'Page 233'!A820</f>
        <v>40455</v>
      </c>
      <c r="B1704" s="61">
        <f>'Page 233'!G820</f>
        <v>60.93</v>
      </c>
      <c r="C1704" s="62">
        <f t="shared" si="27"/>
        <v>-7.5212911790019585E-3</v>
      </c>
    </row>
    <row r="1705" spans="1:3">
      <c r="A1705" s="60">
        <f>'Page 233'!A819</f>
        <v>40456</v>
      </c>
      <c r="B1705" s="61">
        <f>'Page 233'!G819</f>
        <v>63.01</v>
      </c>
      <c r="C1705" s="62">
        <f t="shared" si="27"/>
        <v>3.3567779693561089E-2</v>
      </c>
    </row>
    <row r="1706" spans="1:3">
      <c r="A1706" s="60">
        <f>'Page 233'!A818</f>
        <v>40457</v>
      </c>
      <c r="B1706" s="61">
        <f>'Page 233'!G818</f>
        <v>62.99</v>
      </c>
      <c r="C1706" s="62">
        <f t="shared" si="27"/>
        <v>-3.1746032012642075E-4</v>
      </c>
    </row>
    <row r="1707" spans="1:3">
      <c r="A1707" s="60">
        <f>'Page 233'!A817</f>
        <v>40458</v>
      </c>
      <c r="B1707" s="61">
        <f>'Page 233'!G817</f>
        <v>62.88</v>
      </c>
      <c r="C1707" s="62">
        <f t="shared" si="27"/>
        <v>-1.7478355128864816E-3</v>
      </c>
    </row>
    <row r="1708" spans="1:3">
      <c r="A1708" s="60">
        <f>'Page 233'!A816</f>
        <v>40459</v>
      </c>
      <c r="B1708" s="61">
        <f>'Page 233'!G816</f>
        <v>63.59</v>
      </c>
      <c r="C1708" s="62">
        <f t="shared" si="27"/>
        <v>1.1228077158365249E-2</v>
      </c>
    </row>
    <row r="1709" spans="1:3">
      <c r="A1709" s="60">
        <f>'Page 233'!A815</f>
        <v>40462</v>
      </c>
      <c r="B1709" s="61">
        <f>'Page 233'!G815</f>
        <v>64.290000000000006</v>
      </c>
      <c r="C1709" s="62">
        <f t="shared" si="27"/>
        <v>1.0947872874278912E-2</v>
      </c>
    </row>
    <row r="1710" spans="1:3">
      <c r="A1710" s="60">
        <f>'Page 233'!A814</f>
        <v>40463</v>
      </c>
      <c r="B1710" s="61">
        <f>'Page 233'!G814</f>
        <v>64.5</v>
      </c>
      <c r="C1710" s="62">
        <f t="shared" si="27"/>
        <v>3.2611256481314627E-3</v>
      </c>
    </row>
    <row r="1711" spans="1:3">
      <c r="A1711" s="60">
        <f>'Page 233'!A813</f>
        <v>40464</v>
      </c>
      <c r="B1711" s="61">
        <f>'Page 233'!G813</f>
        <v>65.650000000000006</v>
      </c>
      <c r="C1711" s="62">
        <f t="shared" si="27"/>
        <v>1.7672376947078464E-2</v>
      </c>
    </row>
    <row r="1712" spans="1:3">
      <c r="A1712" s="60">
        <f>'Page 233'!A812</f>
        <v>40465</v>
      </c>
      <c r="B1712" s="61">
        <f>'Page 233'!G812</f>
        <v>65.55</v>
      </c>
      <c r="C1712" s="62">
        <f t="shared" si="27"/>
        <v>-1.5243905390965001E-3</v>
      </c>
    </row>
    <row r="1713" spans="1:3">
      <c r="A1713" s="60">
        <f>'Page 233'!A811</f>
        <v>40466</v>
      </c>
      <c r="B1713" s="61">
        <f>'Page 233'!G811</f>
        <v>64.400000000000006</v>
      </c>
      <c r="C1713" s="62">
        <f t="shared" si="27"/>
        <v>-1.7699577099400749E-2</v>
      </c>
    </row>
    <row r="1714" spans="1:3">
      <c r="A1714" s="60">
        <f>'Page 233'!A810</f>
        <v>40469</v>
      </c>
      <c r="B1714" s="61">
        <f>'Page 233'!G810</f>
        <v>64.510000000000005</v>
      </c>
      <c r="C1714" s="62">
        <f t="shared" si="27"/>
        <v>1.7066174338424341E-3</v>
      </c>
    </row>
    <row r="1715" spans="1:3">
      <c r="A1715" s="60">
        <f>'Page 233'!A809</f>
        <v>40470</v>
      </c>
      <c r="B1715" s="61">
        <f>'Page 233'!G809</f>
        <v>63.43</v>
      </c>
      <c r="C1715" s="62">
        <f t="shared" si="27"/>
        <v>-1.6883314898344593E-2</v>
      </c>
    </row>
    <row r="1716" spans="1:3">
      <c r="A1716" s="60">
        <f>'Page 233'!A808</f>
        <v>40471</v>
      </c>
      <c r="B1716" s="61">
        <f>'Page 233'!G808</f>
        <v>65.55</v>
      </c>
      <c r="C1716" s="62">
        <f t="shared" si="27"/>
        <v>3.2876274563903067E-2</v>
      </c>
    </row>
    <row r="1717" spans="1:3">
      <c r="A1717" s="60">
        <f>'Page 233'!A807</f>
        <v>40472</v>
      </c>
      <c r="B1717" s="61">
        <f>'Page 233'!G807</f>
        <v>65.680000000000007</v>
      </c>
      <c r="C1717" s="62">
        <f t="shared" si="27"/>
        <v>1.9812549344641705E-3</v>
      </c>
    </row>
    <row r="1718" spans="1:3">
      <c r="A1718" s="60">
        <f>'Page 233'!A806</f>
        <v>40473</v>
      </c>
      <c r="B1718" s="61">
        <f>'Page 233'!G806</f>
        <v>65.45</v>
      </c>
      <c r="C1718" s="62">
        <f t="shared" si="27"/>
        <v>-3.5079727882639331E-3</v>
      </c>
    </row>
    <row r="1719" spans="1:3">
      <c r="A1719" s="60">
        <f>'Page 233'!A805</f>
        <v>40476</v>
      </c>
      <c r="B1719" s="61">
        <f>'Page 233'!G805</f>
        <v>65.819999999999993</v>
      </c>
      <c r="C1719" s="62">
        <f t="shared" si="27"/>
        <v>5.6372511592847827E-3</v>
      </c>
    </row>
    <row r="1720" spans="1:3">
      <c r="A1720" s="60">
        <f>'Page 233'!A804</f>
        <v>40477</v>
      </c>
      <c r="B1720" s="61">
        <f>'Page 233'!G804</f>
        <v>65.489999999999995</v>
      </c>
      <c r="C1720" s="62">
        <f t="shared" si="27"/>
        <v>-5.0262842852315994E-3</v>
      </c>
    </row>
    <row r="1721" spans="1:3">
      <c r="A1721" s="60">
        <f>'Page 233'!A803</f>
        <v>40478</v>
      </c>
      <c r="B1721" s="61">
        <f>'Page 233'!G803</f>
        <v>65.09</v>
      </c>
      <c r="C1721" s="62">
        <f t="shared" si="27"/>
        <v>-6.1265316456661266E-3</v>
      </c>
    </row>
    <row r="1722" spans="1:3">
      <c r="A1722" s="60">
        <f>'Page 233'!A802</f>
        <v>40479</v>
      </c>
      <c r="B1722" s="61">
        <f>'Page 233'!G802</f>
        <v>65.459999999999994</v>
      </c>
      <c r="C1722" s="62">
        <f t="shared" si="27"/>
        <v>5.6683414887383141E-3</v>
      </c>
    </row>
    <row r="1723" spans="1:3">
      <c r="A1723" s="60">
        <f>'Page 233'!A801</f>
        <v>40480</v>
      </c>
      <c r="B1723" s="61">
        <f>'Page 233'!G801</f>
        <v>64.89</v>
      </c>
      <c r="C1723" s="62">
        <f t="shared" si="27"/>
        <v>-8.7457404399572721E-3</v>
      </c>
    </row>
    <row r="1724" spans="1:3">
      <c r="A1724" s="60">
        <f>'Page 233'!A800</f>
        <v>40483</v>
      </c>
      <c r="B1724" s="61">
        <f>'Page 233'!G800</f>
        <v>64.739999999999995</v>
      </c>
      <c r="C1724" s="62">
        <f t="shared" si="27"/>
        <v>-2.3142801349788343E-3</v>
      </c>
    </row>
    <row r="1725" spans="1:3">
      <c r="A1725" s="60">
        <f>'Page 233'!A799</f>
        <v>40484</v>
      </c>
      <c r="B1725" s="61">
        <f>'Page 233'!G799</f>
        <v>64.099999999999994</v>
      </c>
      <c r="C1725" s="62">
        <f t="shared" si="27"/>
        <v>-9.9348845714739235E-3</v>
      </c>
    </row>
    <row r="1726" spans="1:3">
      <c r="A1726" s="60">
        <f>'Page 233'!A798</f>
        <v>40485</v>
      </c>
      <c r="B1726" s="61">
        <f>'Page 233'!G798</f>
        <v>63.71</v>
      </c>
      <c r="C1726" s="62">
        <f t="shared" si="27"/>
        <v>-6.1028277982274198E-3</v>
      </c>
    </row>
    <row r="1727" spans="1:3">
      <c r="A1727" s="60">
        <f>'Page 233'!A797</f>
        <v>40486</v>
      </c>
      <c r="B1727" s="61">
        <f>'Page 233'!G797</f>
        <v>65.47</v>
      </c>
      <c r="C1727" s="62">
        <f t="shared" si="27"/>
        <v>2.7250486324603192E-2</v>
      </c>
    </row>
    <row r="1728" spans="1:3">
      <c r="A1728" s="60">
        <f>'Page 233'!A796</f>
        <v>40487</v>
      </c>
      <c r="B1728" s="61">
        <f>'Page 233'!G796</f>
        <v>65.86</v>
      </c>
      <c r="C1728" s="62">
        <f t="shared" si="27"/>
        <v>5.9392544952183383E-3</v>
      </c>
    </row>
    <row r="1729" spans="1:3">
      <c r="A1729" s="60">
        <f>'Page 233'!A795</f>
        <v>40490</v>
      </c>
      <c r="B1729" s="61">
        <f>'Page 233'!G795</f>
        <v>64.88</v>
      </c>
      <c r="C1729" s="62">
        <f t="shared" si="27"/>
        <v>-1.4991867141060794E-2</v>
      </c>
    </row>
    <row r="1730" spans="1:3">
      <c r="A1730" s="60">
        <f>'Page 233'!A794</f>
        <v>40491</v>
      </c>
      <c r="B1730" s="61">
        <f>'Page 233'!G794</f>
        <v>63.99</v>
      </c>
      <c r="C1730" s="62">
        <f t="shared" si="27"/>
        <v>-1.3812588655788473E-2</v>
      </c>
    </row>
    <row r="1731" spans="1:3">
      <c r="A1731" s="60">
        <f>'Page 233'!A793</f>
        <v>40492</v>
      </c>
      <c r="B1731" s="61">
        <f>'Page 233'!G793</f>
        <v>61.98</v>
      </c>
      <c r="C1731" s="62">
        <f t="shared" si="27"/>
        <v>-3.1915068791766761E-2</v>
      </c>
    </row>
    <row r="1732" spans="1:3">
      <c r="A1732" s="60">
        <f>'Page 233'!A792</f>
        <v>40493</v>
      </c>
      <c r="B1732" s="61">
        <f>'Page 233'!G792</f>
        <v>60.41</v>
      </c>
      <c r="C1732" s="62">
        <f t="shared" si="27"/>
        <v>-2.5657098208952265E-2</v>
      </c>
    </row>
    <row r="1733" spans="1:3">
      <c r="A1733" s="60">
        <f>'Page 233'!A791</f>
        <v>40494</v>
      </c>
      <c r="B1733" s="61">
        <f>'Page 233'!G791</f>
        <v>58.3</v>
      </c>
      <c r="C1733" s="62">
        <f t="shared" ref="C1733:C1796" si="28">LN(B1733/B1732)</f>
        <v>-3.5552560794203186E-2</v>
      </c>
    </row>
    <row r="1734" spans="1:3">
      <c r="A1734" s="60">
        <f>'Page 233'!A790</f>
        <v>40497</v>
      </c>
      <c r="B1734" s="61">
        <f>'Page 233'!G790</f>
        <v>58.78</v>
      </c>
      <c r="C1734" s="62">
        <f t="shared" si="28"/>
        <v>8.1995676343246983E-3</v>
      </c>
    </row>
    <row r="1735" spans="1:3">
      <c r="A1735" s="60">
        <f>'Page 233'!A789</f>
        <v>40498</v>
      </c>
      <c r="B1735" s="61">
        <f>'Page 233'!G789</f>
        <v>58.01</v>
      </c>
      <c r="C1735" s="62">
        <f t="shared" si="28"/>
        <v>-1.31862515127984E-2</v>
      </c>
    </row>
    <row r="1736" spans="1:3">
      <c r="A1736" s="60">
        <f>'Page 233'!A788</f>
        <v>40499</v>
      </c>
      <c r="B1736" s="61">
        <f>'Page 233'!G788</f>
        <v>57.76</v>
      </c>
      <c r="C1736" s="62">
        <f t="shared" si="28"/>
        <v>-4.3189148934022047E-3</v>
      </c>
    </row>
    <row r="1737" spans="1:3">
      <c r="A1737" s="60">
        <f>'Page 233'!A787</f>
        <v>40500</v>
      </c>
      <c r="B1737" s="61">
        <f>'Page 233'!G787</f>
        <v>59.71</v>
      </c>
      <c r="C1737" s="62">
        <f t="shared" si="28"/>
        <v>3.3203015974330292E-2</v>
      </c>
    </row>
    <row r="1738" spans="1:3">
      <c r="A1738" s="60">
        <f>'Page 233'!A786</f>
        <v>40501</v>
      </c>
      <c r="B1738" s="61">
        <f>'Page 233'!G786</f>
        <v>58.76</v>
      </c>
      <c r="C1738" s="62">
        <f t="shared" si="28"/>
        <v>-1.6038159253224576E-2</v>
      </c>
    </row>
    <row r="1739" spans="1:3">
      <c r="A1739" s="60">
        <f>'Page 233'!A785</f>
        <v>40504</v>
      </c>
      <c r="B1739" s="61">
        <f>'Page 233'!G785</f>
        <v>59.17</v>
      </c>
      <c r="C1739" s="62">
        <f t="shared" si="28"/>
        <v>6.9533053829261794E-3</v>
      </c>
    </row>
    <row r="1740" spans="1:3">
      <c r="A1740" s="60">
        <f>'Page 233'!A784</f>
        <v>40505</v>
      </c>
      <c r="B1740" s="61">
        <f>'Page 233'!G784</f>
        <v>58.77</v>
      </c>
      <c r="C1740" s="62">
        <f t="shared" si="28"/>
        <v>-6.7831360640436137E-3</v>
      </c>
    </row>
    <row r="1741" spans="1:3">
      <c r="A1741" s="60">
        <f>'Page 233'!A783</f>
        <v>40506</v>
      </c>
      <c r="B1741" s="61">
        <f>'Page 233'!G783</f>
        <v>60.45</v>
      </c>
      <c r="C1741" s="62">
        <f t="shared" si="28"/>
        <v>2.818505643624267E-2</v>
      </c>
    </row>
    <row r="1742" spans="1:3">
      <c r="A1742" s="60">
        <f>'Page 233'!A782</f>
        <v>40508</v>
      </c>
      <c r="B1742" s="61">
        <f>'Page 233'!G782</f>
        <v>59.88</v>
      </c>
      <c r="C1742" s="62">
        <f t="shared" si="28"/>
        <v>-9.4740175093740286E-3</v>
      </c>
    </row>
    <row r="1743" spans="1:3">
      <c r="A1743" s="60">
        <f>'Page 233'!A781</f>
        <v>40511</v>
      </c>
      <c r="B1743" s="61">
        <f>'Page 233'!G781</f>
        <v>59.48</v>
      </c>
      <c r="C1743" s="62">
        <f t="shared" si="28"/>
        <v>-6.7024379594733275E-3</v>
      </c>
    </row>
    <row r="1744" spans="1:3">
      <c r="A1744" s="60">
        <f>'Page 233'!A780</f>
        <v>40512</v>
      </c>
      <c r="B1744" s="61">
        <f>'Page 233'!G780</f>
        <v>58.93</v>
      </c>
      <c r="C1744" s="62">
        <f t="shared" si="28"/>
        <v>-9.2898227421323483E-3</v>
      </c>
    </row>
    <row r="1745" spans="1:3">
      <c r="A1745" s="60">
        <f>'Page 233'!A779</f>
        <v>40513</v>
      </c>
      <c r="B1745" s="61">
        <f>'Page 233'!G779</f>
        <v>60.73</v>
      </c>
      <c r="C1745" s="62">
        <f t="shared" si="28"/>
        <v>3.0087511059661915E-2</v>
      </c>
    </row>
    <row r="1746" spans="1:3">
      <c r="A1746" s="60">
        <f>'Page 233'!A778</f>
        <v>40514</v>
      </c>
      <c r="B1746" s="61">
        <f>'Page 233'!G778</f>
        <v>61.54</v>
      </c>
      <c r="C1746" s="62">
        <f t="shared" si="28"/>
        <v>1.3249559984411836E-2</v>
      </c>
    </row>
    <row r="1747" spans="1:3">
      <c r="A1747" s="60">
        <f>'Page 233'!A777</f>
        <v>40515</v>
      </c>
      <c r="B1747" s="61">
        <f>'Page 233'!G777</f>
        <v>61.49</v>
      </c>
      <c r="C1747" s="62">
        <f t="shared" si="28"/>
        <v>-8.1280992851742761E-4</v>
      </c>
    </row>
    <row r="1748" spans="1:3">
      <c r="A1748" s="60">
        <f>'Page 233'!A776</f>
        <v>40518</v>
      </c>
      <c r="B1748" s="61">
        <f>'Page 233'!G776</f>
        <v>61.54</v>
      </c>
      <c r="C1748" s="62">
        <f t="shared" si="28"/>
        <v>8.1280992851740798E-4</v>
      </c>
    </row>
    <row r="1749" spans="1:3">
      <c r="A1749" s="60">
        <f>'Page 233'!A775</f>
        <v>40519</v>
      </c>
      <c r="B1749" s="61">
        <f>'Page 233'!G775</f>
        <v>61.2</v>
      </c>
      <c r="C1749" s="62">
        <f t="shared" si="28"/>
        <v>-5.5401803756153561E-3</v>
      </c>
    </row>
    <row r="1750" spans="1:3">
      <c r="A1750" s="60">
        <f>'Page 233'!A774</f>
        <v>40520</v>
      </c>
      <c r="B1750" s="61">
        <f>'Page 233'!G774</f>
        <v>60.23</v>
      </c>
      <c r="C1750" s="62">
        <f t="shared" si="28"/>
        <v>-1.5976622462650747E-2</v>
      </c>
    </row>
    <row r="1751" spans="1:3">
      <c r="A1751" s="60">
        <f>'Page 233'!A773</f>
        <v>40521</v>
      </c>
      <c r="B1751" s="61">
        <f>'Page 233'!G773</f>
        <v>59.71</v>
      </c>
      <c r="C1751" s="62">
        <f t="shared" si="28"/>
        <v>-8.671056496728561E-3</v>
      </c>
    </row>
    <row r="1752" spans="1:3">
      <c r="A1752" s="60">
        <f>'Page 233'!A772</f>
        <v>40522</v>
      </c>
      <c r="B1752" s="61">
        <f>'Page 233'!G772</f>
        <v>59.29</v>
      </c>
      <c r="C1752" s="62">
        <f t="shared" si="28"/>
        <v>-7.0588528396248003E-3</v>
      </c>
    </row>
    <row r="1753" spans="1:3">
      <c r="A1753" s="60">
        <f>'Page 233'!A771</f>
        <v>40525</v>
      </c>
      <c r="B1753" s="61">
        <f>'Page 233'!G771</f>
        <v>58.95</v>
      </c>
      <c r="C1753" s="62">
        <f t="shared" si="28"/>
        <v>-5.7510307358962839E-3</v>
      </c>
    </row>
    <row r="1754" spans="1:3">
      <c r="A1754" s="60">
        <f>'Page 233'!A770</f>
        <v>40526</v>
      </c>
      <c r="B1754" s="61">
        <f>'Page 233'!G770</f>
        <v>59.6</v>
      </c>
      <c r="C1754" s="62">
        <f t="shared" si="28"/>
        <v>1.0965947087924074E-2</v>
      </c>
    </row>
    <row r="1755" spans="1:3">
      <c r="A1755" s="60">
        <f>'Page 233'!A769</f>
        <v>40527</v>
      </c>
      <c r="B1755" s="61">
        <f>'Page 233'!G769</f>
        <v>59.36</v>
      </c>
      <c r="C1755" s="62">
        <f t="shared" si="28"/>
        <v>-4.0349752121791056E-3</v>
      </c>
    </row>
    <row r="1756" spans="1:3">
      <c r="A1756" s="60">
        <f>'Page 233'!A768</f>
        <v>40528</v>
      </c>
      <c r="B1756" s="61">
        <f>'Page 233'!G768</f>
        <v>59.51</v>
      </c>
      <c r="C1756" s="62">
        <f t="shared" si="28"/>
        <v>2.5237667976357259E-3</v>
      </c>
    </row>
    <row r="1757" spans="1:3">
      <c r="A1757" s="60">
        <f>'Page 233'!A767</f>
        <v>40529</v>
      </c>
      <c r="B1757" s="61">
        <f>'Page 233'!G767</f>
        <v>60.09</v>
      </c>
      <c r="C1757" s="62">
        <f t="shared" si="28"/>
        <v>9.6990726890760406E-3</v>
      </c>
    </row>
    <row r="1758" spans="1:3">
      <c r="A1758" s="60">
        <f>'Page 233'!A766</f>
        <v>40532</v>
      </c>
      <c r="B1758" s="61">
        <f>'Page 233'!G766</f>
        <v>58.47</v>
      </c>
      <c r="C1758" s="62">
        <f t="shared" si="28"/>
        <v>-2.7329636158257467E-2</v>
      </c>
    </row>
    <row r="1759" spans="1:3">
      <c r="A1759" s="60">
        <f>'Page 233'!A765</f>
        <v>40533</v>
      </c>
      <c r="B1759" s="61">
        <f>'Page 233'!G765</f>
        <v>59.32</v>
      </c>
      <c r="C1759" s="62">
        <f t="shared" si="28"/>
        <v>1.4432715082152249E-2</v>
      </c>
    </row>
    <row r="1760" spans="1:3">
      <c r="A1760" s="60">
        <f>'Page 233'!A764</f>
        <v>40534</v>
      </c>
      <c r="B1760" s="61">
        <f>'Page 233'!G764</f>
        <v>59.71</v>
      </c>
      <c r="C1760" s="62">
        <f t="shared" si="28"/>
        <v>6.5529932891697073E-3</v>
      </c>
    </row>
    <row r="1761" spans="1:3">
      <c r="A1761" s="60">
        <f>'Page 233'!A763</f>
        <v>40535</v>
      </c>
      <c r="B1761" s="61">
        <f>'Page 233'!G763</f>
        <v>60.12</v>
      </c>
      <c r="C1761" s="62">
        <f t="shared" si="28"/>
        <v>6.8430543258727267E-3</v>
      </c>
    </row>
    <row r="1762" spans="1:3">
      <c r="A1762" s="60">
        <f>'Page 233'!A762</f>
        <v>40539</v>
      </c>
      <c r="B1762" s="61">
        <f>'Page 233'!G762</f>
        <v>59.84</v>
      </c>
      <c r="C1762" s="62">
        <f t="shared" si="28"/>
        <v>-4.6682312185518382E-3</v>
      </c>
    </row>
    <row r="1763" spans="1:3">
      <c r="A1763" s="60">
        <f>'Page 233'!A761</f>
        <v>40540</v>
      </c>
      <c r="B1763" s="61">
        <f>'Page 233'!G761</f>
        <v>59.94</v>
      </c>
      <c r="C1763" s="62">
        <f t="shared" si="28"/>
        <v>1.6697282222951607E-3</v>
      </c>
    </row>
    <row r="1764" spans="1:3">
      <c r="A1764" s="60">
        <f>'Page 233'!A760</f>
        <v>40541</v>
      </c>
      <c r="B1764" s="61">
        <f>'Page 233'!G760</f>
        <v>60.11</v>
      </c>
      <c r="C1764" s="62">
        <f t="shared" si="28"/>
        <v>2.8321551625536284E-3</v>
      </c>
    </row>
    <row r="1765" spans="1:3">
      <c r="A1765" s="60">
        <f>'Page 233'!A759</f>
        <v>40542</v>
      </c>
      <c r="B1765" s="61">
        <f>'Page 233'!G759</f>
        <v>60.08</v>
      </c>
      <c r="C1765" s="62">
        <f t="shared" si="28"/>
        <v>-4.9920959519139121E-4</v>
      </c>
    </row>
    <row r="1766" spans="1:3">
      <c r="A1766" s="60">
        <f>'Page 233'!A758</f>
        <v>40543</v>
      </c>
      <c r="B1766" s="61">
        <f>'Page 233'!G758</f>
        <v>60.31</v>
      </c>
      <c r="C1766" s="62">
        <f t="shared" si="28"/>
        <v>3.8209200070161487E-3</v>
      </c>
    </row>
    <row r="1767" spans="1:3">
      <c r="A1767" s="60">
        <f>'Page 233'!A757</f>
        <v>40546</v>
      </c>
      <c r="B1767" s="61">
        <f>'Page 233'!G757</f>
        <v>61.36</v>
      </c>
      <c r="C1767" s="62">
        <f t="shared" si="28"/>
        <v>1.7260229596105285E-2</v>
      </c>
    </row>
    <row r="1768" spans="1:3">
      <c r="A1768" s="60">
        <f>'Page 233'!A756</f>
        <v>40547</v>
      </c>
      <c r="B1768" s="61">
        <f>'Page 233'!G756</f>
        <v>61.86</v>
      </c>
      <c r="C1768" s="62">
        <f t="shared" si="28"/>
        <v>8.1156101979228228E-3</v>
      </c>
    </row>
    <row r="1769" spans="1:3">
      <c r="A1769" s="60">
        <f>'Page 233'!A755</f>
        <v>40548</v>
      </c>
      <c r="B1769" s="61">
        <f>'Page 233'!G755</f>
        <v>62.36</v>
      </c>
      <c r="C1769" s="62">
        <f t="shared" si="28"/>
        <v>8.0502769326522249E-3</v>
      </c>
    </row>
    <row r="1770" spans="1:3">
      <c r="A1770" s="60">
        <f>'Page 233'!A754</f>
        <v>40549</v>
      </c>
      <c r="B1770" s="61">
        <f>'Page 233'!G754</f>
        <v>63.58</v>
      </c>
      <c r="C1770" s="62">
        <f t="shared" si="28"/>
        <v>1.9374911293080836E-2</v>
      </c>
    </row>
    <row r="1771" spans="1:3">
      <c r="A1771" s="60">
        <f>'Page 233'!A753</f>
        <v>40550</v>
      </c>
      <c r="B1771" s="61">
        <f>'Page 233'!G753</f>
        <v>64.11</v>
      </c>
      <c r="C1771" s="62">
        <f t="shared" si="28"/>
        <v>8.3014025165092133E-3</v>
      </c>
    </row>
    <row r="1772" spans="1:3">
      <c r="A1772" s="60">
        <f>'Page 233'!A752</f>
        <v>40553</v>
      </c>
      <c r="B1772" s="61">
        <f>'Page 233'!G752</f>
        <v>63.85</v>
      </c>
      <c r="C1772" s="62">
        <f t="shared" si="28"/>
        <v>-4.0637755206175755E-3</v>
      </c>
    </row>
    <row r="1773" spans="1:3">
      <c r="A1773" s="60">
        <f>'Page 233'!A751</f>
        <v>40554</v>
      </c>
      <c r="B1773" s="61">
        <f>'Page 233'!G751</f>
        <v>63.73</v>
      </c>
      <c r="C1773" s="62">
        <f t="shared" si="28"/>
        <v>-1.8811731523456084E-3</v>
      </c>
    </row>
    <row r="1774" spans="1:3">
      <c r="A1774" s="60">
        <f>'Page 233'!A750</f>
        <v>40555</v>
      </c>
      <c r="B1774" s="61">
        <f>'Page 233'!G750</f>
        <v>64.83</v>
      </c>
      <c r="C1774" s="62">
        <f t="shared" si="28"/>
        <v>1.7113049860701657E-2</v>
      </c>
    </row>
    <row r="1775" spans="1:3">
      <c r="A1775" s="60">
        <f>'Page 233'!A749</f>
        <v>40556</v>
      </c>
      <c r="B1775" s="61">
        <f>'Page 233'!G749</f>
        <v>64.53</v>
      </c>
      <c r="C1775" s="62">
        <f t="shared" si="28"/>
        <v>-4.6382272391559095E-3</v>
      </c>
    </row>
    <row r="1776" spans="1:3">
      <c r="A1776" s="60">
        <f>'Page 233'!A748</f>
        <v>40557</v>
      </c>
      <c r="B1776" s="61">
        <f>'Page 233'!G748</f>
        <v>64.75</v>
      </c>
      <c r="C1776" s="62">
        <f t="shared" si="28"/>
        <v>3.403468631898754E-3</v>
      </c>
    </row>
    <row r="1777" spans="1:3">
      <c r="A1777" s="60">
        <f>'Page 233'!A747</f>
        <v>40561</v>
      </c>
      <c r="B1777" s="61">
        <f>'Page 233'!G747</f>
        <v>66.97</v>
      </c>
      <c r="C1777" s="62">
        <f t="shared" si="28"/>
        <v>3.3711057342311661E-2</v>
      </c>
    </row>
    <row r="1778" spans="1:3">
      <c r="A1778" s="60">
        <f>'Page 233'!A746</f>
        <v>40562</v>
      </c>
      <c r="B1778" s="61">
        <f>'Page 233'!G746</f>
        <v>66.290000000000006</v>
      </c>
      <c r="C1778" s="62">
        <f t="shared" si="28"/>
        <v>-1.0205701668658583E-2</v>
      </c>
    </row>
    <row r="1779" spans="1:3">
      <c r="A1779" s="60">
        <f>'Page 233'!A745</f>
        <v>40563</v>
      </c>
      <c r="B1779" s="61">
        <f>'Page 233'!G745</f>
        <v>65.72</v>
      </c>
      <c r="C1779" s="62">
        <f t="shared" si="28"/>
        <v>-8.6357630842329308E-3</v>
      </c>
    </row>
    <row r="1780" spans="1:3">
      <c r="A1780" s="60">
        <f>'Page 233'!A744</f>
        <v>40564</v>
      </c>
      <c r="B1780" s="61">
        <f>'Page 233'!G744</f>
        <v>66.239999999999995</v>
      </c>
      <c r="C1780" s="62">
        <f t="shared" si="28"/>
        <v>7.8812169079368766E-3</v>
      </c>
    </row>
    <row r="1781" spans="1:3">
      <c r="A1781" s="60">
        <f>'Page 233'!A743</f>
        <v>40567</v>
      </c>
      <c r="B1781" s="61">
        <f>'Page 233'!G743</f>
        <v>67.209999999999994</v>
      </c>
      <c r="C1781" s="62">
        <f t="shared" si="28"/>
        <v>1.4537535904870228E-2</v>
      </c>
    </row>
    <row r="1782" spans="1:3">
      <c r="A1782" s="60">
        <f>'Page 233'!A742</f>
        <v>40568</v>
      </c>
      <c r="B1782" s="61">
        <f>'Page 233'!G742</f>
        <v>66.760000000000005</v>
      </c>
      <c r="C1782" s="62">
        <f t="shared" si="28"/>
        <v>-6.7179471882399698E-3</v>
      </c>
    </row>
    <row r="1783" spans="1:3">
      <c r="A1783" s="60">
        <f>'Page 233'!A741</f>
        <v>40569</v>
      </c>
      <c r="B1783" s="61">
        <f>'Page 233'!G741</f>
        <v>64.709999999999994</v>
      </c>
      <c r="C1783" s="62">
        <f t="shared" si="28"/>
        <v>-3.1188349724459847E-2</v>
      </c>
    </row>
    <row r="1784" spans="1:3">
      <c r="A1784" s="60">
        <f>'Page 233'!A740</f>
        <v>40570</v>
      </c>
      <c r="B1784" s="61">
        <f>'Page 233'!G740</f>
        <v>65.2</v>
      </c>
      <c r="C1784" s="62">
        <f t="shared" si="28"/>
        <v>7.5437198634327862E-3</v>
      </c>
    </row>
    <row r="1785" spans="1:3">
      <c r="A1785" s="60">
        <f>'Page 233'!A739</f>
        <v>40571</v>
      </c>
      <c r="B1785" s="61">
        <f>'Page 233'!G739</f>
        <v>63.98</v>
      </c>
      <c r="C1785" s="62">
        <f t="shared" si="28"/>
        <v>-1.8888934411235441E-2</v>
      </c>
    </row>
    <row r="1786" spans="1:3">
      <c r="A1786" s="60">
        <f>'Page 233'!A738</f>
        <v>40574</v>
      </c>
      <c r="B1786" s="61">
        <f>'Page 233'!G738</f>
        <v>64.209999999999994</v>
      </c>
      <c r="C1786" s="62">
        <f t="shared" si="28"/>
        <v>3.5884272845849402E-3</v>
      </c>
    </row>
    <row r="1787" spans="1:3">
      <c r="A1787" s="60">
        <f>'Page 233'!A737</f>
        <v>40575</v>
      </c>
      <c r="B1787" s="61">
        <f>'Page 233'!G737</f>
        <v>64.95</v>
      </c>
      <c r="C1787" s="62">
        <f t="shared" si="28"/>
        <v>1.145878131065161E-2</v>
      </c>
    </row>
    <row r="1788" spans="1:3">
      <c r="A1788" s="60">
        <f>'Page 233'!A736</f>
        <v>40576</v>
      </c>
      <c r="B1788" s="61">
        <f>'Page 233'!G736</f>
        <v>65.61</v>
      </c>
      <c r="C1788" s="62">
        <f t="shared" si="28"/>
        <v>1.0110380240177477E-2</v>
      </c>
    </row>
    <row r="1789" spans="1:3">
      <c r="A1789" s="60">
        <f>'Page 233'!A735</f>
        <v>40577</v>
      </c>
      <c r="B1789" s="61">
        <f>'Page 233'!G735</f>
        <v>65.59</v>
      </c>
      <c r="C1789" s="62">
        <f t="shared" si="28"/>
        <v>-3.0487805114201631E-4</v>
      </c>
    </row>
    <row r="1790" spans="1:3">
      <c r="A1790" s="60">
        <f>'Page 233'!A734</f>
        <v>40578</v>
      </c>
      <c r="B1790" s="61">
        <f>'Page 233'!G734</f>
        <v>65.959999999999994</v>
      </c>
      <c r="C1790" s="62">
        <f t="shared" si="28"/>
        <v>5.625252385753881E-3</v>
      </c>
    </row>
    <row r="1791" spans="1:3">
      <c r="A1791" s="60">
        <f>'Page 233'!A733</f>
        <v>40581</v>
      </c>
      <c r="B1791" s="61">
        <f>'Page 233'!G733</f>
        <v>66.47</v>
      </c>
      <c r="C1791" s="62">
        <f t="shared" si="28"/>
        <v>7.7022203620923033E-3</v>
      </c>
    </row>
    <row r="1792" spans="1:3">
      <c r="A1792" s="60">
        <f>'Page 233'!A732</f>
        <v>40582</v>
      </c>
      <c r="B1792" s="61">
        <f>'Page 233'!G732</f>
        <v>67.19</v>
      </c>
      <c r="C1792" s="62">
        <f t="shared" si="28"/>
        <v>1.0773708878568003E-2</v>
      </c>
    </row>
    <row r="1793" spans="1:3">
      <c r="A1793" s="60">
        <f>'Page 233'!A731</f>
        <v>40583</v>
      </c>
      <c r="B1793" s="61">
        <f>'Page 233'!G731</f>
        <v>67.510000000000005</v>
      </c>
      <c r="C1793" s="62">
        <f t="shared" si="28"/>
        <v>4.7513081217207221E-3</v>
      </c>
    </row>
    <row r="1794" spans="1:3">
      <c r="A1794" s="60">
        <f>'Page 233'!A730</f>
        <v>40584</v>
      </c>
      <c r="B1794" s="61">
        <f>'Page 233'!G730</f>
        <v>67.540000000000006</v>
      </c>
      <c r="C1794" s="62">
        <f t="shared" si="28"/>
        <v>4.4427990364264997E-4</v>
      </c>
    </row>
    <row r="1795" spans="1:3">
      <c r="A1795" s="60">
        <f>'Page 233'!A729</f>
        <v>40585</v>
      </c>
      <c r="B1795" s="61">
        <f>'Page 233'!G729</f>
        <v>67.05</v>
      </c>
      <c r="C1795" s="62">
        <f t="shared" si="28"/>
        <v>-7.2814052297341929E-3</v>
      </c>
    </row>
    <row r="1796" spans="1:3">
      <c r="A1796" s="60">
        <f>'Page 233'!A728</f>
        <v>40588</v>
      </c>
      <c r="B1796" s="61">
        <f>'Page 233'!G728</f>
        <v>67.16</v>
      </c>
      <c r="C1796" s="62">
        <f t="shared" si="28"/>
        <v>1.6392224816524617E-3</v>
      </c>
    </row>
    <row r="1797" spans="1:3">
      <c r="A1797" s="60">
        <f>'Page 233'!A727</f>
        <v>40589</v>
      </c>
      <c r="B1797" s="61">
        <f>'Page 233'!G727</f>
        <v>66.36</v>
      </c>
      <c r="C1797" s="62">
        <f t="shared" ref="C1797:C1860" si="29">LN(B1797/B1796)</f>
        <v>-1.1983366887096251E-2</v>
      </c>
    </row>
    <row r="1798" spans="1:3">
      <c r="A1798" s="60">
        <f>'Page 233'!A726</f>
        <v>40590</v>
      </c>
      <c r="B1798" s="61">
        <f>'Page 233'!G726</f>
        <v>67.37</v>
      </c>
      <c r="C1798" s="62">
        <f t="shared" si="29"/>
        <v>1.5105349650324734E-2</v>
      </c>
    </row>
    <row r="1799" spans="1:3">
      <c r="A1799" s="60">
        <f>'Page 233'!A725</f>
        <v>40591</v>
      </c>
      <c r="B1799" s="61">
        <f>'Page 233'!G725</f>
        <v>67.14</v>
      </c>
      <c r="C1799" s="62">
        <f t="shared" si="29"/>
        <v>-3.4198234206796272E-3</v>
      </c>
    </row>
    <row r="1800" spans="1:3">
      <c r="A1800" s="60">
        <f>'Page 233'!A724</f>
        <v>40592</v>
      </c>
      <c r="B1800" s="61">
        <f>'Page 233'!G724</f>
        <v>67.89</v>
      </c>
      <c r="C1800" s="62">
        <f t="shared" si="29"/>
        <v>1.1108756761666803E-2</v>
      </c>
    </row>
    <row r="1801" spans="1:3">
      <c r="A1801" s="60">
        <f>'Page 233'!A723</f>
        <v>40596</v>
      </c>
      <c r="B1801" s="61">
        <f>'Page 233'!G723</f>
        <v>65.930000000000007</v>
      </c>
      <c r="C1801" s="62">
        <f t="shared" si="29"/>
        <v>-2.929517518834733E-2</v>
      </c>
    </row>
    <row r="1802" spans="1:3">
      <c r="A1802" s="60">
        <f>'Page 233'!A722</f>
        <v>40597</v>
      </c>
      <c r="B1802" s="61">
        <f>'Page 233'!G722</f>
        <v>65.28</v>
      </c>
      <c r="C1802" s="62">
        <f t="shared" si="29"/>
        <v>-9.9078624693567825E-3</v>
      </c>
    </row>
    <row r="1803" spans="1:3">
      <c r="A1803" s="60">
        <f>'Page 233'!A721</f>
        <v>40598</v>
      </c>
      <c r="B1803" s="61">
        <f>'Page 233'!G721</f>
        <v>65.77</v>
      </c>
      <c r="C1803" s="62">
        <f t="shared" si="29"/>
        <v>7.4780966574079155E-3</v>
      </c>
    </row>
    <row r="1804" spans="1:3">
      <c r="A1804" s="60">
        <f>'Page 233'!A720</f>
        <v>40599</v>
      </c>
      <c r="B1804" s="61">
        <f>'Page 233'!G720</f>
        <v>67.2</v>
      </c>
      <c r="C1804" s="62">
        <f t="shared" si="29"/>
        <v>2.1509440215844399E-2</v>
      </c>
    </row>
    <row r="1805" spans="1:3">
      <c r="A1805" s="60">
        <f>'Page 233'!A719</f>
        <v>40602</v>
      </c>
      <c r="B1805" s="61">
        <f>'Page 233'!G719</f>
        <v>66.930000000000007</v>
      </c>
      <c r="C1805" s="62">
        <f t="shared" si="29"/>
        <v>-4.0259504165529531E-3</v>
      </c>
    </row>
    <row r="1806" spans="1:3">
      <c r="A1806" s="60">
        <f>'Page 233'!A718</f>
        <v>40603</v>
      </c>
      <c r="B1806" s="61">
        <f>'Page 233'!G718</f>
        <v>65.17</v>
      </c>
      <c r="C1806" s="62">
        <f t="shared" si="29"/>
        <v>-2.6648056768261864E-2</v>
      </c>
    </row>
    <row r="1807" spans="1:3">
      <c r="A1807" s="60">
        <f>'Page 233'!A717</f>
        <v>40604</v>
      </c>
      <c r="B1807" s="61">
        <f>'Page 233'!G717</f>
        <v>64.66</v>
      </c>
      <c r="C1807" s="62">
        <f t="shared" si="29"/>
        <v>-7.856468047002043E-3</v>
      </c>
    </row>
    <row r="1808" spans="1:3">
      <c r="A1808" s="60">
        <f>'Page 233'!A716</f>
        <v>40605</v>
      </c>
      <c r="B1808" s="61">
        <f>'Page 233'!G716</f>
        <v>66.650000000000006</v>
      </c>
      <c r="C1808" s="62">
        <f t="shared" si="29"/>
        <v>3.0312274327430732E-2</v>
      </c>
    </row>
    <row r="1809" spans="1:3">
      <c r="A1809" s="60">
        <f>'Page 233'!A715</f>
        <v>40606</v>
      </c>
      <c r="B1809" s="61">
        <f>'Page 233'!G715</f>
        <v>66.739999999999995</v>
      </c>
      <c r="C1809" s="62">
        <f t="shared" si="29"/>
        <v>1.3494266985101301E-3</v>
      </c>
    </row>
    <row r="1810" spans="1:3">
      <c r="A1810" s="60">
        <f>'Page 233'!A714</f>
        <v>40609</v>
      </c>
      <c r="B1810" s="61">
        <f>'Page 233'!G714</f>
        <v>65.88</v>
      </c>
      <c r="C1810" s="62">
        <f t="shared" si="29"/>
        <v>-1.2969568013788329E-2</v>
      </c>
    </row>
    <row r="1811" spans="1:3">
      <c r="A1811" s="60">
        <f>'Page 233'!A713</f>
        <v>40610</v>
      </c>
      <c r="B1811" s="61">
        <f>'Page 233'!G713</f>
        <v>66.959999999999994</v>
      </c>
      <c r="C1811" s="62">
        <f t="shared" si="29"/>
        <v>1.6260520871780326E-2</v>
      </c>
    </row>
    <row r="1812" spans="1:3">
      <c r="A1812" s="60">
        <f>'Page 233'!A712</f>
        <v>40611</v>
      </c>
      <c r="B1812" s="61">
        <f>'Page 233'!G712</f>
        <v>67.010000000000005</v>
      </c>
      <c r="C1812" s="62">
        <f t="shared" si="29"/>
        <v>7.4643580385955687E-4</v>
      </c>
    </row>
    <row r="1813" spans="1:3">
      <c r="A1813" s="60">
        <f>'Page 233'!A711</f>
        <v>40612</v>
      </c>
      <c r="B1813" s="61">
        <f>'Page 233'!G711</f>
        <v>66.260000000000005</v>
      </c>
      <c r="C1813" s="62">
        <f t="shared" si="29"/>
        <v>-1.1255465113329515E-2</v>
      </c>
    </row>
    <row r="1814" spans="1:3">
      <c r="A1814" s="60">
        <f>'Page 233'!A710</f>
        <v>40613</v>
      </c>
      <c r="B1814" s="61">
        <f>'Page 233'!G710</f>
        <v>66.59</v>
      </c>
      <c r="C1814" s="62">
        <f t="shared" si="29"/>
        <v>4.968019250781228E-3</v>
      </c>
    </row>
    <row r="1815" spans="1:3">
      <c r="A1815" s="60">
        <f>'Page 233'!A709</f>
        <v>40616</v>
      </c>
      <c r="B1815" s="61">
        <f>'Page 233'!G709</f>
        <v>65.75</v>
      </c>
      <c r="C1815" s="62">
        <f t="shared" si="29"/>
        <v>-1.2694745064657136E-2</v>
      </c>
    </row>
    <row r="1816" spans="1:3">
      <c r="A1816" s="60">
        <f>'Page 233'!A708</f>
        <v>40617</v>
      </c>
      <c r="B1816" s="61">
        <f>'Page 233'!G708</f>
        <v>64.77</v>
      </c>
      <c r="C1816" s="62">
        <f t="shared" si="29"/>
        <v>-1.5017137863048277E-2</v>
      </c>
    </row>
    <row r="1817" spans="1:3">
      <c r="A1817" s="60">
        <f>'Page 233'!A707</f>
        <v>40618</v>
      </c>
      <c r="B1817" s="61">
        <f>'Page 233'!G707</f>
        <v>62.92</v>
      </c>
      <c r="C1817" s="62">
        <f t="shared" si="29"/>
        <v>-2.8978455004748559E-2</v>
      </c>
    </row>
    <row r="1818" spans="1:3">
      <c r="A1818" s="60">
        <f>'Page 233'!A706</f>
        <v>40619</v>
      </c>
      <c r="B1818" s="61">
        <f>'Page 233'!G706</f>
        <v>63.48</v>
      </c>
      <c r="C1818" s="62">
        <f t="shared" si="29"/>
        <v>8.8608174681312699E-3</v>
      </c>
    </row>
    <row r="1819" spans="1:3">
      <c r="A1819" s="60">
        <f>'Page 233'!A705</f>
        <v>40620</v>
      </c>
      <c r="B1819" s="61">
        <f>'Page 233'!G705</f>
        <v>64.23</v>
      </c>
      <c r="C1819" s="62">
        <f t="shared" si="29"/>
        <v>1.1745495611492962E-2</v>
      </c>
    </row>
    <row r="1820" spans="1:3">
      <c r="A1820" s="60">
        <f>'Page 233'!A704</f>
        <v>40623</v>
      </c>
      <c r="B1820" s="61">
        <f>'Page 233'!G704</f>
        <v>66.180000000000007</v>
      </c>
      <c r="C1820" s="62">
        <f t="shared" si="29"/>
        <v>2.9907911223764939E-2</v>
      </c>
    </row>
    <row r="1821" spans="1:3">
      <c r="A1821" s="60">
        <f>'Page 233'!A703</f>
        <v>40624</v>
      </c>
      <c r="B1821" s="61">
        <f>'Page 233'!G703</f>
        <v>66.78</v>
      </c>
      <c r="C1821" s="62">
        <f t="shared" si="29"/>
        <v>9.0253320220422158E-3</v>
      </c>
    </row>
    <row r="1822" spans="1:3">
      <c r="A1822" s="60">
        <f>'Page 233'!A702</f>
        <v>40625</v>
      </c>
      <c r="B1822" s="61">
        <f>'Page 233'!G702</f>
        <v>67.59</v>
      </c>
      <c r="C1822" s="62">
        <f t="shared" si="29"/>
        <v>1.205640859675434E-2</v>
      </c>
    </row>
    <row r="1823" spans="1:3">
      <c r="A1823" s="60">
        <f>'Page 233'!A701</f>
        <v>40626</v>
      </c>
      <c r="B1823" s="61">
        <f>'Page 233'!G701</f>
        <v>67.63</v>
      </c>
      <c r="C1823" s="62">
        <f t="shared" si="29"/>
        <v>5.916284745857654E-4</v>
      </c>
    </row>
    <row r="1824" spans="1:3">
      <c r="A1824" s="60">
        <f>'Page 233'!A700</f>
        <v>40627</v>
      </c>
      <c r="B1824" s="61">
        <f>'Page 233'!G700</f>
        <v>68.17</v>
      </c>
      <c r="C1824" s="62">
        <f t="shared" si="29"/>
        <v>7.9529137878454215E-3</v>
      </c>
    </row>
    <row r="1825" spans="1:3">
      <c r="A1825" s="60">
        <f>'Page 233'!A699</f>
        <v>40630</v>
      </c>
      <c r="B1825" s="61">
        <f>'Page 233'!G699</f>
        <v>68.13</v>
      </c>
      <c r="C1825" s="62">
        <f t="shared" si="29"/>
        <v>-5.8694058911725345E-4</v>
      </c>
    </row>
    <row r="1826" spans="1:3">
      <c r="A1826" s="60">
        <f>'Page 233'!A698</f>
        <v>40631</v>
      </c>
      <c r="B1826" s="61">
        <f>'Page 233'!G698</f>
        <v>68.430000000000007</v>
      </c>
      <c r="C1826" s="62">
        <f t="shared" si="29"/>
        <v>4.3936801788296426E-3</v>
      </c>
    </row>
    <row r="1827" spans="1:3">
      <c r="A1827" s="60">
        <f>'Page 233'!A697</f>
        <v>40632</v>
      </c>
      <c r="B1827" s="61">
        <f>'Page 233'!G697</f>
        <v>68.59</v>
      </c>
      <c r="C1827" s="62">
        <f t="shared" si="29"/>
        <v>2.3354265468235437E-3</v>
      </c>
    </row>
    <row r="1828" spans="1:3">
      <c r="A1828" s="60">
        <f>'Page 233'!A696</f>
        <v>40633</v>
      </c>
      <c r="B1828" s="61">
        <f>'Page 233'!G696</f>
        <v>68.72</v>
      </c>
      <c r="C1828" s="62">
        <f t="shared" si="29"/>
        <v>1.8935261647698082E-3</v>
      </c>
    </row>
    <row r="1829" spans="1:3">
      <c r="A1829" s="60">
        <f>'Page 233'!A695</f>
        <v>40634</v>
      </c>
      <c r="B1829" s="61">
        <f>'Page 233'!G695</f>
        <v>68.790000000000006</v>
      </c>
      <c r="C1829" s="62">
        <f t="shared" si="29"/>
        <v>1.0181078619229743E-3</v>
      </c>
    </row>
    <row r="1830" spans="1:3">
      <c r="A1830" s="60">
        <f>'Page 233'!A694</f>
        <v>40637</v>
      </c>
      <c r="B1830" s="61">
        <f>'Page 233'!G694</f>
        <v>68.73</v>
      </c>
      <c r="C1830" s="62">
        <f t="shared" si="29"/>
        <v>-8.7260040440892395E-4</v>
      </c>
    </row>
    <row r="1831" spans="1:3">
      <c r="A1831" s="60">
        <f>'Page 233'!A693</f>
        <v>40638</v>
      </c>
      <c r="B1831" s="61">
        <f>'Page 233'!G693</f>
        <v>68.06</v>
      </c>
      <c r="C1831" s="62">
        <f t="shared" si="29"/>
        <v>-9.796116060754206E-3</v>
      </c>
    </row>
    <row r="1832" spans="1:3">
      <c r="A1832" s="60">
        <f>'Page 233'!A692</f>
        <v>40639</v>
      </c>
      <c r="B1832" s="61">
        <f>'Page 233'!G692</f>
        <v>68.52</v>
      </c>
      <c r="C1832" s="62">
        <f t="shared" si="29"/>
        <v>6.7360043831593153E-3</v>
      </c>
    </row>
    <row r="1833" spans="1:3">
      <c r="A1833" s="60">
        <f>'Page 233'!A691</f>
        <v>40640</v>
      </c>
      <c r="B1833" s="61">
        <f>'Page 233'!G691</f>
        <v>69.05</v>
      </c>
      <c r="C1833" s="62">
        <f t="shared" si="29"/>
        <v>7.7052063993820674E-3</v>
      </c>
    </row>
    <row r="1834" spans="1:3">
      <c r="A1834" s="60">
        <f>'Page 233'!A690</f>
        <v>40641</v>
      </c>
      <c r="B1834" s="61">
        <f>'Page 233'!G690</f>
        <v>68.290000000000006</v>
      </c>
      <c r="C1834" s="62">
        <f t="shared" si="29"/>
        <v>-1.1067536882303086E-2</v>
      </c>
    </row>
    <row r="1835" spans="1:3">
      <c r="A1835" s="60">
        <f>'Page 233'!A689</f>
        <v>40644</v>
      </c>
      <c r="B1835" s="61">
        <f>'Page 233'!G689</f>
        <v>68.56</v>
      </c>
      <c r="C1835" s="62">
        <f t="shared" si="29"/>
        <v>3.9459313165264185E-3</v>
      </c>
    </row>
    <row r="1836" spans="1:3">
      <c r="A1836" s="60">
        <f>'Page 233'!A688</f>
        <v>40645</v>
      </c>
      <c r="B1836" s="61">
        <f>'Page 233'!G688</f>
        <v>67.930000000000007</v>
      </c>
      <c r="C1836" s="62">
        <f t="shared" si="29"/>
        <v>-9.2315110863137682E-3</v>
      </c>
    </row>
    <row r="1837" spans="1:3">
      <c r="A1837" s="60">
        <f>'Page 233'!A687</f>
        <v>40646</v>
      </c>
      <c r="B1837" s="61">
        <f>'Page 233'!G687</f>
        <v>67.040000000000006</v>
      </c>
      <c r="C1837" s="62">
        <f t="shared" si="29"/>
        <v>-1.3188307029383017E-2</v>
      </c>
    </row>
    <row r="1838" spans="1:3">
      <c r="A1838" s="60">
        <f>'Page 233'!A686</f>
        <v>40647</v>
      </c>
      <c r="B1838" s="61">
        <f>'Page 233'!G686</f>
        <v>67.2</v>
      </c>
      <c r="C1838" s="62">
        <f t="shared" si="29"/>
        <v>2.3837913552761975E-3</v>
      </c>
    </row>
    <row r="1839" spans="1:3">
      <c r="A1839" s="60">
        <f>'Page 233'!A685</f>
        <v>40648</v>
      </c>
      <c r="B1839" s="61">
        <f>'Page 233'!G685</f>
        <v>67.48</v>
      </c>
      <c r="C1839" s="62">
        <f t="shared" si="29"/>
        <v>4.158010148663677E-3</v>
      </c>
    </row>
    <row r="1840" spans="1:3">
      <c r="A1840" s="60">
        <f>'Page 233'!A684</f>
        <v>40651</v>
      </c>
      <c r="B1840" s="61">
        <f>'Page 233'!G684</f>
        <v>67.66</v>
      </c>
      <c r="C1840" s="62">
        <f t="shared" si="29"/>
        <v>2.6639056747948561E-3</v>
      </c>
    </row>
    <row r="1841" spans="1:3">
      <c r="A1841" s="60">
        <f>'Page 233'!A683</f>
        <v>40652</v>
      </c>
      <c r="B1841" s="61">
        <f>'Page 233'!G683</f>
        <v>67.989999999999995</v>
      </c>
      <c r="C1841" s="62">
        <f t="shared" si="29"/>
        <v>4.8654721858058048E-3</v>
      </c>
    </row>
    <row r="1842" spans="1:3">
      <c r="A1842" s="60">
        <f>'Page 233'!A682</f>
        <v>40653</v>
      </c>
      <c r="B1842" s="61">
        <f>'Page 233'!G682</f>
        <v>69.78</v>
      </c>
      <c r="C1842" s="62">
        <f t="shared" si="29"/>
        <v>2.5986800220259811E-2</v>
      </c>
    </row>
    <row r="1843" spans="1:3">
      <c r="A1843" s="60">
        <f>'Page 233'!A681</f>
        <v>40654</v>
      </c>
      <c r="B1843" s="61">
        <f>'Page 233'!G681</f>
        <v>70.12</v>
      </c>
      <c r="C1843" s="62">
        <f t="shared" si="29"/>
        <v>4.860624294405807E-3</v>
      </c>
    </row>
    <row r="1844" spans="1:3">
      <c r="A1844" s="60">
        <f>'Page 233'!A680</f>
        <v>40658</v>
      </c>
      <c r="B1844" s="61">
        <f>'Page 233'!G680</f>
        <v>69.62</v>
      </c>
      <c r="C1844" s="62">
        <f t="shared" si="29"/>
        <v>-7.1561776697409473E-3</v>
      </c>
    </row>
    <row r="1845" spans="1:3">
      <c r="A1845" s="60">
        <f>'Page 233'!A679</f>
        <v>40659</v>
      </c>
      <c r="B1845" s="61">
        <f>'Page 233'!G679</f>
        <v>70.22</v>
      </c>
      <c r="C1845" s="62">
        <f t="shared" si="29"/>
        <v>8.5812883569932105E-3</v>
      </c>
    </row>
    <row r="1846" spans="1:3">
      <c r="A1846" s="60">
        <f>'Page 233'!A678</f>
        <v>40660</v>
      </c>
      <c r="B1846" s="61">
        <f>'Page 233'!G678</f>
        <v>70.75</v>
      </c>
      <c r="C1846" s="62">
        <f t="shared" si="29"/>
        <v>7.5193657830608203E-3</v>
      </c>
    </row>
    <row r="1847" spans="1:3">
      <c r="A1847" s="60">
        <f>'Page 233'!A677</f>
        <v>40661</v>
      </c>
      <c r="B1847" s="61">
        <f>'Page 233'!G677</f>
        <v>73.010000000000005</v>
      </c>
      <c r="C1847" s="62">
        <f t="shared" si="29"/>
        <v>3.1443881544647459E-2</v>
      </c>
    </row>
    <row r="1848" spans="1:3">
      <c r="A1848" s="60">
        <f>'Page 233'!A676</f>
        <v>40662</v>
      </c>
      <c r="B1848" s="61">
        <f>'Page 233'!G676</f>
        <v>74.150000000000006</v>
      </c>
      <c r="C1848" s="62">
        <f t="shared" si="29"/>
        <v>1.549365051594667E-2</v>
      </c>
    </row>
    <row r="1849" spans="1:3">
      <c r="A1849" s="60">
        <f>'Page 233'!A675</f>
        <v>40665</v>
      </c>
      <c r="B1849" s="61">
        <f>'Page 233'!G675</f>
        <v>73.92</v>
      </c>
      <c r="C1849" s="62">
        <f t="shared" si="29"/>
        <v>-3.1066412505124175E-3</v>
      </c>
    </row>
    <row r="1850" spans="1:3">
      <c r="A1850" s="60">
        <f>'Page 233'!A674</f>
        <v>40666</v>
      </c>
      <c r="B1850" s="61">
        <f>'Page 233'!G674</f>
        <v>73.900000000000006</v>
      </c>
      <c r="C1850" s="62">
        <f t="shared" si="29"/>
        <v>-2.7059937927255781E-4</v>
      </c>
    </row>
    <row r="1851" spans="1:3">
      <c r="A1851" s="60">
        <f>'Page 233'!A673</f>
        <v>40667</v>
      </c>
      <c r="B1851" s="61">
        <f>'Page 233'!G673</f>
        <v>73.28</v>
      </c>
      <c r="C1851" s="62">
        <f t="shared" si="29"/>
        <v>-8.4251075882812929E-3</v>
      </c>
    </row>
    <row r="1852" spans="1:3">
      <c r="A1852" s="60">
        <f>'Page 233'!A672</f>
        <v>40668</v>
      </c>
      <c r="B1852" s="61">
        <f>'Page 233'!G672</f>
        <v>72.92</v>
      </c>
      <c r="C1852" s="62">
        <f t="shared" si="29"/>
        <v>-4.9247705554125365E-3</v>
      </c>
    </row>
    <row r="1853" spans="1:3">
      <c r="A1853" s="60">
        <f>'Page 233'!A671</f>
        <v>40669</v>
      </c>
      <c r="B1853" s="61">
        <f>'Page 233'!G671</f>
        <v>73.72</v>
      </c>
      <c r="C1853" s="62">
        <f t="shared" si="29"/>
        <v>1.0911182991160215E-2</v>
      </c>
    </row>
    <row r="1854" spans="1:3">
      <c r="A1854" s="60">
        <f>'Page 233'!A670</f>
        <v>40672</v>
      </c>
      <c r="B1854" s="61">
        <f>'Page 233'!G670</f>
        <v>74.02</v>
      </c>
      <c r="C1854" s="62">
        <f t="shared" si="29"/>
        <v>4.0611941563872414E-3</v>
      </c>
    </row>
    <row r="1855" spans="1:3">
      <c r="A1855" s="60">
        <f>'Page 233'!A669</f>
        <v>40673</v>
      </c>
      <c r="B1855" s="61">
        <f>'Page 233'!G669</f>
        <v>74.31</v>
      </c>
      <c r="C1855" s="62">
        <f t="shared" si="29"/>
        <v>3.9102052113681408E-3</v>
      </c>
    </row>
    <row r="1856" spans="1:3">
      <c r="A1856" s="60">
        <f>'Page 233'!A668</f>
        <v>40674</v>
      </c>
      <c r="B1856" s="61">
        <f>'Page 233'!G668</f>
        <v>73.89</v>
      </c>
      <c r="C1856" s="62">
        <f t="shared" si="29"/>
        <v>-5.6680313688216239E-3</v>
      </c>
    </row>
    <row r="1857" spans="1:3">
      <c r="A1857" s="60">
        <f>'Page 233'!A667</f>
        <v>40675</v>
      </c>
      <c r="B1857" s="61">
        <f>'Page 233'!G667</f>
        <v>74.2</v>
      </c>
      <c r="C1857" s="62">
        <f t="shared" si="29"/>
        <v>4.1866493727785335E-3</v>
      </c>
    </row>
    <row r="1858" spans="1:3">
      <c r="A1858" s="60">
        <f>'Page 233'!A666</f>
        <v>40676</v>
      </c>
      <c r="B1858" s="61">
        <f>'Page 233'!G666</f>
        <v>73.84</v>
      </c>
      <c r="C1858" s="62">
        <f t="shared" si="29"/>
        <v>-4.8635599787379986E-3</v>
      </c>
    </row>
    <row r="1859" spans="1:3">
      <c r="A1859" s="60">
        <f>'Page 233'!A665</f>
        <v>40679</v>
      </c>
      <c r="B1859" s="61">
        <f>'Page 233'!G665</f>
        <v>72.67</v>
      </c>
      <c r="C1859" s="62">
        <f t="shared" si="29"/>
        <v>-1.5971945566052224E-2</v>
      </c>
    </row>
    <row r="1860" spans="1:3">
      <c r="A1860" s="60">
        <f>'Page 233'!A664</f>
        <v>40680</v>
      </c>
      <c r="B1860" s="61">
        <f>'Page 233'!G664</f>
        <v>71.650000000000006</v>
      </c>
      <c r="C1860" s="62">
        <f t="shared" si="29"/>
        <v>-1.41354903543636E-2</v>
      </c>
    </row>
    <row r="1861" spans="1:3">
      <c r="A1861" s="60">
        <f>'Page 233'!A663</f>
        <v>40681</v>
      </c>
      <c r="B1861" s="61">
        <f>'Page 233'!G663</f>
        <v>72.08</v>
      </c>
      <c r="C1861" s="62">
        <f t="shared" ref="C1861:C1924" si="30">LN(B1861/B1860)</f>
        <v>5.9834590259015986E-3</v>
      </c>
    </row>
    <row r="1862" spans="1:3">
      <c r="A1862" s="60">
        <f>'Page 233'!A662</f>
        <v>40682</v>
      </c>
      <c r="B1862" s="61">
        <f>'Page 233'!G662</f>
        <v>72.900000000000006</v>
      </c>
      <c r="C1862" s="62">
        <f t="shared" si="30"/>
        <v>1.1312025714530119E-2</v>
      </c>
    </row>
    <row r="1863" spans="1:3">
      <c r="A1863" s="60">
        <f>'Page 233'!A661</f>
        <v>40683</v>
      </c>
      <c r="B1863" s="61">
        <f>'Page 233'!G661</f>
        <v>72.430000000000007</v>
      </c>
      <c r="C1863" s="62">
        <f t="shared" si="30"/>
        <v>-6.4680608073777526E-3</v>
      </c>
    </row>
    <row r="1864" spans="1:3">
      <c r="A1864" s="60">
        <f>'Page 233'!A660</f>
        <v>40686</v>
      </c>
      <c r="B1864" s="61">
        <f>'Page 233'!G660</f>
        <v>71.27</v>
      </c>
      <c r="C1864" s="62">
        <f t="shared" si="30"/>
        <v>-1.6145096693455527E-2</v>
      </c>
    </row>
    <row r="1865" spans="1:3">
      <c r="A1865" s="60">
        <f>'Page 233'!A659</f>
        <v>40687</v>
      </c>
      <c r="B1865" s="61">
        <f>'Page 233'!G659</f>
        <v>70.61</v>
      </c>
      <c r="C1865" s="62">
        <f t="shared" si="30"/>
        <v>-9.3037039855238257E-3</v>
      </c>
    </row>
    <row r="1866" spans="1:3">
      <c r="A1866" s="60">
        <f>'Page 233'!A658</f>
        <v>40688</v>
      </c>
      <c r="B1866" s="61">
        <f>'Page 233'!G658</f>
        <v>71.31</v>
      </c>
      <c r="C1866" s="62">
        <f t="shared" si="30"/>
        <v>9.8647925119568509E-3</v>
      </c>
    </row>
    <row r="1867" spans="1:3">
      <c r="A1867" s="60">
        <f>'Page 233'!A657</f>
        <v>40689</v>
      </c>
      <c r="B1867" s="61">
        <f>'Page 233'!G657</f>
        <v>71.63</v>
      </c>
      <c r="C1867" s="62">
        <f t="shared" si="30"/>
        <v>4.4774105861475197E-3</v>
      </c>
    </row>
    <row r="1868" spans="1:3">
      <c r="A1868" s="60">
        <f>'Page 233'!A656</f>
        <v>40690</v>
      </c>
      <c r="B1868" s="61">
        <f>'Page 233'!G656</f>
        <v>71.94</v>
      </c>
      <c r="C1868" s="62">
        <f t="shared" si="30"/>
        <v>4.3184576411180358E-3</v>
      </c>
    </row>
    <row r="1869" spans="1:3">
      <c r="A1869" s="60">
        <f>'Page 233'!A655</f>
        <v>40694</v>
      </c>
      <c r="B1869" s="61">
        <f>'Page 233'!G655</f>
        <v>72.91</v>
      </c>
      <c r="C1869" s="62">
        <f t="shared" si="30"/>
        <v>1.3393365550861095E-2</v>
      </c>
    </row>
    <row r="1870" spans="1:3">
      <c r="A1870" s="60">
        <f>'Page 233'!A654</f>
        <v>40695</v>
      </c>
      <c r="B1870" s="61">
        <f>'Page 233'!G654</f>
        <v>70.41</v>
      </c>
      <c r="C1870" s="62">
        <f t="shared" si="30"/>
        <v>-3.4890505287297147E-2</v>
      </c>
    </row>
    <row r="1871" spans="1:3">
      <c r="A1871" s="60">
        <f>'Page 233'!A653</f>
        <v>40696</v>
      </c>
      <c r="B1871" s="61">
        <f>'Page 233'!G653</f>
        <v>70.72</v>
      </c>
      <c r="C1871" s="62">
        <f t="shared" si="30"/>
        <v>4.3931197983462069E-3</v>
      </c>
    </row>
    <row r="1872" spans="1:3">
      <c r="A1872" s="60">
        <f>'Page 233'!A652</f>
        <v>40697</v>
      </c>
      <c r="B1872" s="61">
        <f>'Page 233'!G652</f>
        <v>69.930000000000007</v>
      </c>
      <c r="C1872" s="62">
        <f t="shared" si="30"/>
        <v>-1.1233676613612388E-2</v>
      </c>
    </row>
    <row r="1873" spans="1:3">
      <c r="A1873" s="60">
        <f>'Page 233'!A651</f>
        <v>40700</v>
      </c>
      <c r="B1873" s="61">
        <f>'Page 233'!G651</f>
        <v>69.69</v>
      </c>
      <c r="C1873" s="62">
        <f t="shared" si="30"/>
        <v>-3.4379062653481199E-3</v>
      </c>
    </row>
    <row r="1874" spans="1:3">
      <c r="A1874" s="60">
        <f>'Page 233'!A650</f>
        <v>40701</v>
      </c>
      <c r="B1874" s="61">
        <f>'Page 233'!G650</f>
        <v>69.31</v>
      </c>
      <c r="C1874" s="62">
        <f t="shared" si="30"/>
        <v>-5.467639520534094E-3</v>
      </c>
    </row>
    <row r="1875" spans="1:3">
      <c r="A1875" s="60">
        <f>'Page 233'!A649</f>
        <v>40702</v>
      </c>
      <c r="B1875" s="61">
        <f>'Page 233'!G649</f>
        <v>69</v>
      </c>
      <c r="C1875" s="62">
        <f t="shared" si="30"/>
        <v>-4.4826913326339573E-3</v>
      </c>
    </row>
    <row r="1876" spans="1:3">
      <c r="A1876" s="60">
        <f>'Page 233'!A648</f>
        <v>40703</v>
      </c>
      <c r="B1876" s="61">
        <f>'Page 233'!G648</f>
        <v>69.31</v>
      </c>
      <c r="C1876" s="62">
        <f t="shared" si="30"/>
        <v>4.4826913326339989E-3</v>
      </c>
    </row>
    <row r="1877" spans="1:3">
      <c r="A1877" s="60">
        <f>'Page 233'!A647</f>
        <v>40704</v>
      </c>
      <c r="B1877" s="61">
        <f>'Page 233'!G647</f>
        <v>67.92</v>
      </c>
      <c r="C1877" s="62">
        <f t="shared" si="30"/>
        <v>-2.0258653926801498E-2</v>
      </c>
    </row>
    <row r="1878" spans="1:3">
      <c r="A1878" s="60">
        <f>'Page 233'!A646</f>
        <v>40707</v>
      </c>
      <c r="B1878" s="61">
        <f>'Page 233'!G646</f>
        <v>68.150000000000006</v>
      </c>
      <c r="C1878" s="62">
        <f t="shared" si="30"/>
        <v>3.3806161394497685E-3</v>
      </c>
    </row>
    <row r="1879" spans="1:3">
      <c r="A1879" s="60">
        <f>'Page 233'!A645</f>
        <v>40708</v>
      </c>
      <c r="B1879" s="61">
        <f>'Page 233'!G645</f>
        <v>69.739999999999995</v>
      </c>
      <c r="C1879" s="62">
        <f t="shared" si="30"/>
        <v>2.3062883104963419E-2</v>
      </c>
    </row>
    <row r="1880" spans="1:3">
      <c r="A1880" s="60">
        <f>'Page 233'!A644</f>
        <v>40709</v>
      </c>
      <c r="B1880" s="61">
        <f>'Page 233'!G644</f>
        <v>69</v>
      </c>
      <c r="C1880" s="62">
        <f t="shared" si="30"/>
        <v>-1.0667536650245682E-2</v>
      </c>
    </row>
    <row r="1881" spans="1:3">
      <c r="A1881" s="60">
        <f>'Page 233'!A643</f>
        <v>40710</v>
      </c>
      <c r="B1881" s="61">
        <f>'Page 233'!G643</f>
        <v>69.150000000000006</v>
      </c>
      <c r="C1881" s="62">
        <f t="shared" si="30"/>
        <v>2.1715535135079325E-3</v>
      </c>
    </row>
    <row r="1882" spans="1:3">
      <c r="A1882" s="60">
        <f>'Page 233'!A642</f>
        <v>40711</v>
      </c>
      <c r="B1882" s="61">
        <f>'Page 233'!G642</f>
        <v>69.290000000000006</v>
      </c>
      <c r="C1882" s="62">
        <f t="shared" si="30"/>
        <v>2.0225375285226705E-3</v>
      </c>
    </row>
    <row r="1883" spans="1:3">
      <c r="A1883" s="60">
        <f>'Page 233'!A641</f>
        <v>40714</v>
      </c>
      <c r="B1883" s="61">
        <f>'Page 233'!G641</f>
        <v>69.63</v>
      </c>
      <c r="C1883" s="62">
        <f t="shared" si="30"/>
        <v>4.8949133151652696E-3</v>
      </c>
    </row>
    <row r="1884" spans="1:3">
      <c r="A1884" s="60">
        <f>'Page 233'!A640</f>
        <v>40715</v>
      </c>
      <c r="B1884" s="61">
        <f>'Page 233'!G640</f>
        <v>69.13</v>
      </c>
      <c r="C1884" s="62">
        <f t="shared" si="30"/>
        <v>-7.2067189972817068E-3</v>
      </c>
    </row>
    <row r="1885" spans="1:3">
      <c r="A1885" s="60">
        <f>'Page 233'!A639</f>
        <v>40716</v>
      </c>
      <c r="B1885" s="61">
        <f>'Page 233'!G639</f>
        <v>67.39</v>
      </c>
      <c r="C1885" s="62">
        <f t="shared" si="30"/>
        <v>-2.5492150999047992E-2</v>
      </c>
    </row>
    <row r="1886" spans="1:3">
      <c r="A1886" s="60">
        <f>'Page 233'!A638</f>
        <v>40717</v>
      </c>
      <c r="B1886" s="61">
        <f>'Page 233'!G638</f>
        <v>66.569999999999993</v>
      </c>
      <c r="C1886" s="62">
        <f t="shared" si="30"/>
        <v>-1.2242613345513515E-2</v>
      </c>
    </row>
    <row r="1887" spans="1:3">
      <c r="A1887" s="60">
        <f>'Page 233'!A637</f>
        <v>40718</v>
      </c>
      <c r="B1887" s="61">
        <f>'Page 233'!G637</f>
        <v>66.58</v>
      </c>
      <c r="C1887" s="62">
        <f t="shared" si="30"/>
        <v>1.5020653426670418E-4</v>
      </c>
    </row>
    <row r="1888" spans="1:3">
      <c r="A1888" s="60">
        <f>'Page 233'!A636</f>
        <v>40721</v>
      </c>
      <c r="B1888" s="61">
        <f>'Page 233'!G636</f>
        <v>66.92</v>
      </c>
      <c r="C1888" s="62">
        <f t="shared" si="30"/>
        <v>5.0936439717444819E-3</v>
      </c>
    </row>
    <row r="1889" spans="1:3">
      <c r="A1889" s="60">
        <f>'Page 233'!A635</f>
        <v>40722</v>
      </c>
      <c r="B1889" s="61">
        <f>'Page 233'!G635</f>
        <v>67.36</v>
      </c>
      <c r="C1889" s="62">
        <f t="shared" si="30"/>
        <v>6.5534938154480577E-3</v>
      </c>
    </row>
    <row r="1890" spans="1:3">
      <c r="A1890" s="60">
        <f>'Page 233'!A634</f>
        <v>40723</v>
      </c>
      <c r="B1890" s="61">
        <f>'Page 233'!G634</f>
        <v>67.95</v>
      </c>
      <c r="C1890" s="62">
        <f t="shared" si="30"/>
        <v>8.7207706630814466E-3</v>
      </c>
    </row>
    <row r="1891" spans="1:3">
      <c r="A1891" s="60">
        <f>'Page 233'!A633</f>
        <v>40724</v>
      </c>
      <c r="B1891" s="61">
        <f>'Page 233'!G633</f>
        <v>69.08</v>
      </c>
      <c r="C1891" s="62">
        <f t="shared" si="30"/>
        <v>1.6493112681325015E-2</v>
      </c>
    </row>
    <row r="1892" spans="1:3">
      <c r="A1892" s="60">
        <f>'Page 233'!A632</f>
        <v>40725</v>
      </c>
      <c r="B1892" s="61">
        <f>'Page 233'!G632</f>
        <v>69.400000000000006</v>
      </c>
      <c r="C1892" s="62">
        <f t="shared" si="30"/>
        <v>4.6216142342810247E-3</v>
      </c>
    </row>
    <row r="1893" spans="1:3">
      <c r="A1893" s="60">
        <f>'Page 233'!A631</f>
        <v>40729</v>
      </c>
      <c r="B1893" s="61">
        <f>'Page 233'!G631</f>
        <v>69.28</v>
      </c>
      <c r="C1893" s="62">
        <f t="shared" si="30"/>
        <v>-1.7306032585791317E-3</v>
      </c>
    </row>
    <row r="1894" spans="1:3">
      <c r="A1894" s="60">
        <f>'Page 233'!A630</f>
        <v>40730</v>
      </c>
      <c r="B1894" s="61">
        <f>'Page 233'!G630</f>
        <v>69.84</v>
      </c>
      <c r="C1894" s="62">
        <f t="shared" si="30"/>
        <v>8.0506472771669901E-3</v>
      </c>
    </row>
    <row r="1895" spans="1:3">
      <c r="A1895" s="60">
        <f>'Page 233'!A629</f>
        <v>40731</v>
      </c>
      <c r="B1895" s="61">
        <f>'Page 233'!G629</f>
        <v>71</v>
      </c>
      <c r="C1895" s="62">
        <f t="shared" si="30"/>
        <v>1.6472965509968598E-2</v>
      </c>
    </row>
    <row r="1896" spans="1:3">
      <c r="A1896" s="60">
        <f>'Page 233'!A628</f>
        <v>40732</v>
      </c>
      <c r="B1896" s="61">
        <f>'Page 233'!G628</f>
        <v>70.14</v>
      </c>
      <c r="C1896" s="62">
        <f t="shared" si="30"/>
        <v>-1.2186632329283383E-2</v>
      </c>
    </row>
    <row r="1897" spans="1:3">
      <c r="A1897" s="60">
        <f>'Page 233'!A627</f>
        <v>40735</v>
      </c>
      <c r="B1897" s="61">
        <f>'Page 233'!G627</f>
        <v>68.540000000000006</v>
      </c>
      <c r="C1897" s="62">
        <f t="shared" si="30"/>
        <v>-2.3075728265569157E-2</v>
      </c>
    </row>
    <row r="1898" spans="1:3">
      <c r="A1898" s="60">
        <f>'Page 233'!A626</f>
        <v>40736</v>
      </c>
      <c r="B1898" s="61">
        <f>'Page 233'!G626</f>
        <v>67.209999999999994</v>
      </c>
      <c r="C1898" s="62">
        <f t="shared" si="30"/>
        <v>-1.9595470464588476E-2</v>
      </c>
    </row>
    <row r="1899" spans="1:3">
      <c r="A1899" s="60">
        <f>'Page 233'!A625</f>
        <v>40737</v>
      </c>
      <c r="B1899" s="61">
        <f>'Page 233'!G625</f>
        <v>67.430000000000007</v>
      </c>
      <c r="C1899" s="62">
        <f t="shared" si="30"/>
        <v>3.2679767646162346E-3</v>
      </c>
    </row>
    <row r="1900" spans="1:3">
      <c r="A1900" s="60">
        <f>'Page 233'!A624</f>
        <v>40738</v>
      </c>
      <c r="B1900" s="61">
        <f>'Page 233'!G624</f>
        <v>66.52</v>
      </c>
      <c r="C1900" s="62">
        <f t="shared" si="30"/>
        <v>-1.3587368421763835E-2</v>
      </c>
    </row>
    <row r="1901" spans="1:3">
      <c r="A1901" s="60">
        <f>'Page 233'!A623</f>
        <v>40739</v>
      </c>
      <c r="B1901" s="61">
        <f>'Page 233'!G623</f>
        <v>66.599999999999994</v>
      </c>
      <c r="C1901" s="62">
        <f t="shared" si="30"/>
        <v>1.2019232216164014E-3</v>
      </c>
    </row>
    <row r="1902" spans="1:3">
      <c r="A1902" s="60">
        <f>'Page 233'!A622</f>
        <v>40742</v>
      </c>
      <c r="B1902" s="61">
        <f>'Page 233'!G622</f>
        <v>64.989999999999995</v>
      </c>
      <c r="C1902" s="62">
        <f t="shared" si="30"/>
        <v>-2.4471165640085876E-2</v>
      </c>
    </row>
    <row r="1903" spans="1:3">
      <c r="A1903" s="60">
        <f>'Page 233'!A621</f>
        <v>40743</v>
      </c>
      <c r="B1903" s="61">
        <f>'Page 233'!G621</f>
        <v>65.900000000000006</v>
      </c>
      <c r="C1903" s="62">
        <f t="shared" si="30"/>
        <v>1.3905029602204137E-2</v>
      </c>
    </row>
    <row r="1904" spans="1:3">
      <c r="A1904" s="60">
        <f>'Page 233'!A620</f>
        <v>40744</v>
      </c>
      <c r="B1904" s="61">
        <f>'Page 233'!G620</f>
        <v>67.34</v>
      </c>
      <c r="C1904" s="62">
        <f t="shared" si="30"/>
        <v>2.1615972224466956E-2</v>
      </c>
    </row>
    <row r="1905" spans="1:3">
      <c r="A1905" s="60">
        <f>'Page 233'!A619</f>
        <v>40745</v>
      </c>
      <c r="B1905" s="61">
        <f>'Page 233'!G619</f>
        <v>68.11</v>
      </c>
      <c r="C1905" s="62">
        <f t="shared" si="30"/>
        <v>1.136963152029849E-2</v>
      </c>
    </row>
    <row r="1906" spans="1:3">
      <c r="A1906" s="60">
        <f>'Page 233'!A618</f>
        <v>40746</v>
      </c>
      <c r="B1906" s="61">
        <f>'Page 233'!G618</f>
        <v>67.900000000000006</v>
      </c>
      <c r="C1906" s="62">
        <f t="shared" si="30"/>
        <v>-3.0880106885765052E-3</v>
      </c>
    </row>
    <row r="1907" spans="1:3">
      <c r="A1907" s="60">
        <f>'Page 233'!A617</f>
        <v>40749</v>
      </c>
      <c r="B1907" s="61">
        <f>'Page 233'!G617</f>
        <v>66.63</v>
      </c>
      <c r="C1907" s="62">
        <f t="shared" si="30"/>
        <v>-1.8881107990204836E-2</v>
      </c>
    </row>
    <row r="1908" spans="1:3">
      <c r="A1908" s="60">
        <f>'Page 233'!A616</f>
        <v>40750</v>
      </c>
      <c r="B1908" s="61">
        <f>'Page 233'!G616</f>
        <v>65.56</v>
      </c>
      <c r="C1908" s="62">
        <f t="shared" si="30"/>
        <v>-1.6189172698816746E-2</v>
      </c>
    </row>
    <row r="1909" spans="1:3">
      <c r="A1909" s="60">
        <f>'Page 233'!A615</f>
        <v>40751</v>
      </c>
      <c r="B1909" s="61">
        <f>'Page 233'!G615</f>
        <v>66</v>
      </c>
      <c r="C1909" s="62">
        <f t="shared" si="30"/>
        <v>6.6889881507964889E-3</v>
      </c>
    </row>
    <row r="1910" spans="1:3">
      <c r="A1910" s="60">
        <f>'Page 233'!A614</f>
        <v>40752</v>
      </c>
      <c r="B1910" s="61">
        <f>'Page 233'!G614</f>
        <v>66.02</v>
      </c>
      <c r="C1910" s="62">
        <f t="shared" si="30"/>
        <v>3.0298439862135599E-4</v>
      </c>
    </row>
    <row r="1911" spans="1:3">
      <c r="A1911" s="60">
        <f>'Page 233'!A613</f>
        <v>40753</v>
      </c>
      <c r="B1911" s="61">
        <f>'Page 233'!G613</f>
        <v>65.849999999999994</v>
      </c>
      <c r="C1911" s="62">
        <f t="shared" si="30"/>
        <v>-2.5782982357569796E-3</v>
      </c>
    </row>
    <row r="1912" spans="1:3">
      <c r="A1912" s="60">
        <f>'Page 233'!A612</f>
        <v>40756</v>
      </c>
      <c r="B1912" s="61">
        <f>'Page 233'!G612</f>
        <v>65.709999999999994</v>
      </c>
      <c r="C1912" s="62">
        <f t="shared" si="30"/>
        <v>-2.1283072795135615E-3</v>
      </c>
    </row>
    <row r="1913" spans="1:3">
      <c r="A1913" s="60">
        <f>'Page 233'!A611</f>
        <v>40757</v>
      </c>
      <c r="B1913" s="61">
        <f>'Page 233'!G611</f>
        <v>63.26</v>
      </c>
      <c r="C1913" s="62">
        <f t="shared" si="30"/>
        <v>-3.7997903032273669E-2</v>
      </c>
    </row>
    <row r="1914" spans="1:3">
      <c r="A1914" s="60">
        <f>'Page 233'!A610</f>
        <v>40758</v>
      </c>
      <c r="B1914" s="61">
        <f>'Page 233'!G610</f>
        <v>62.92</v>
      </c>
      <c r="C1914" s="62">
        <f t="shared" si="30"/>
        <v>-5.3891396874256965E-3</v>
      </c>
    </row>
    <row r="1915" spans="1:3">
      <c r="A1915" s="60">
        <f>'Page 233'!A609</f>
        <v>40759</v>
      </c>
      <c r="B1915" s="61">
        <f>'Page 233'!G609</f>
        <v>58.95</v>
      </c>
      <c r="C1915" s="62">
        <f t="shared" si="30"/>
        <v>-6.5174451206697126E-2</v>
      </c>
    </row>
    <row r="1916" spans="1:3">
      <c r="A1916" s="60">
        <f>'Page 233'!A608</f>
        <v>40760</v>
      </c>
      <c r="B1916" s="61">
        <f>'Page 233'!G608</f>
        <v>58.63</v>
      </c>
      <c r="C1916" s="62">
        <f t="shared" si="30"/>
        <v>-5.4431160072562663E-3</v>
      </c>
    </row>
    <row r="1917" spans="1:3">
      <c r="A1917" s="60">
        <f>'Page 233'!A607</f>
        <v>40763</v>
      </c>
      <c r="B1917" s="61">
        <f>'Page 233'!G607</f>
        <v>54.86</v>
      </c>
      <c r="C1917" s="62">
        <f t="shared" si="30"/>
        <v>-6.6462025466666574E-2</v>
      </c>
    </row>
    <row r="1918" spans="1:3">
      <c r="A1918" s="60">
        <f>'Page 233'!A606</f>
        <v>40764</v>
      </c>
      <c r="B1918" s="61">
        <f>'Page 233'!G606</f>
        <v>58.25</v>
      </c>
      <c r="C1918" s="62">
        <f t="shared" si="30"/>
        <v>5.995960693635282E-2</v>
      </c>
    </row>
    <row r="1919" spans="1:3">
      <c r="A1919" s="60">
        <f>'Page 233'!A605</f>
        <v>40765</v>
      </c>
      <c r="B1919" s="61">
        <f>'Page 233'!G605</f>
        <v>54.01</v>
      </c>
      <c r="C1919" s="62">
        <f t="shared" si="30"/>
        <v>-7.5574877841010232E-2</v>
      </c>
    </row>
    <row r="1920" spans="1:3">
      <c r="A1920" s="60">
        <f>'Page 233'!A604</f>
        <v>40766</v>
      </c>
      <c r="B1920" s="61">
        <f>'Page 233'!G604</f>
        <v>55.36</v>
      </c>
      <c r="C1920" s="62">
        <f t="shared" si="30"/>
        <v>2.4688096704614491E-2</v>
      </c>
    </row>
    <row r="1921" spans="1:3">
      <c r="A1921" s="60">
        <f>'Page 233'!A603</f>
        <v>40767</v>
      </c>
      <c r="B1921" s="61">
        <f>'Page 233'!G603</f>
        <v>58.09</v>
      </c>
      <c r="C1921" s="62">
        <f t="shared" si="30"/>
        <v>4.8136220695027029E-2</v>
      </c>
    </row>
    <row r="1922" spans="1:3">
      <c r="A1922" s="60">
        <f>'Page 233'!A602</f>
        <v>40770</v>
      </c>
      <c r="B1922" s="61">
        <f>'Page 233'!G602</f>
        <v>58.98</v>
      </c>
      <c r="C1922" s="62">
        <f t="shared" si="30"/>
        <v>1.5204871382689042E-2</v>
      </c>
    </row>
    <row r="1923" spans="1:3">
      <c r="A1923" s="60">
        <f>'Page 233'!A601</f>
        <v>40771</v>
      </c>
      <c r="B1923" s="61">
        <f>'Page 233'!G601</f>
        <v>58.54</v>
      </c>
      <c r="C1923" s="62">
        <f t="shared" si="30"/>
        <v>-7.4881221233903585E-3</v>
      </c>
    </row>
    <row r="1924" spans="1:3">
      <c r="A1924" s="60">
        <f>'Page 233'!A600</f>
        <v>40772</v>
      </c>
      <c r="B1924" s="61">
        <f>'Page 233'!G600</f>
        <v>58.49</v>
      </c>
      <c r="C1924" s="62">
        <f t="shared" si="30"/>
        <v>-8.5448180880537611E-4</v>
      </c>
    </row>
    <row r="1925" spans="1:3">
      <c r="A1925" s="60">
        <f>'Page 233'!A599</f>
        <v>40773</v>
      </c>
      <c r="B1925" s="61">
        <f>'Page 233'!G599</f>
        <v>55.44</v>
      </c>
      <c r="C1925" s="62">
        <f t="shared" ref="C1925:C1988" si="31">LN(B1925/B1924)</f>
        <v>-5.3554444573286737E-2</v>
      </c>
    </row>
    <row r="1926" spans="1:3">
      <c r="A1926" s="60">
        <f>'Page 233'!A598</f>
        <v>40774</v>
      </c>
      <c r="B1926" s="61">
        <f>'Page 233'!G598</f>
        <v>54.13</v>
      </c>
      <c r="C1926" s="62">
        <f t="shared" si="31"/>
        <v>-2.3912794072761191E-2</v>
      </c>
    </row>
    <row r="1927" spans="1:3">
      <c r="A1927" s="60">
        <f>'Page 233'!A597</f>
        <v>40777</v>
      </c>
      <c r="B1927" s="61">
        <f>'Page 233'!G597</f>
        <v>54.92</v>
      </c>
      <c r="C1927" s="62">
        <f t="shared" si="31"/>
        <v>1.4489020090883795E-2</v>
      </c>
    </row>
    <row r="1928" spans="1:3">
      <c r="A1928" s="60">
        <f>'Page 233'!A596</f>
        <v>40778</v>
      </c>
      <c r="B1928" s="61">
        <f>'Page 233'!G596</f>
        <v>57.17</v>
      </c>
      <c r="C1928" s="62">
        <f t="shared" si="31"/>
        <v>4.0151704376109515E-2</v>
      </c>
    </row>
    <row r="1929" spans="1:3">
      <c r="A1929" s="60">
        <f>'Page 233'!A595</f>
        <v>40779</v>
      </c>
      <c r="B1929" s="61">
        <f>'Page 233'!G595</f>
        <v>58.03</v>
      </c>
      <c r="C1929" s="62">
        <f t="shared" si="31"/>
        <v>1.4930832926636895E-2</v>
      </c>
    </row>
    <row r="1930" spans="1:3">
      <c r="A1930" s="60">
        <f>'Page 233'!A594</f>
        <v>40780</v>
      </c>
      <c r="B1930" s="61">
        <f>'Page 233'!G594</f>
        <v>57.48</v>
      </c>
      <c r="C1930" s="62">
        <f t="shared" si="31"/>
        <v>-9.5230569916927663E-3</v>
      </c>
    </row>
    <row r="1931" spans="1:3">
      <c r="A1931" s="60">
        <f>'Page 233'!A593</f>
        <v>40781</v>
      </c>
      <c r="B1931" s="61">
        <f>'Page 233'!G593</f>
        <v>59.08</v>
      </c>
      <c r="C1931" s="62">
        <f t="shared" si="31"/>
        <v>2.7455396452354945E-2</v>
      </c>
    </row>
    <row r="1932" spans="1:3">
      <c r="A1932" s="60">
        <f>'Page 233'!A592</f>
        <v>40784</v>
      </c>
      <c r="B1932" s="61">
        <f>'Page 233'!G592</f>
        <v>60.77</v>
      </c>
      <c r="C1932" s="62">
        <f t="shared" si="31"/>
        <v>2.8203788484084877E-2</v>
      </c>
    </row>
    <row r="1933" spans="1:3">
      <c r="A1933" s="60">
        <f>'Page 233'!A591</f>
        <v>40785</v>
      </c>
      <c r="B1933" s="61">
        <f>'Page 233'!G591</f>
        <v>62.12</v>
      </c>
      <c r="C1933" s="62">
        <f t="shared" si="31"/>
        <v>2.1971752133222354E-2</v>
      </c>
    </row>
    <row r="1934" spans="1:3">
      <c r="A1934" s="60">
        <f>'Page 233'!A590</f>
        <v>40786</v>
      </c>
      <c r="B1934" s="61">
        <f>'Page 233'!G590</f>
        <v>62.9</v>
      </c>
      <c r="C1934" s="62">
        <f t="shared" si="31"/>
        <v>1.2478165425908516E-2</v>
      </c>
    </row>
    <row r="1935" spans="1:3">
      <c r="A1935" s="60">
        <f>'Page 233'!A589</f>
        <v>40787</v>
      </c>
      <c r="B1935" s="61">
        <f>'Page 233'!G589</f>
        <v>62.13</v>
      </c>
      <c r="C1935" s="62">
        <f t="shared" si="31"/>
        <v>-1.231719963079235E-2</v>
      </c>
    </row>
    <row r="1936" spans="1:3">
      <c r="A1936" s="60">
        <f>'Page 233'!A588</f>
        <v>40788</v>
      </c>
      <c r="B1936" s="61">
        <f>'Page 233'!G588</f>
        <v>60.23</v>
      </c>
      <c r="C1936" s="62">
        <f t="shared" si="31"/>
        <v>-3.1058397019972855E-2</v>
      </c>
    </row>
    <row r="1937" spans="1:3">
      <c r="A1937" s="60">
        <f>'Page 233'!A587</f>
        <v>40792</v>
      </c>
      <c r="B1937" s="61">
        <f>'Page 233'!G587</f>
        <v>59.05</v>
      </c>
      <c r="C1937" s="62">
        <f t="shared" si="31"/>
        <v>-1.978602441225839E-2</v>
      </c>
    </row>
    <row r="1938" spans="1:3">
      <c r="A1938" s="60">
        <f>'Page 233'!A586</f>
        <v>40793</v>
      </c>
      <c r="B1938" s="61">
        <f>'Page 233'!G586</f>
        <v>61.05</v>
      </c>
      <c r="C1938" s="62">
        <f t="shared" si="31"/>
        <v>3.3308657913342296E-2</v>
      </c>
    </row>
    <row r="1939" spans="1:3">
      <c r="A1939" s="60">
        <f>'Page 233'!A585</f>
        <v>40794</v>
      </c>
      <c r="B1939" s="61">
        <f>'Page 233'!G585</f>
        <v>59.09</v>
      </c>
      <c r="C1939" s="62">
        <f t="shared" si="31"/>
        <v>-3.2631495199130299E-2</v>
      </c>
    </row>
    <row r="1940" spans="1:3">
      <c r="A1940" s="60">
        <f>'Page 233'!A584</f>
        <v>40795</v>
      </c>
      <c r="B1940" s="61">
        <f>'Page 233'!G584</f>
        <v>58.13</v>
      </c>
      <c r="C1940" s="62">
        <f t="shared" si="31"/>
        <v>-1.6379823644324012E-2</v>
      </c>
    </row>
    <row r="1941" spans="1:3">
      <c r="A1941" s="60">
        <f>'Page 233'!A583</f>
        <v>40798</v>
      </c>
      <c r="B1941" s="61">
        <f>'Page 233'!G583</f>
        <v>58.69</v>
      </c>
      <c r="C1941" s="62">
        <f t="shared" si="31"/>
        <v>9.5874728569839522E-3</v>
      </c>
    </row>
    <row r="1942" spans="1:3">
      <c r="A1942" s="60">
        <f>'Page 233'!A582</f>
        <v>40799</v>
      </c>
      <c r="B1942" s="61">
        <f>'Page 233'!G582</f>
        <v>59.12</v>
      </c>
      <c r="C1942" s="62">
        <f t="shared" si="31"/>
        <v>7.2999220697032756E-3</v>
      </c>
    </row>
    <row r="1943" spans="1:3">
      <c r="A1943" s="60">
        <f>'Page 233'!A581</f>
        <v>40800</v>
      </c>
      <c r="B1943" s="61">
        <f>'Page 233'!G581</f>
        <v>59.29</v>
      </c>
      <c r="C1943" s="62">
        <f t="shared" si="31"/>
        <v>2.8713810793301328E-3</v>
      </c>
    </row>
    <row r="1944" spans="1:3">
      <c r="A1944" s="60">
        <f>'Page 233'!A580</f>
        <v>40801</v>
      </c>
      <c r="B1944" s="61">
        <f>'Page 233'!G580</f>
        <v>60.51</v>
      </c>
      <c r="C1944" s="62">
        <f t="shared" si="31"/>
        <v>2.03679829149538E-2</v>
      </c>
    </row>
    <row r="1945" spans="1:3">
      <c r="A1945" s="60">
        <f>'Page 233'!A579</f>
        <v>40802</v>
      </c>
      <c r="B1945" s="61">
        <f>'Page 233'!G579</f>
        <v>61.5</v>
      </c>
      <c r="C1945" s="62">
        <f t="shared" si="31"/>
        <v>1.6228534178242073E-2</v>
      </c>
    </row>
    <row r="1946" spans="1:3">
      <c r="A1946" s="60">
        <f>'Page 233'!A578</f>
        <v>40805</v>
      </c>
      <c r="B1946" s="61">
        <f>'Page 233'!G578</f>
        <v>60.35</v>
      </c>
      <c r="C1946" s="62">
        <f t="shared" si="31"/>
        <v>-1.8876227268931657E-2</v>
      </c>
    </row>
    <row r="1947" spans="1:3">
      <c r="A1947" s="60">
        <f>'Page 233'!A577</f>
        <v>40806</v>
      </c>
      <c r="B1947" s="61">
        <f>'Page 233'!G577</f>
        <v>59.79</v>
      </c>
      <c r="C1947" s="62">
        <f t="shared" si="31"/>
        <v>-9.3225246507275591E-3</v>
      </c>
    </row>
    <row r="1948" spans="1:3">
      <c r="A1948" s="60">
        <f>'Page 233'!A576</f>
        <v>40807</v>
      </c>
      <c r="B1948" s="61">
        <f>'Page 233'!G576</f>
        <v>57.4</v>
      </c>
      <c r="C1948" s="62">
        <f t="shared" si="31"/>
        <v>-4.0794119567292349E-2</v>
      </c>
    </row>
    <row r="1949" spans="1:3">
      <c r="A1949" s="60">
        <f>'Page 233'!A575</f>
        <v>40808</v>
      </c>
      <c r="B1949" s="61">
        <f>'Page 233'!G575</f>
        <v>55.24</v>
      </c>
      <c r="C1949" s="62">
        <f t="shared" si="31"/>
        <v>-3.8356974784429253E-2</v>
      </c>
    </row>
    <row r="1950" spans="1:3">
      <c r="A1950" s="60">
        <f>'Page 233'!A574</f>
        <v>40809</v>
      </c>
      <c r="B1950" s="61">
        <f>'Page 233'!G574</f>
        <v>55.98</v>
      </c>
      <c r="C1950" s="62">
        <f t="shared" si="31"/>
        <v>1.330715554621602E-2</v>
      </c>
    </row>
    <row r="1951" spans="1:3">
      <c r="A1951" s="60">
        <f>'Page 233'!A573</f>
        <v>40812</v>
      </c>
      <c r="B1951" s="61">
        <f>'Page 233'!G573</f>
        <v>58.33</v>
      </c>
      <c r="C1951" s="62">
        <f t="shared" si="31"/>
        <v>4.1122056678238754E-2</v>
      </c>
    </row>
    <row r="1952" spans="1:3">
      <c r="A1952" s="60">
        <f>'Page 233'!A572</f>
        <v>40813</v>
      </c>
      <c r="B1952" s="61">
        <f>'Page 233'!G572</f>
        <v>59.06</v>
      </c>
      <c r="C1952" s="62">
        <f t="shared" si="31"/>
        <v>1.243733555023045E-2</v>
      </c>
    </row>
    <row r="1953" spans="1:3">
      <c r="A1953" s="60">
        <f>'Page 233'!A571</f>
        <v>40814</v>
      </c>
      <c r="B1953" s="61">
        <f>'Page 233'!G571</f>
        <v>58.25</v>
      </c>
      <c r="C1953" s="62">
        <f t="shared" si="31"/>
        <v>-1.3809783869966648E-2</v>
      </c>
    </row>
    <row r="1954" spans="1:3">
      <c r="A1954" s="60">
        <f>'Page 233'!A570</f>
        <v>40815</v>
      </c>
      <c r="B1954" s="61">
        <f>'Page 233'!G570</f>
        <v>58.67</v>
      </c>
      <c r="C1954" s="62">
        <f t="shared" si="31"/>
        <v>7.1844304919586027E-3</v>
      </c>
    </row>
    <row r="1955" spans="1:3">
      <c r="A1955" s="60">
        <f>'Page 233'!A569</f>
        <v>40816</v>
      </c>
      <c r="B1955" s="61">
        <f>'Page 233'!G569</f>
        <v>56.92</v>
      </c>
      <c r="C1955" s="62">
        <f t="shared" si="31"/>
        <v>-3.0281749716116906E-2</v>
      </c>
    </row>
    <row r="1956" spans="1:3">
      <c r="A1956" s="60">
        <f>'Page 233'!A568</f>
        <v>40819</v>
      </c>
      <c r="B1956" s="61">
        <f>'Page 233'!G568</f>
        <v>54.8</v>
      </c>
      <c r="C1956" s="62">
        <f t="shared" si="31"/>
        <v>-3.7956579267681888E-2</v>
      </c>
    </row>
    <row r="1957" spans="1:3">
      <c r="A1957" s="60">
        <f>'Page 233'!A567</f>
        <v>40820</v>
      </c>
      <c r="B1957" s="61">
        <f>'Page 233'!G567</f>
        <v>55.63</v>
      </c>
      <c r="C1957" s="62">
        <f t="shared" si="31"/>
        <v>1.5032430133232088E-2</v>
      </c>
    </row>
    <row r="1958" spans="1:3">
      <c r="A1958" s="60">
        <f>'Page 233'!A566</f>
        <v>40821</v>
      </c>
      <c r="B1958" s="61">
        <f>'Page 233'!G566</f>
        <v>56.41</v>
      </c>
      <c r="C1958" s="62">
        <f t="shared" si="31"/>
        <v>1.392382366468288E-2</v>
      </c>
    </row>
    <row r="1959" spans="1:3">
      <c r="A1959" s="60">
        <f>'Page 233'!A565</f>
        <v>40822</v>
      </c>
      <c r="B1959" s="61">
        <f>'Page 233'!G565</f>
        <v>57.84</v>
      </c>
      <c r="C1959" s="62">
        <f t="shared" si="31"/>
        <v>2.5034130098624645E-2</v>
      </c>
    </row>
    <row r="1960" spans="1:3">
      <c r="A1960" s="60">
        <f>'Page 233'!A564</f>
        <v>40823</v>
      </c>
      <c r="B1960" s="61">
        <f>'Page 233'!G564</f>
        <v>58.15</v>
      </c>
      <c r="C1960" s="62">
        <f t="shared" si="31"/>
        <v>5.3453011141641653E-3</v>
      </c>
    </row>
    <row r="1961" spans="1:3">
      <c r="A1961" s="60">
        <f>'Page 233'!A563</f>
        <v>40826</v>
      </c>
      <c r="B1961" s="61">
        <f>'Page 233'!G563</f>
        <v>60.23</v>
      </c>
      <c r="C1961" s="62">
        <f t="shared" si="31"/>
        <v>3.5144688090956215E-2</v>
      </c>
    </row>
    <row r="1962" spans="1:3">
      <c r="A1962" s="60">
        <f>'Page 233'!A562</f>
        <v>40827</v>
      </c>
      <c r="B1962" s="61">
        <f>'Page 233'!G562</f>
        <v>60.18</v>
      </c>
      <c r="C1962" s="62">
        <f t="shared" si="31"/>
        <v>-8.3049585373046132E-4</v>
      </c>
    </row>
    <row r="1963" spans="1:3">
      <c r="A1963" s="60">
        <f>'Page 233'!A561</f>
        <v>40828</v>
      </c>
      <c r="B1963" s="61">
        <f>'Page 233'!G561</f>
        <v>60.51</v>
      </c>
      <c r="C1963" s="62">
        <f t="shared" si="31"/>
        <v>5.4685694323308269E-3</v>
      </c>
    </row>
    <row r="1964" spans="1:3">
      <c r="A1964" s="60">
        <f>'Page 233'!A560</f>
        <v>40829</v>
      </c>
      <c r="B1964" s="61">
        <f>'Page 233'!G560</f>
        <v>59.76</v>
      </c>
      <c r="C1964" s="62">
        <f t="shared" si="31"/>
        <v>-1.2472099809668196E-2</v>
      </c>
    </row>
    <row r="1965" spans="1:3">
      <c r="A1965" s="60">
        <f>'Page 233'!A559</f>
        <v>40830</v>
      </c>
      <c r="B1965" s="61">
        <f>'Page 233'!G559</f>
        <v>60.1</v>
      </c>
      <c r="C1965" s="62">
        <f t="shared" si="31"/>
        <v>5.6733007166000987E-3</v>
      </c>
    </row>
    <row r="1966" spans="1:3">
      <c r="A1966" s="60">
        <f>'Page 233'!A558</f>
        <v>40833</v>
      </c>
      <c r="B1966" s="61">
        <f>'Page 233'!G558</f>
        <v>58.12</v>
      </c>
      <c r="C1966" s="62">
        <f t="shared" si="31"/>
        <v>-3.35000028390798E-2</v>
      </c>
    </row>
    <row r="1967" spans="1:3">
      <c r="A1967" s="60">
        <f>'Page 233'!A557</f>
        <v>40834</v>
      </c>
      <c r="B1967" s="61">
        <f>'Page 233'!G557</f>
        <v>59.71</v>
      </c>
      <c r="C1967" s="62">
        <f t="shared" si="31"/>
        <v>2.6989671856818997E-2</v>
      </c>
    </row>
    <row r="1968" spans="1:3">
      <c r="A1968" s="60">
        <f>'Page 233'!A556</f>
        <v>40835</v>
      </c>
      <c r="B1968" s="61">
        <f>'Page 233'!G556</f>
        <v>59.37</v>
      </c>
      <c r="C1968" s="62">
        <f t="shared" si="31"/>
        <v>-5.7104622763170338E-3</v>
      </c>
    </row>
    <row r="1969" spans="1:3">
      <c r="A1969" s="60">
        <f>'Page 233'!A555</f>
        <v>40836</v>
      </c>
      <c r="B1969" s="61">
        <f>'Page 233'!G555</f>
        <v>58.79</v>
      </c>
      <c r="C1969" s="62">
        <f t="shared" si="31"/>
        <v>-9.8172758684204036E-3</v>
      </c>
    </row>
    <row r="1970" spans="1:3">
      <c r="A1970" s="60">
        <f>'Page 233'!A554</f>
        <v>40837</v>
      </c>
      <c r="B1970" s="61">
        <f>'Page 233'!G554</f>
        <v>60.76</v>
      </c>
      <c r="C1970" s="62">
        <f t="shared" si="31"/>
        <v>3.2959905313408512E-2</v>
      </c>
    </row>
    <row r="1971" spans="1:3">
      <c r="A1971" s="60">
        <f>'Page 233'!A553</f>
        <v>40840</v>
      </c>
      <c r="B1971" s="61">
        <f>'Page 233'!G553</f>
        <v>60.91</v>
      </c>
      <c r="C1971" s="62">
        <f t="shared" si="31"/>
        <v>2.4656871208211095E-3</v>
      </c>
    </row>
    <row r="1972" spans="1:3">
      <c r="A1972" s="60">
        <f>'Page 233'!A552</f>
        <v>40841</v>
      </c>
      <c r="B1972" s="61">
        <f>'Page 233'!G552</f>
        <v>59.94</v>
      </c>
      <c r="C1972" s="62">
        <f t="shared" si="31"/>
        <v>-1.605330295987608E-2</v>
      </c>
    </row>
    <row r="1973" spans="1:3">
      <c r="A1973" s="60">
        <f>'Page 233'!A551</f>
        <v>40842</v>
      </c>
      <c r="B1973" s="61">
        <f>'Page 233'!G551</f>
        <v>62.61</v>
      </c>
      <c r="C1973" s="62">
        <f t="shared" si="31"/>
        <v>4.3580947868701862E-2</v>
      </c>
    </row>
    <row r="1974" spans="1:3">
      <c r="A1974" s="60">
        <f>'Page 233'!A550</f>
        <v>40843</v>
      </c>
      <c r="B1974" s="61">
        <f>'Page 233'!G550</f>
        <v>63.49</v>
      </c>
      <c r="C1974" s="62">
        <f t="shared" si="31"/>
        <v>1.3957403425139453E-2</v>
      </c>
    </row>
    <row r="1975" spans="1:3">
      <c r="A1975" s="60">
        <f>'Page 233'!A549</f>
        <v>40844</v>
      </c>
      <c r="B1975" s="61">
        <f>'Page 233'!G549</f>
        <v>64.13</v>
      </c>
      <c r="C1975" s="62">
        <f t="shared" si="31"/>
        <v>1.0029859978412815E-2</v>
      </c>
    </row>
    <row r="1976" spans="1:3">
      <c r="A1976" s="60">
        <f>'Page 233'!A548</f>
        <v>40847</v>
      </c>
      <c r="B1976" s="61">
        <f>'Page 233'!G548</f>
        <v>61.89</v>
      </c>
      <c r="C1976" s="62">
        <f t="shared" si="31"/>
        <v>-3.5553657409501359E-2</v>
      </c>
    </row>
    <row r="1977" spans="1:3">
      <c r="A1977" s="60">
        <f>'Page 233'!A547</f>
        <v>40848</v>
      </c>
      <c r="B1977" s="61">
        <f>'Page 233'!G547</f>
        <v>59.42</v>
      </c>
      <c r="C1977" s="62">
        <f t="shared" si="31"/>
        <v>-4.072774571680856E-2</v>
      </c>
    </row>
    <row r="1978" spans="1:3">
      <c r="A1978" s="60">
        <f>'Page 233'!A546</f>
        <v>40849</v>
      </c>
      <c r="B1978" s="61">
        <f>'Page 233'!G546</f>
        <v>60.58</v>
      </c>
      <c r="C1978" s="62">
        <f t="shared" si="31"/>
        <v>1.9333935564629496E-2</v>
      </c>
    </row>
    <row r="1979" spans="1:3">
      <c r="A1979" s="60">
        <f>'Page 233'!A545</f>
        <v>40850</v>
      </c>
      <c r="B1979" s="61">
        <f>'Page 233'!G545</f>
        <v>62.27</v>
      </c>
      <c r="C1979" s="62">
        <f t="shared" si="31"/>
        <v>2.7514963285269367E-2</v>
      </c>
    </row>
    <row r="1980" spans="1:3">
      <c r="A1980" s="60">
        <f>'Page 233'!A544</f>
        <v>40851</v>
      </c>
      <c r="B1980" s="61">
        <f>'Page 233'!G544</f>
        <v>61.9</v>
      </c>
      <c r="C1980" s="62">
        <f t="shared" si="31"/>
        <v>-5.9595891938102573E-3</v>
      </c>
    </row>
    <row r="1981" spans="1:3">
      <c r="A1981" s="60">
        <f>'Page 233'!A543</f>
        <v>40854</v>
      </c>
      <c r="B1981" s="61">
        <f>'Page 233'!G543</f>
        <v>62.36</v>
      </c>
      <c r="C1981" s="62">
        <f t="shared" si="31"/>
        <v>7.4038644990252912E-3</v>
      </c>
    </row>
    <row r="1982" spans="1:3">
      <c r="A1982" s="60">
        <f>'Page 233'!A542</f>
        <v>40855</v>
      </c>
      <c r="B1982" s="61">
        <f>'Page 233'!G542</f>
        <v>63.1</v>
      </c>
      <c r="C1982" s="62">
        <f t="shared" si="31"/>
        <v>1.1796725357591704E-2</v>
      </c>
    </row>
    <row r="1983" spans="1:3">
      <c r="A1983" s="60">
        <f>'Page 233'!A541</f>
        <v>40856</v>
      </c>
      <c r="B1983" s="61">
        <f>'Page 233'!G541</f>
        <v>61.11</v>
      </c>
      <c r="C1983" s="62">
        <f t="shared" si="31"/>
        <v>-3.2045250640343394E-2</v>
      </c>
    </row>
    <row r="1984" spans="1:3">
      <c r="A1984" s="60">
        <f>'Page 233'!A540</f>
        <v>40857</v>
      </c>
      <c r="B1984" s="61">
        <f>'Page 233'!G540</f>
        <v>61.38</v>
      </c>
      <c r="C1984" s="62">
        <f t="shared" si="31"/>
        <v>4.4085302847659564E-3</v>
      </c>
    </row>
    <row r="1985" spans="1:3">
      <c r="A1985" s="60">
        <f>'Page 233'!A539</f>
        <v>40858</v>
      </c>
      <c r="B1985" s="61">
        <f>'Page 233'!G539</f>
        <v>63.35</v>
      </c>
      <c r="C1985" s="62">
        <f t="shared" si="31"/>
        <v>3.159085757555799E-2</v>
      </c>
    </row>
    <row r="1986" spans="1:3">
      <c r="A1986" s="60">
        <f>'Page 233'!A538</f>
        <v>40861</v>
      </c>
      <c r="B1986" s="61">
        <f>'Page 233'!G538</f>
        <v>64.319999999999993</v>
      </c>
      <c r="C1986" s="62">
        <f t="shared" si="31"/>
        <v>1.5195718103562761E-2</v>
      </c>
    </row>
    <row r="1987" spans="1:3">
      <c r="A1987" s="60">
        <f>'Page 233'!A537</f>
        <v>40862</v>
      </c>
      <c r="B1987" s="61">
        <f>'Page 233'!G537</f>
        <v>64.319999999999993</v>
      </c>
      <c r="C1987" s="62">
        <f t="shared" si="31"/>
        <v>0</v>
      </c>
    </row>
    <row r="1988" spans="1:3">
      <c r="A1988" s="60">
        <f>'Page 233'!A536</f>
        <v>40863</v>
      </c>
      <c r="B1988" s="61">
        <f>'Page 233'!G536</f>
        <v>62.8</v>
      </c>
      <c r="C1988" s="62">
        <f t="shared" si="31"/>
        <v>-2.3915551396557912E-2</v>
      </c>
    </row>
    <row r="1989" spans="1:3">
      <c r="A1989" s="60">
        <f>'Page 233'!A535</f>
        <v>40864</v>
      </c>
      <c r="B1989" s="61">
        <f>'Page 233'!G535</f>
        <v>62.57</v>
      </c>
      <c r="C1989" s="62">
        <f t="shared" ref="C1989:C2052" si="32">LN(B1989/B1988)</f>
        <v>-3.6691434638808436E-3</v>
      </c>
    </row>
    <row r="1990" spans="1:3">
      <c r="A1990" s="60">
        <f>'Page 233'!A534</f>
        <v>40865</v>
      </c>
      <c r="B1990" s="61">
        <f>'Page 233'!G534</f>
        <v>63.87</v>
      </c>
      <c r="C1990" s="62">
        <f t="shared" si="32"/>
        <v>2.0563837563225537E-2</v>
      </c>
    </row>
    <row r="1991" spans="1:3">
      <c r="A1991" s="60">
        <f>'Page 233'!A533</f>
        <v>40868</v>
      </c>
      <c r="B1991" s="61">
        <f>'Page 233'!G533</f>
        <v>62.07</v>
      </c>
      <c r="C1991" s="62">
        <f t="shared" si="32"/>
        <v>-2.8586987147936352E-2</v>
      </c>
    </row>
    <row r="1992" spans="1:3">
      <c r="A1992" s="60">
        <f>'Page 233'!A532</f>
        <v>40869</v>
      </c>
      <c r="B1992" s="61">
        <f>'Page 233'!G532</f>
        <v>60.92</v>
      </c>
      <c r="C1992" s="62">
        <f t="shared" si="32"/>
        <v>-1.8701252398600227E-2</v>
      </c>
    </row>
    <row r="1993" spans="1:3">
      <c r="A1993" s="60">
        <f>'Page 233'!A531</f>
        <v>40870</v>
      </c>
      <c r="B1993" s="61">
        <f>'Page 233'!G531</f>
        <v>59.04</v>
      </c>
      <c r="C1993" s="62">
        <f t="shared" si="32"/>
        <v>-3.1346347734744033E-2</v>
      </c>
    </row>
    <row r="1994" spans="1:3">
      <c r="A1994" s="60">
        <f>'Page 233'!A530</f>
        <v>40872</v>
      </c>
      <c r="B1994" s="61">
        <f>'Page 233'!G530</f>
        <v>59.43</v>
      </c>
      <c r="C1994" s="62">
        <f t="shared" si="32"/>
        <v>6.5839690863521844E-3</v>
      </c>
    </row>
    <row r="1995" spans="1:3">
      <c r="A1995" s="60">
        <f>'Page 233'!A529</f>
        <v>40875</v>
      </c>
      <c r="B1995" s="61">
        <f>'Page 233'!G529</f>
        <v>61.53</v>
      </c>
      <c r="C1995" s="62">
        <f t="shared" si="32"/>
        <v>3.472571137382971E-2</v>
      </c>
    </row>
    <row r="1996" spans="1:3">
      <c r="A1996" s="60">
        <f>'Page 233'!A528</f>
        <v>40876</v>
      </c>
      <c r="B1996" s="61">
        <f>'Page 233'!G528</f>
        <v>61.78</v>
      </c>
      <c r="C1996" s="62">
        <f t="shared" si="32"/>
        <v>4.0548267380367308E-3</v>
      </c>
    </row>
    <row r="1997" spans="1:3">
      <c r="A1997" s="60">
        <f>'Page 233'!A527</f>
        <v>40877</v>
      </c>
      <c r="B1997" s="61">
        <f>'Page 233'!G527</f>
        <v>65.03</v>
      </c>
      <c r="C1997" s="62">
        <f t="shared" si="32"/>
        <v>5.1269014390624798E-2</v>
      </c>
    </row>
    <row r="1998" spans="1:3">
      <c r="A1998" s="60">
        <f>'Page 233'!A526</f>
        <v>40878</v>
      </c>
      <c r="B1998" s="61">
        <f>'Page 233'!G526</f>
        <v>67.2</v>
      </c>
      <c r="C1998" s="62">
        <f t="shared" si="32"/>
        <v>3.2824545648043373E-2</v>
      </c>
    </row>
    <row r="1999" spans="1:3">
      <c r="A1999" s="60">
        <f>'Page 233'!A525</f>
        <v>40879</v>
      </c>
      <c r="B1999" s="61">
        <f>'Page 233'!G525</f>
        <v>67.5</v>
      </c>
      <c r="C1999" s="62">
        <f t="shared" si="32"/>
        <v>4.4543503493801534E-3</v>
      </c>
    </row>
    <row r="2000" spans="1:3">
      <c r="A2000" s="60">
        <f>'Page 233'!A524</f>
        <v>40882</v>
      </c>
      <c r="B2000" s="61">
        <f>'Page 233'!G524</f>
        <v>67.3</v>
      </c>
      <c r="C2000" s="62">
        <f t="shared" si="32"/>
        <v>-2.9673612278021122E-3</v>
      </c>
    </row>
    <row r="2001" spans="1:3">
      <c r="A2001" s="60">
        <f>'Page 233'!A523</f>
        <v>40883</v>
      </c>
      <c r="B2001" s="61">
        <f>'Page 233'!G523</f>
        <v>67.09</v>
      </c>
      <c r="C2001" s="62">
        <f t="shared" si="32"/>
        <v>-3.1252350758853163E-3</v>
      </c>
    </row>
    <row r="2002" spans="1:3">
      <c r="A2002" s="60">
        <f>'Page 233'!A522</f>
        <v>40884</v>
      </c>
      <c r="B2002" s="61">
        <f>'Page 233'!G522</f>
        <v>66.84</v>
      </c>
      <c r="C2002" s="62">
        <f t="shared" si="32"/>
        <v>-3.7332978476036865E-3</v>
      </c>
    </row>
    <row r="2003" spans="1:3">
      <c r="A2003" s="60">
        <f>'Page 233'!A521</f>
        <v>40885</v>
      </c>
      <c r="B2003" s="61">
        <f>'Page 233'!G521</f>
        <v>66.430000000000007</v>
      </c>
      <c r="C2003" s="62">
        <f t="shared" si="32"/>
        <v>-6.1529420500430901E-3</v>
      </c>
    </row>
    <row r="2004" spans="1:3">
      <c r="A2004" s="60">
        <f>'Page 233'!A520</f>
        <v>40886</v>
      </c>
      <c r="B2004" s="61">
        <f>'Page 233'!G520</f>
        <v>68.099999999999994</v>
      </c>
      <c r="C2004" s="62">
        <f t="shared" si="32"/>
        <v>2.4828451478316766E-2</v>
      </c>
    </row>
    <row r="2005" spans="1:3">
      <c r="A2005" s="60">
        <f>'Page 233'!A519</f>
        <v>40889</v>
      </c>
      <c r="B2005" s="61">
        <f>'Page 233'!G519</f>
        <v>67.12</v>
      </c>
      <c r="C2005" s="62">
        <f t="shared" si="32"/>
        <v>-1.4495150996515766E-2</v>
      </c>
    </row>
    <row r="2006" spans="1:3">
      <c r="A2006" s="60">
        <f>'Page 233'!A518</f>
        <v>40890</v>
      </c>
      <c r="B2006" s="61">
        <f>'Page 233'!G518</f>
        <v>67.12</v>
      </c>
      <c r="C2006" s="62">
        <f t="shared" si="32"/>
        <v>0</v>
      </c>
    </row>
    <row r="2007" spans="1:3">
      <c r="A2007" s="60">
        <f>'Page 233'!A517</f>
        <v>40891</v>
      </c>
      <c r="B2007" s="61">
        <f>'Page 233'!G517</f>
        <v>66.209999999999994</v>
      </c>
      <c r="C2007" s="62">
        <f t="shared" si="32"/>
        <v>-1.3650553222196158E-2</v>
      </c>
    </row>
    <row r="2008" spans="1:3">
      <c r="A2008" s="60">
        <f>'Page 233'!A516</f>
        <v>40892</v>
      </c>
      <c r="B2008" s="61">
        <f>'Page 233'!G516</f>
        <v>66.849999999999994</v>
      </c>
      <c r="C2008" s="62">
        <f t="shared" si="32"/>
        <v>9.6197946111975345E-3</v>
      </c>
    </row>
    <row r="2009" spans="1:3">
      <c r="A2009" s="60">
        <f>'Page 233'!A515</f>
        <v>40893</v>
      </c>
      <c r="B2009" s="61">
        <f>'Page 233'!G515</f>
        <v>67.23</v>
      </c>
      <c r="C2009" s="62">
        <f t="shared" si="32"/>
        <v>5.6682729329931838E-3</v>
      </c>
    </row>
    <row r="2010" spans="1:3">
      <c r="A2010" s="60">
        <f>'Page 233'!A514</f>
        <v>40896</v>
      </c>
      <c r="B2010" s="61">
        <f>'Page 233'!G514</f>
        <v>66.42</v>
      </c>
      <c r="C2010" s="62">
        <f t="shared" si="32"/>
        <v>-1.212136053234485E-2</v>
      </c>
    </row>
    <row r="2011" spans="1:3">
      <c r="A2011" s="60">
        <f>'Page 233'!A513</f>
        <v>40897</v>
      </c>
      <c r="B2011" s="61">
        <f>'Page 233'!G513</f>
        <v>68.58</v>
      </c>
      <c r="C2011" s="62">
        <f t="shared" si="32"/>
        <v>3.2002731086173734E-2</v>
      </c>
    </row>
    <row r="2012" spans="1:3">
      <c r="A2012" s="60">
        <f>'Page 233'!A512</f>
        <v>40898</v>
      </c>
      <c r="B2012" s="61">
        <f>'Page 233'!G512</f>
        <v>69.67</v>
      </c>
      <c r="C2012" s="62">
        <f t="shared" si="32"/>
        <v>1.5768862007253262E-2</v>
      </c>
    </row>
    <row r="2013" spans="1:3">
      <c r="A2013" s="60">
        <f>'Page 233'!A511</f>
        <v>40899</v>
      </c>
      <c r="B2013" s="61">
        <f>'Page 233'!G511</f>
        <v>70.33</v>
      </c>
      <c r="C2013" s="62">
        <f t="shared" si="32"/>
        <v>9.4286412778994064E-3</v>
      </c>
    </row>
    <row r="2014" spans="1:3">
      <c r="A2014" s="60">
        <f>'Page 233'!A510</f>
        <v>40900</v>
      </c>
      <c r="B2014" s="61">
        <f>'Page 233'!G510</f>
        <v>70.03</v>
      </c>
      <c r="C2014" s="62">
        <f t="shared" si="32"/>
        <v>-4.2747286525005156E-3</v>
      </c>
    </row>
    <row r="2015" spans="1:3">
      <c r="A2015" s="60">
        <f>'Page 233'!A509</f>
        <v>40904</v>
      </c>
      <c r="B2015" s="61">
        <f>'Page 233'!G509</f>
        <v>70.31</v>
      </c>
      <c r="C2015" s="62">
        <f t="shared" si="32"/>
        <v>3.9903145436437021E-3</v>
      </c>
    </row>
    <row r="2016" spans="1:3">
      <c r="A2016" s="60">
        <f>'Page 233'!A508</f>
        <v>40905</v>
      </c>
      <c r="B2016" s="61">
        <f>'Page 233'!G508</f>
        <v>69.36</v>
      </c>
      <c r="C2016" s="62">
        <f t="shared" si="32"/>
        <v>-1.36037037387836E-2</v>
      </c>
    </row>
    <row r="2017" spans="1:3">
      <c r="A2017" s="60">
        <f>'Page 233'!A507</f>
        <v>40906</v>
      </c>
      <c r="B2017" s="61">
        <f>'Page 233'!G507</f>
        <v>70.16</v>
      </c>
      <c r="C2017" s="62">
        <f t="shared" si="32"/>
        <v>1.1468015591641071E-2</v>
      </c>
    </row>
    <row r="2018" spans="1:3">
      <c r="A2018" s="60">
        <f>'Page 233'!A506</f>
        <v>40907</v>
      </c>
      <c r="B2018" s="61">
        <f>'Page 233'!G506</f>
        <v>69.44</v>
      </c>
      <c r="C2018" s="62">
        <f t="shared" si="32"/>
        <v>-1.031527771183291E-2</v>
      </c>
    </row>
    <row r="2019" spans="1:3">
      <c r="A2019" s="60">
        <f>'Page 233'!A505</f>
        <v>40911</v>
      </c>
      <c r="B2019" s="61">
        <f>'Page 233'!G505</f>
        <v>70.27</v>
      </c>
      <c r="C2019" s="62">
        <f t="shared" si="32"/>
        <v>1.18818948520115E-2</v>
      </c>
    </row>
    <row r="2020" spans="1:3">
      <c r="A2020" s="60">
        <f>'Page 233'!A504</f>
        <v>40912</v>
      </c>
      <c r="B2020" s="61">
        <f>'Page 233'!G504</f>
        <v>70.37</v>
      </c>
      <c r="C2020" s="62">
        <f t="shared" si="32"/>
        <v>1.4220707743513819E-3</v>
      </c>
    </row>
    <row r="2021" spans="1:3">
      <c r="A2021" s="60">
        <f>'Page 233'!A503</f>
        <v>40913</v>
      </c>
      <c r="B2021" s="61">
        <f>'Page 233'!G503</f>
        <v>69.61</v>
      </c>
      <c r="C2021" s="62">
        <f t="shared" si="32"/>
        <v>-1.0858800797882498E-2</v>
      </c>
    </row>
    <row r="2022" spans="1:3">
      <c r="A2022" s="60">
        <f>'Page 233'!A502</f>
        <v>40914</v>
      </c>
      <c r="B2022" s="61">
        <f>'Page 233'!G502</f>
        <v>70.040000000000006</v>
      </c>
      <c r="C2022" s="62">
        <f t="shared" si="32"/>
        <v>6.1582722370761792E-3</v>
      </c>
    </row>
    <row r="2023" spans="1:3">
      <c r="A2023" s="60">
        <f>'Page 233'!A501</f>
        <v>40917</v>
      </c>
      <c r="B2023" s="61">
        <f>'Page 233'!G501</f>
        <v>70.56</v>
      </c>
      <c r="C2023" s="62">
        <f t="shared" si="32"/>
        <v>7.3969042808846022E-3</v>
      </c>
    </row>
    <row r="2024" spans="1:3">
      <c r="A2024" s="60">
        <f>'Page 233'!A500</f>
        <v>40918</v>
      </c>
      <c r="B2024" s="61">
        <f>'Page 233'!G500</f>
        <v>71</v>
      </c>
      <c r="C2024" s="62">
        <f t="shared" si="32"/>
        <v>6.2164653427794732E-3</v>
      </c>
    </row>
    <row r="2025" spans="1:3">
      <c r="A2025" s="60">
        <f>'Page 233'!A499</f>
        <v>40919</v>
      </c>
      <c r="B2025" s="61">
        <f>'Page 233'!G499</f>
        <v>70.760000000000005</v>
      </c>
      <c r="C2025" s="62">
        <f t="shared" si="32"/>
        <v>-3.386007749730868E-3</v>
      </c>
    </row>
    <row r="2026" spans="1:3">
      <c r="A2026" s="60">
        <f>'Page 233'!A498</f>
        <v>40920</v>
      </c>
      <c r="B2026" s="61">
        <f>'Page 233'!G498</f>
        <v>71.489999999999995</v>
      </c>
      <c r="C2026" s="62">
        <f t="shared" si="32"/>
        <v>1.0263710487175694E-2</v>
      </c>
    </row>
    <row r="2027" spans="1:3">
      <c r="A2027" s="60">
        <f>'Page 233'!A497</f>
        <v>40921</v>
      </c>
      <c r="B2027" s="61">
        <f>'Page 233'!G497</f>
        <v>70.62</v>
      </c>
      <c r="C2027" s="62">
        <f t="shared" si="32"/>
        <v>-1.2244189278519906E-2</v>
      </c>
    </row>
    <row r="2028" spans="1:3">
      <c r="A2028" s="60">
        <f>'Page 233'!A496</f>
        <v>40925</v>
      </c>
      <c r="B2028" s="61">
        <f>'Page 233'!G496</f>
        <v>71.23</v>
      </c>
      <c r="C2028" s="62">
        <f t="shared" si="32"/>
        <v>8.600687490022069E-3</v>
      </c>
    </row>
    <row r="2029" spans="1:3">
      <c r="A2029" s="60">
        <f>'Page 233'!A495</f>
        <v>40926</v>
      </c>
      <c r="B2029" s="61">
        <f>'Page 233'!G495</f>
        <v>71.06</v>
      </c>
      <c r="C2029" s="62">
        <f t="shared" si="32"/>
        <v>-2.3894873973814672E-3</v>
      </c>
    </row>
    <row r="2030" spans="1:3">
      <c r="A2030" s="60">
        <f>'Page 233'!A494</f>
        <v>40927</v>
      </c>
      <c r="B2030" s="61">
        <f>'Page 233'!G494</f>
        <v>71.53</v>
      </c>
      <c r="C2030" s="62">
        <f t="shared" si="32"/>
        <v>6.5923515274113062E-3</v>
      </c>
    </row>
    <row r="2031" spans="1:3">
      <c r="A2031" s="60">
        <f>'Page 233'!A493</f>
        <v>40928</v>
      </c>
      <c r="B2031" s="61">
        <f>'Page 233'!G493</f>
        <v>71.5</v>
      </c>
      <c r="C2031" s="62">
        <f t="shared" si="32"/>
        <v>-4.194924203304724E-4</v>
      </c>
    </row>
    <row r="2032" spans="1:3">
      <c r="A2032" s="60">
        <f>'Page 233'!A492</f>
        <v>40931</v>
      </c>
      <c r="B2032" s="61">
        <f>'Page 233'!G492</f>
        <v>71.489999999999995</v>
      </c>
      <c r="C2032" s="62">
        <f t="shared" si="32"/>
        <v>-1.3986992120161083E-4</v>
      </c>
    </row>
    <row r="2033" spans="1:3">
      <c r="A2033" s="60">
        <f>'Page 233'!A491</f>
        <v>40932</v>
      </c>
      <c r="B2033" s="61">
        <f>'Page 233'!G491</f>
        <v>71.34</v>
      </c>
      <c r="C2033" s="62">
        <f t="shared" si="32"/>
        <v>-2.1003998480148846E-3</v>
      </c>
    </row>
    <row r="2034" spans="1:3">
      <c r="A2034" s="60">
        <f>'Page 233'!A490</f>
        <v>40933</v>
      </c>
      <c r="B2034" s="61">
        <f>'Page 233'!G490</f>
        <v>71.78</v>
      </c>
      <c r="C2034" s="62">
        <f t="shared" si="32"/>
        <v>6.1487057887157854E-3</v>
      </c>
    </row>
    <row r="2035" spans="1:3">
      <c r="A2035" s="60">
        <f>'Page 233'!A489</f>
        <v>40934</v>
      </c>
      <c r="B2035" s="61">
        <f>'Page 233'!G489</f>
        <v>71.3</v>
      </c>
      <c r="C2035" s="62">
        <f t="shared" si="32"/>
        <v>-6.7095582992109703E-3</v>
      </c>
    </row>
    <row r="2036" spans="1:3">
      <c r="A2036" s="60">
        <f>'Page 233'!A488</f>
        <v>40935</v>
      </c>
      <c r="B2036" s="61">
        <f>'Page 233'!G488</f>
        <v>70.58</v>
      </c>
      <c r="C2036" s="62">
        <f t="shared" si="32"/>
        <v>-1.0149509173126221E-2</v>
      </c>
    </row>
    <row r="2037" spans="1:3">
      <c r="A2037" s="60">
        <f>'Page 233'!A487</f>
        <v>40938</v>
      </c>
      <c r="B2037" s="61">
        <f>'Page 233'!G487</f>
        <v>70.209999999999994</v>
      </c>
      <c r="C2037" s="62">
        <f t="shared" si="32"/>
        <v>-5.2560672179665707E-3</v>
      </c>
    </row>
    <row r="2038" spans="1:3">
      <c r="A2038" s="60">
        <f>'Page 233'!A486</f>
        <v>40939</v>
      </c>
      <c r="B2038" s="61">
        <f>'Page 233'!G486</f>
        <v>70.23</v>
      </c>
      <c r="C2038" s="62">
        <f t="shared" si="32"/>
        <v>2.8481914177187225E-4</v>
      </c>
    </row>
    <row r="2039" spans="1:3">
      <c r="A2039" s="60">
        <f>'Page 233'!A485</f>
        <v>40940</v>
      </c>
      <c r="B2039" s="61">
        <f>'Page 233'!G485</f>
        <v>71.349999999999994</v>
      </c>
      <c r="C2039" s="62">
        <f t="shared" si="32"/>
        <v>1.5821773751916245E-2</v>
      </c>
    </row>
    <row r="2040" spans="1:3">
      <c r="A2040" s="60">
        <f>'Page 233'!A484</f>
        <v>40941</v>
      </c>
      <c r="B2040" s="61">
        <f>'Page 233'!G484</f>
        <v>71.209999999999994</v>
      </c>
      <c r="C2040" s="62">
        <f t="shared" si="32"/>
        <v>-1.9640859288120533E-3</v>
      </c>
    </row>
    <row r="2041" spans="1:3">
      <c r="A2041" s="60">
        <f>'Page 233'!A483</f>
        <v>40942</v>
      </c>
      <c r="B2041" s="61">
        <f>'Page 233'!G483</f>
        <v>72.27</v>
      </c>
      <c r="C2041" s="62">
        <f t="shared" si="32"/>
        <v>1.4775847300856274E-2</v>
      </c>
    </row>
    <row r="2042" spans="1:3">
      <c r="A2042" s="60">
        <f>'Page 233'!A482</f>
        <v>40945</v>
      </c>
      <c r="B2042" s="61">
        <f>'Page 233'!G482</f>
        <v>71.44</v>
      </c>
      <c r="C2042" s="62">
        <f t="shared" si="32"/>
        <v>-1.1551168726646065E-2</v>
      </c>
    </row>
    <row r="2043" spans="1:3">
      <c r="A2043" s="60">
        <f>'Page 233'!A481</f>
        <v>40946</v>
      </c>
      <c r="B2043" s="61">
        <f>'Page 233'!G481</f>
        <v>71.19</v>
      </c>
      <c r="C2043" s="62">
        <f t="shared" si="32"/>
        <v>-3.5055774524617449E-3</v>
      </c>
    </row>
    <row r="2044" spans="1:3">
      <c r="A2044" s="60">
        <f>'Page 233'!A480</f>
        <v>40947</v>
      </c>
      <c r="B2044" s="61">
        <f>'Page 233'!G480</f>
        <v>71.86</v>
      </c>
      <c r="C2044" s="62">
        <f t="shared" si="32"/>
        <v>9.3674225695907203E-3</v>
      </c>
    </row>
    <row r="2045" spans="1:3">
      <c r="A2045" s="60">
        <f>'Page 233'!A479</f>
        <v>40948</v>
      </c>
      <c r="B2045" s="61">
        <f>'Page 233'!G479</f>
        <v>72.28</v>
      </c>
      <c r="C2045" s="62">
        <f t="shared" si="32"/>
        <v>5.8276840386551438E-3</v>
      </c>
    </row>
    <row r="2046" spans="1:3">
      <c r="A2046" s="60">
        <f>'Page 233'!A478</f>
        <v>40949</v>
      </c>
      <c r="B2046" s="61">
        <f>'Page 233'!G478</f>
        <v>71.37</v>
      </c>
      <c r="C2046" s="62">
        <f t="shared" si="32"/>
        <v>-1.2669852741051665E-2</v>
      </c>
    </row>
    <row r="2047" spans="1:3">
      <c r="A2047" s="60">
        <f>'Page 233'!A477</f>
        <v>40952</v>
      </c>
      <c r="B2047" s="61">
        <f>'Page 233'!G477</f>
        <v>71.28</v>
      </c>
      <c r="C2047" s="62">
        <f t="shared" si="32"/>
        <v>-1.2618298204221652E-3</v>
      </c>
    </row>
    <row r="2048" spans="1:3">
      <c r="A2048" s="60">
        <f>'Page 233'!A476</f>
        <v>40953</v>
      </c>
      <c r="B2048" s="61">
        <f>'Page 233'!G476</f>
        <v>71.95</v>
      </c>
      <c r="C2048" s="62">
        <f t="shared" si="32"/>
        <v>9.3556501708229253E-3</v>
      </c>
    </row>
    <row r="2049" spans="1:3">
      <c r="A2049" s="60">
        <f>'Page 233'!A475</f>
        <v>40954</v>
      </c>
      <c r="B2049" s="61">
        <f>'Page 233'!G475</f>
        <v>71.62</v>
      </c>
      <c r="C2049" s="62">
        <f t="shared" si="32"/>
        <v>-4.5970687630901581E-3</v>
      </c>
    </row>
    <row r="2050" spans="1:3">
      <c r="A2050" s="60">
        <f>'Page 233'!A474</f>
        <v>40955</v>
      </c>
      <c r="B2050" s="61">
        <f>'Page 233'!G474</f>
        <v>71.680000000000007</v>
      </c>
      <c r="C2050" s="62">
        <f t="shared" si="32"/>
        <v>8.3740409638833235E-4</v>
      </c>
    </row>
    <row r="2051" spans="1:3">
      <c r="A2051" s="60">
        <f>'Page 233'!A473</f>
        <v>40956</v>
      </c>
      <c r="B2051" s="61">
        <f>'Page 233'!G473</f>
        <v>71.75</v>
      </c>
      <c r="C2051" s="62">
        <f t="shared" si="32"/>
        <v>9.7608597305545892E-4</v>
      </c>
    </row>
    <row r="2052" spans="1:3">
      <c r="A2052" s="60">
        <f>'Page 233'!A472</f>
        <v>40960</v>
      </c>
      <c r="B2052" s="61">
        <f>'Page 233'!G472</f>
        <v>72.11</v>
      </c>
      <c r="C2052" s="62">
        <f t="shared" si="32"/>
        <v>5.0048762889376075E-3</v>
      </c>
    </row>
    <row r="2053" spans="1:3">
      <c r="A2053" s="60">
        <f>'Page 233'!A471</f>
        <v>40961</v>
      </c>
      <c r="B2053" s="61">
        <f>'Page 233'!G471</f>
        <v>72.430000000000007</v>
      </c>
      <c r="C2053" s="62">
        <f t="shared" ref="C2053:C2116" si="33">LN(B2053/B2052)</f>
        <v>4.4278472785666163E-3</v>
      </c>
    </row>
    <row r="2054" spans="1:3">
      <c r="A2054" s="60">
        <f>'Page 233'!A470</f>
        <v>40962</v>
      </c>
      <c r="B2054" s="61">
        <f>'Page 233'!G470</f>
        <v>72.23</v>
      </c>
      <c r="C2054" s="62">
        <f t="shared" si="33"/>
        <v>-2.7651061444793098E-3</v>
      </c>
    </row>
    <row r="2055" spans="1:3">
      <c r="A2055" s="60">
        <f>'Page 233'!A469</f>
        <v>40963</v>
      </c>
      <c r="B2055" s="61">
        <f>'Page 233'!G469</f>
        <v>72.430000000000007</v>
      </c>
      <c r="C2055" s="62">
        <f t="shared" si="33"/>
        <v>2.7651061444793909E-3</v>
      </c>
    </row>
    <row r="2056" spans="1:3">
      <c r="A2056" s="60">
        <f>'Page 233'!A468</f>
        <v>40966</v>
      </c>
      <c r="B2056" s="61">
        <f>'Page 233'!G468</f>
        <v>71.62</v>
      </c>
      <c r="C2056" s="62">
        <f t="shared" si="33"/>
        <v>-1.1246213636948062E-2</v>
      </c>
    </row>
    <row r="2057" spans="1:3">
      <c r="A2057" s="60">
        <f>'Page 233'!A467</f>
        <v>40967</v>
      </c>
      <c r="B2057" s="61">
        <f>'Page 233'!G467</f>
        <v>71.569999999999993</v>
      </c>
      <c r="C2057" s="62">
        <f t="shared" si="33"/>
        <v>-6.9837281978072459E-4</v>
      </c>
    </row>
    <row r="2058" spans="1:3">
      <c r="A2058" s="60">
        <f>'Page 233'!A466</f>
        <v>40968</v>
      </c>
      <c r="B2058" s="61">
        <f>'Page 233'!G466</f>
        <v>71.37</v>
      </c>
      <c r="C2058" s="62">
        <f t="shared" si="33"/>
        <v>-2.7983787675299431E-3</v>
      </c>
    </row>
    <row r="2059" spans="1:3">
      <c r="A2059" s="60">
        <f>'Page 233'!A465</f>
        <v>40969</v>
      </c>
      <c r="B2059" s="61">
        <f>'Page 233'!G465</f>
        <v>71.5</v>
      </c>
      <c r="C2059" s="62">
        <f t="shared" si="33"/>
        <v>1.8198367169858993E-3</v>
      </c>
    </row>
    <row r="2060" spans="1:3">
      <c r="A2060" s="60">
        <f>'Page 233'!A464</f>
        <v>40970</v>
      </c>
      <c r="B2060" s="61">
        <f>'Page 233'!G464</f>
        <v>71.33</v>
      </c>
      <c r="C2060" s="62">
        <f t="shared" si="33"/>
        <v>-2.3804534100152442E-3</v>
      </c>
    </row>
    <row r="2061" spans="1:3">
      <c r="A2061" s="60">
        <f>'Page 233'!A463</f>
        <v>40973</v>
      </c>
      <c r="B2061" s="61">
        <f>'Page 233'!G463</f>
        <v>70.59</v>
      </c>
      <c r="C2061" s="62">
        <f t="shared" si="33"/>
        <v>-1.0428504882565888E-2</v>
      </c>
    </row>
    <row r="2062" spans="1:3">
      <c r="A2062" s="60">
        <f>'Page 233'!A462</f>
        <v>40974</v>
      </c>
      <c r="B2062" s="61">
        <f>'Page 233'!G462</f>
        <v>69.099999999999994</v>
      </c>
      <c r="C2062" s="62">
        <f t="shared" si="33"/>
        <v>-2.1333760633756697E-2</v>
      </c>
    </row>
    <row r="2063" spans="1:3">
      <c r="A2063" s="60">
        <f>'Page 233'!A461</f>
        <v>40975</v>
      </c>
      <c r="B2063" s="61">
        <f>'Page 233'!G461</f>
        <v>70.010000000000005</v>
      </c>
      <c r="C2063" s="62">
        <f t="shared" si="33"/>
        <v>1.3083358215482092E-2</v>
      </c>
    </row>
    <row r="2064" spans="1:3">
      <c r="A2064" s="60">
        <f>'Page 233'!A460</f>
        <v>40976</v>
      </c>
      <c r="B2064" s="61">
        <f>'Page 233'!G460</f>
        <v>70.63</v>
      </c>
      <c r="C2064" s="62">
        <f t="shared" si="33"/>
        <v>8.8168944317245247E-3</v>
      </c>
    </row>
    <row r="2065" spans="1:3">
      <c r="A2065" s="60">
        <f>'Page 233'!A459</f>
        <v>40977</v>
      </c>
      <c r="B2065" s="61">
        <f>'Page 233'!G459</f>
        <v>69.790000000000006</v>
      </c>
      <c r="C2065" s="62">
        <f t="shared" si="33"/>
        <v>-1.196425039177043E-2</v>
      </c>
    </row>
    <row r="2066" spans="1:3">
      <c r="A2066" s="60">
        <f>'Page 233'!A458</f>
        <v>40980</v>
      </c>
      <c r="B2066" s="61">
        <f>'Page 233'!G458</f>
        <v>70.09</v>
      </c>
      <c r="C2066" s="62">
        <f t="shared" si="33"/>
        <v>4.2893974831731225E-3</v>
      </c>
    </row>
    <row r="2067" spans="1:3">
      <c r="A2067" s="60">
        <f>'Page 233'!A457</f>
        <v>40981</v>
      </c>
      <c r="B2067" s="61">
        <f>'Page 233'!G457</f>
        <v>70.760000000000005</v>
      </c>
      <c r="C2067" s="62">
        <f t="shared" si="33"/>
        <v>9.5137387793512058E-3</v>
      </c>
    </row>
    <row r="2068" spans="1:3">
      <c r="A2068" s="60">
        <f>'Page 233'!A456</f>
        <v>40982</v>
      </c>
      <c r="B2068" s="61">
        <f>'Page 233'!G456</f>
        <v>71.64</v>
      </c>
      <c r="C2068" s="62">
        <f t="shared" si="33"/>
        <v>1.2359707900926373E-2</v>
      </c>
    </row>
    <row r="2069" spans="1:3">
      <c r="A2069" s="60">
        <f>'Page 233'!A455</f>
        <v>40983</v>
      </c>
      <c r="B2069" s="61">
        <f>'Page 233'!G455</f>
        <v>71.83</v>
      </c>
      <c r="C2069" s="62">
        <f t="shared" si="33"/>
        <v>2.6486388941991124E-3</v>
      </c>
    </row>
    <row r="2070" spans="1:3">
      <c r="A2070" s="60">
        <f>'Page 233'!A454</f>
        <v>40984</v>
      </c>
      <c r="B2070" s="61">
        <f>'Page 233'!G454</f>
        <v>71.61</v>
      </c>
      <c r="C2070" s="62">
        <f t="shared" si="33"/>
        <v>-3.0674870678618345E-3</v>
      </c>
    </row>
    <row r="2071" spans="1:3">
      <c r="A2071" s="60">
        <f>'Page 233'!A453</f>
        <v>40987</v>
      </c>
      <c r="B2071" s="61">
        <f>'Page 233'!G453</f>
        <v>71.8</v>
      </c>
      <c r="C2071" s="62">
        <f t="shared" si="33"/>
        <v>2.6497470353299512E-3</v>
      </c>
    </row>
    <row r="2072" spans="1:3">
      <c r="A2072" s="60">
        <f>'Page 233'!A452</f>
        <v>40988</v>
      </c>
      <c r="B2072" s="61">
        <f>'Page 233'!G452</f>
        <v>71.55</v>
      </c>
      <c r="C2072" s="62">
        <f t="shared" si="33"/>
        <v>-3.4879700517185309E-3</v>
      </c>
    </row>
    <row r="2073" spans="1:3">
      <c r="A2073" s="60">
        <f>'Page 233'!A451</f>
        <v>40989</v>
      </c>
      <c r="B2073" s="61">
        <f>'Page 233'!G451</f>
        <v>71.430000000000007</v>
      </c>
      <c r="C2073" s="62">
        <f t="shared" si="33"/>
        <v>-1.6785568355786621E-3</v>
      </c>
    </row>
    <row r="2074" spans="1:3">
      <c r="A2074" s="60">
        <f>'Page 233'!A450</f>
        <v>40990</v>
      </c>
      <c r="B2074" s="61">
        <f>'Page 233'!G450</f>
        <v>70.39</v>
      </c>
      <c r="C2074" s="62">
        <f t="shared" si="33"/>
        <v>-1.466674154684101E-2</v>
      </c>
    </row>
    <row r="2075" spans="1:3">
      <c r="A2075" s="60">
        <f>'Page 233'!A449</f>
        <v>40991</v>
      </c>
      <c r="B2075" s="61">
        <f>'Page 233'!G449</f>
        <v>70.44</v>
      </c>
      <c r="C2075" s="62">
        <f t="shared" si="33"/>
        <v>7.1007600796507307E-4</v>
      </c>
    </row>
    <row r="2076" spans="1:3">
      <c r="A2076" s="60">
        <f>'Page 233'!A448</f>
        <v>40994</v>
      </c>
      <c r="B2076" s="61">
        <f>'Page 233'!G448</f>
        <v>71.59</v>
      </c>
      <c r="C2076" s="62">
        <f t="shared" si="33"/>
        <v>1.619411578008835E-2</v>
      </c>
    </row>
    <row r="2077" spans="1:3">
      <c r="A2077" s="60">
        <f>'Page 233'!A447</f>
        <v>40995</v>
      </c>
      <c r="B2077" s="61">
        <f>'Page 233'!G447</f>
        <v>71.239999999999995</v>
      </c>
      <c r="C2077" s="62">
        <f t="shared" si="33"/>
        <v>-4.9009409866328712E-3</v>
      </c>
    </row>
    <row r="2078" spans="1:3">
      <c r="A2078" s="60">
        <f>'Page 233'!A446</f>
        <v>40996</v>
      </c>
      <c r="B2078" s="61">
        <f>'Page 233'!G446</f>
        <v>70.78</v>
      </c>
      <c r="C2078" s="62">
        <f t="shared" si="33"/>
        <v>-6.4779835041434992E-3</v>
      </c>
    </row>
    <row r="2079" spans="1:3">
      <c r="A2079" s="60">
        <f>'Page 233'!A445</f>
        <v>40997</v>
      </c>
      <c r="B2079" s="61">
        <f>'Page 233'!G445</f>
        <v>70.55</v>
      </c>
      <c r="C2079" s="62">
        <f t="shared" si="33"/>
        <v>-3.2547966184943438E-3</v>
      </c>
    </row>
    <row r="2080" spans="1:3">
      <c r="A2080" s="60">
        <f>'Page 233'!A444</f>
        <v>40998</v>
      </c>
      <c r="B2080" s="61">
        <f>'Page 233'!G444</f>
        <v>70.819999999999993</v>
      </c>
      <c r="C2080" s="62">
        <f t="shared" si="33"/>
        <v>3.8197683849345867E-3</v>
      </c>
    </row>
    <row r="2081" spans="1:3">
      <c r="A2081" s="60">
        <f>'Page 233'!A443</f>
        <v>41001</v>
      </c>
      <c r="B2081" s="61">
        <f>'Page 233'!G443</f>
        <v>71.58</v>
      </c>
      <c r="C2081" s="62">
        <f t="shared" si="33"/>
        <v>1.0674258654122097E-2</v>
      </c>
    </row>
    <row r="2082" spans="1:3">
      <c r="A2082" s="60">
        <f>'Page 233'!A442</f>
        <v>41002</v>
      </c>
      <c r="B2082" s="61">
        <f>'Page 233'!G442</f>
        <v>71.09</v>
      </c>
      <c r="C2082" s="62">
        <f t="shared" si="33"/>
        <v>-6.86902539648797E-3</v>
      </c>
    </row>
    <row r="2083" spans="1:3">
      <c r="A2083" s="60">
        <f>'Page 233'!A441</f>
        <v>41003</v>
      </c>
      <c r="B2083" s="61">
        <f>'Page 233'!G441</f>
        <v>70.150000000000006</v>
      </c>
      <c r="C2083" s="62">
        <f t="shared" si="33"/>
        <v>-1.3310873392921706E-2</v>
      </c>
    </row>
    <row r="2084" spans="1:3">
      <c r="A2084" s="60">
        <f>'Page 233'!A440</f>
        <v>41004</v>
      </c>
      <c r="B2084" s="61">
        <f>'Page 233'!G440</f>
        <v>70.08</v>
      </c>
      <c r="C2084" s="62">
        <f t="shared" si="33"/>
        <v>-9.9835992033405017E-4</v>
      </c>
    </row>
    <row r="2085" spans="1:3">
      <c r="A2085" s="60">
        <f>'Page 233'!A439</f>
        <v>41008</v>
      </c>
      <c r="B2085" s="61">
        <f>'Page 233'!G439</f>
        <v>68.97</v>
      </c>
      <c r="C2085" s="62">
        <f t="shared" si="33"/>
        <v>-1.5965819184936121E-2</v>
      </c>
    </row>
    <row r="2086" spans="1:3">
      <c r="A2086" s="60">
        <f>'Page 233'!A438</f>
        <v>41009</v>
      </c>
      <c r="B2086" s="61">
        <f>'Page 233'!G438</f>
        <v>67.23</v>
      </c>
      <c r="C2086" s="62">
        <f t="shared" si="33"/>
        <v>-2.5552050962254529E-2</v>
      </c>
    </row>
    <row r="2087" spans="1:3">
      <c r="A2087" s="60">
        <f>'Page 233'!A437</f>
        <v>41010</v>
      </c>
      <c r="B2087" s="61">
        <f>'Page 233'!G437</f>
        <v>68.349999999999994</v>
      </c>
      <c r="C2087" s="62">
        <f t="shared" si="33"/>
        <v>1.6521986689013037E-2</v>
      </c>
    </row>
    <row r="2088" spans="1:3">
      <c r="A2088" s="60">
        <f>'Page 233'!A436</f>
        <v>41011</v>
      </c>
      <c r="B2088" s="61">
        <f>'Page 233'!G436</f>
        <v>69.989999999999995</v>
      </c>
      <c r="C2088" s="62">
        <f t="shared" si="33"/>
        <v>2.3710811531489653E-2</v>
      </c>
    </row>
    <row r="2089" spans="1:3">
      <c r="A2089" s="60">
        <f>'Page 233'!A435</f>
        <v>41012</v>
      </c>
      <c r="B2089" s="61">
        <f>'Page 233'!G435</f>
        <v>69.44</v>
      </c>
      <c r="C2089" s="62">
        <f t="shared" si="33"/>
        <v>-7.889304349353499E-3</v>
      </c>
    </row>
    <row r="2090" spans="1:3">
      <c r="A2090" s="60">
        <f>'Page 233'!A434</f>
        <v>41015</v>
      </c>
      <c r="B2090" s="61">
        <f>'Page 233'!G434</f>
        <v>69.209999999999994</v>
      </c>
      <c r="C2090" s="62">
        <f t="shared" si="33"/>
        <v>-3.3177094983227579E-3</v>
      </c>
    </row>
    <row r="2091" spans="1:3">
      <c r="A2091" s="60">
        <f>'Page 233'!A433</f>
        <v>41016</v>
      </c>
      <c r="B2091" s="61">
        <f>'Page 233'!G433</f>
        <v>70.55</v>
      </c>
      <c r="C2091" s="62">
        <f t="shared" si="33"/>
        <v>1.9176317445051012E-2</v>
      </c>
    </row>
    <row r="2092" spans="1:3">
      <c r="A2092" s="60">
        <f>'Page 233'!A432</f>
        <v>41017</v>
      </c>
      <c r="B2092" s="61">
        <f>'Page 233'!G432</f>
        <v>70.19</v>
      </c>
      <c r="C2092" s="62">
        <f t="shared" si="33"/>
        <v>-5.1158275564929046E-3</v>
      </c>
    </row>
    <row r="2093" spans="1:3">
      <c r="A2093" s="60">
        <f>'Page 233'!A431</f>
        <v>41018</v>
      </c>
      <c r="B2093" s="61">
        <f>'Page 233'!G431</f>
        <v>69.61</v>
      </c>
      <c r="C2093" s="62">
        <f t="shared" si="33"/>
        <v>-8.2976155617549511E-3</v>
      </c>
    </row>
    <row r="2094" spans="1:3">
      <c r="A2094" s="60">
        <f>'Page 233'!A430</f>
        <v>41019</v>
      </c>
      <c r="B2094" s="61">
        <f>'Page 233'!G430</f>
        <v>70.040000000000006</v>
      </c>
      <c r="C2094" s="62">
        <f t="shared" si="33"/>
        <v>6.1582722370761792E-3</v>
      </c>
    </row>
    <row r="2095" spans="1:3">
      <c r="A2095" s="60">
        <f>'Page 233'!A429</f>
        <v>41022</v>
      </c>
      <c r="B2095" s="61">
        <f>'Page 233'!G429</f>
        <v>69.38</v>
      </c>
      <c r="C2095" s="62">
        <f t="shared" si="33"/>
        <v>-9.4678658760476517E-3</v>
      </c>
    </row>
    <row r="2096" spans="1:3">
      <c r="A2096" s="60">
        <f>'Page 233'!A428</f>
        <v>41023</v>
      </c>
      <c r="B2096" s="61">
        <f>'Page 233'!G428</f>
        <v>69.72</v>
      </c>
      <c r="C2096" s="62">
        <f t="shared" si="33"/>
        <v>4.8885791102165482E-3</v>
      </c>
    </row>
    <row r="2097" spans="1:3">
      <c r="A2097" s="60">
        <f>'Page 233'!A427</f>
        <v>41024</v>
      </c>
      <c r="B2097" s="61">
        <f>'Page 233'!G427</f>
        <v>73.400000000000006</v>
      </c>
      <c r="C2097" s="62">
        <f t="shared" si="33"/>
        <v>5.1436714968649808E-2</v>
      </c>
    </row>
    <row r="2098" spans="1:3">
      <c r="A2098" s="60">
        <f>'Page 233'!A426</f>
        <v>41025</v>
      </c>
      <c r="B2098" s="61">
        <f>'Page 233'!G426</f>
        <v>73.319999999999993</v>
      </c>
      <c r="C2098" s="62">
        <f t="shared" si="33"/>
        <v>-1.0905126489657592E-3</v>
      </c>
    </row>
    <row r="2099" spans="1:3">
      <c r="A2099" s="60">
        <f>'Page 233'!A425</f>
        <v>41026</v>
      </c>
      <c r="B2099" s="61">
        <f>'Page 233'!G425</f>
        <v>73.58</v>
      </c>
      <c r="C2099" s="62">
        <f t="shared" si="33"/>
        <v>3.539826705124208E-3</v>
      </c>
    </row>
    <row r="2100" spans="1:3">
      <c r="A2100" s="60">
        <f>'Page 233'!A424</f>
        <v>41029</v>
      </c>
      <c r="B2100" s="61">
        <f>'Page 233'!G424</f>
        <v>73.14</v>
      </c>
      <c r="C2100" s="62">
        <f t="shared" si="33"/>
        <v>-5.9978369553930922E-3</v>
      </c>
    </row>
    <row r="2101" spans="1:3">
      <c r="A2101" s="60">
        <f>'Page 233'!A423</f>
        <v>41030</v>
      </c>
      <c r="B2101" s="61">
        <f>'Page 233'!G423</f>
        <v>73.56</v>
      </c>
      <c r="C2101" s="62">
        <f t="shared" si="33"/>
        <v>5.7259870148851635E-3</v>
      </c>
    </row>
    <row r="2102" spans="1:3">
      <c r="A2102" s="60">
        <f>'Page 233'!A422</f>
        <v>41031</v>
      </c>
      <c r="B2102" s="61">
        <f>'Page 233'!G422</f>
        <v>73.569999999999993</v>
      </c>
      <c r="C2102" s="62">
        <f t="shared" si="33"/>
        <v>1.3593420805254672E-4</v>
      </c>
    </row>
    <row r="2103" spans="1:3">
      <c r="A2103" s="60">
        <f>'Page 233'!A421</f>
        <v>41032</v>
      </c>
      <c r="B2103" s="61">
        <f>'Page 233'!G421</f>
        <v>73.16</v>
      </c>
      <c r="C2103" s="62">
        <f t="shared" si="33"/>
        <v>-5.5885104215080425E-3</v>
      </c>
    </row>
    <row r="2104" spans="1:3">
      <c r="A2104" s="60">
        <f>'Page 233'!A420</f>
        <v>41033</v>
      </c>
      <c r="B2104" s="61">
        <f>'Page 233'!G420</f>
        <v>72.22</v>
      </c>
      <c r="C2104" s="62">
        <f t="shared" si="33"/>
        <v>-1.2931807673353255E-2</v>
      </c>
    </row>
    <row r="2105" spans="1:3">
      <c r="A2105" s="60">
        <f>'Page 233'!A419</f>
        <v>41036</v>
      </c>
      <c r="B2105" s="61">
        <f>'Page 233'!G419</f>
        <v>72.34</v>
      </c>
      <c r="C2105" s="62">
        <f t="shared" si="33"/>
        <v>1.6602106746402274E-3</v>
      </c>
    </row>
    <row r="2106" spans="1:3">
      <c r="A2106" s="60">
        <f>'Page 233'!A418</f>
        <v>41037</v>
      </c>
      <c r="B2106" s="61">
        <f>'Page 233'!G418</f>
        <v>71.8</v>
      </c>
      <c r="C2106" s="62">
        <f t="shared" si="33"/>
        <v>-7.4927504697734374E-3</v>
      </c>
    </row>
    <row r="2107" spans="1:3">
      <c r="A2107" s="60">
        <f>'Page 233'!A417</f>
        <v>41038</v>
      </c>
      <c r="B2107" s="61">
        <f>'Page 233'!G417</f>
        <v>70.930000000000007</v>
      </c>
      <c r="C2107" s="62">
        <f t="shared" si="33"/>
        <v>-1.2191000840182998E-2</v>
      </c>
    </row>
    <row r="2108" spans="1:3">
      <c r="A2108" s="60">
        <f>'Page 233'!A416</f>
        <v>41039</v>
      </c>
      <c r="B2108" s="61">
        <f>'Page 233'!G416</f>
        <v>70.69</v>
      </c>
      <c r="C2108" s="62">
        <f t="shared" si="33"/>
        <v>-3.3893550311328269E-3</v>
      </c>
    </row>
    <row r="2109" spans="1:3">
      <c r="A2109" s="60">
        <f>'Page 233'!A415</f>
        <v>41040</v>
      </c>
      <c r="B2109" s="61">
        <f>'Page 233'!G415</f>
        <v>70.459999999999994</v>
      </c>
      <c r="C2109" s="62">
        <f t="shared" si="33"/>
        <v>-3.2589472697711922E-3</v>
      </c>
    </row>
    <row r="2110" spans="1:3">
      <c r="A2110" s="60">
        <f>'Page 233'!A414</f>
        <v>41043</v>
      </c>
      <c r="B2110" s="61">
        <f>'Page 233'!G414</f>
        <v>70.040000000000006</v>
      </c>
      <c r="C2110" s="62">
        <f t="shared" si="33"/>
        <v>-5.9786654954403174E-3</v>
      </c>
    </row>
    <row r="2111" spans="1:3">
      <c r="A2111" s="60">
        <f>'Page 233'!A413</f>
        <v>41044</v>
      </c>
      <c r="B2111" s="61">
        <f>'Page 233'!G413</f>
        <v>69.52</v>
      </c>
      <c r="C2111" s="62">
        <f t="shared" si="33"/>
        <v>-7.4520264605146781E-3</v>
      </c>
    </row>
    <row r="2112" spans="1:3">
      <c r="A2112" s="60">
        <f>'Page 233'!A412</f>
        <v>41045</v>
      </c>
      <c r="B2112" s="61">
        <f>'Page 233'!G412</f>
        <v>69.3</v>
      </c>
      <c r="C2112" s="62">
        <f t="shared" si="33"/>
        <v>-3.1695747612790672E-3</v>
      </c>
    </row>
    <row r="2113" spans="1:3">
      <c r="A2113" s="60">
        <f>'Page 233'!A411</f>
        <v>41046</v>
      </c>
      <c r="B2113" s="61">
        <f>'Page 233'!G411</f>
        <v>66.790000000000006</v>
      </c>
      <c r="C2113" s="62">
        <f t="shared" si="33"/>
        <v>-3.6891537458312758E-2</v>
      </c>
    </row>
    <row r="2114" spans="1:3">
      <c r="A2114" s="60">
        <f>'Page 233'!A410</f>
        <v>41047</v>
      </c>
      <c r="B2114" s="61">
        <f>'Page 233'!G410</f>
        <v>66.239999999999995</v>
      </c>
      <c r="C2114" s="62">
        <f t="shared" si="33"/>
        <v>-8.2688586605404908E-3</v>
      </c>
    </row>
    <row r="2115" spans="1:3">
      <c r="A2115" s="60">
        <f>'Page 233'!A409</f>
        <v>41050</v>
      </c>
      <c r="B2115" s="61">
        <f>'Page 233'!G409</f>
        <v>68.760000000000005</v>
      </c>
      <c r="C2115" s="62">
        <f t="shared" si="33"/>
        <v>3.7337670437644313E-2</v>
      </c>
    </row>
    <row r="2116" spans="1:3">
      <c r="A2116" s="60">
        <f>'Page 233'!A408</f>
        <v>41051</v>
      </c>
      <c r="B2116" s="61">
        <f>'Page 233'!G408</f>
        <v>68.47</v>
      </c>
      <c r="C2116" s="62">
        <f t="shared" si="33"/>
        <v>-4.2264873816770902E-3</v>
      </c>
    </row>
    <row r="2117" spans="1:3">
      <c r="A2117" s="60">
        <f>'Page 233'!A407</f>
        <v>41052</v>
      </c>
      <c r="B2117" s="61">
        <f>'Page 233'!G407</f>
        <v>68.56</v>
      </c>
      <c r="C2117" s="62">
        <f t="shared" ref="C2117:C2180" si="34">LN(B2117/B2116)</f>
        <v>1.3135811565527494E-3</v>
      </c>
    </row>
    <row r="2118" spans="1:3">
      <c r="A2118" s="60">
        <f>'Page 233'!A406</f>
        <v>41053</v>
      </c>
      <c r="B2118" s="61">
        <f>'Page 233'!G406</f>
        <v>68.38</v>
      </c>
      <c r="C2118" s="62">
        <f t="shared" si="34"/>
        <v>-2.6288900783691788E-3</v>
      </c>
    </row>
    <row r="2119" spans="1:3">
      <c r="A2119" s="60">
        <f>'Page 233'!A405</f>
        <v>41054</v>
      </c>
      <c r="B2119" s="61">
        <f>'Page 233'!G405</f>
        <v>67.05</v>
      </c>
      <c r="C2119" s="62">
        <f t="shared" si="34"/>
        <v>-1.9641774483467621E-2</v>
      </c>
    </row>
    <row r="2120" spans="1:3">
      <c r="A2120" s="60">
        <f>'Page 233'!A404</f>
        <v>41058</v>
      </c>
      <c r="B2120" s="61">
        <f>'Page 233'!G404</f>
        <v>67.430000000000007</v>
      </c>
      <c r="C2120" s="62">
        <f t="shared" si="34"/>
        <v>5.6514130188031154E-3</v>
      </c>
    </row>
    <row r="2121" spans="1:3">
      <c r="A2121" s="60">
        <f>'Page 233'!A403</f>
        <v>41059</v>
      </c>
      <c r="B2121" s="61">
        <f>'Page 233'!G403</f>
        <v>66.47</v>
      </c>
      <c r="C2121" s="62">
        <f t="shared" si="34"/>
        <v>-1.4339304693000203E-2</v>
      </c>
    </row>
    <row r="2122" spans="1:3">
      <c r="A2122" s="60">
        <f>'Page 233'!A402</f>
        <v>41060</v>
      </c>
      <c r="B2122" s="61">
        <f>'Page 233'!G402</f>
        <v>66.680000000000007</v>
      </c>
      <c r="C2122" s="62">
        <f t="shared" si="34"/>
        <v>3.1543398291028562E-3</v>
      </c>
    </row>
    <row r="2123" spans="1:3">
      <c r="A2123" s="60">
        <f>'Page 233'!A401</f>
        <v>41061</v>
      </c>
      <c r="B2123" s="61">
        <f>'Page 233'!G401</f>
        <v>64.41</v>
      </c>
      <c r="C2123" s="62">
        <f t="shared" si="34"/>
        <v>-3.4636157323794096E-2</v>
      </c>
    </row>
    <row r="2124" spans="1:3">
      <c r="A2124" s="60">
        <f>'Page 233'!A400</f>
        <v>41064</v>
      </c>
      <c r="B2124" s="61">
        <f>'Page 233'!G400</f>
        <v>64.66</v>
      </c>
      <c r="C2124" s="62">
        <f t="shared" si="34"/>
        <v>3.8738717384876626E-3</v>
      </c>
    </row>
    <row r="2125" spans="1:3">
      <c r="A2125" s="60">
        <f>'Page 233'!A399</f>
        <v>41065</v>
      </c>
      <c r="B2125" s="61">
        <f>'Page 233'!G399</f>
        <v>64.73</v>
      </c>
      <c r="C2125" s="62">
        <f t="shared" si="34"/>
        <v>1.0820002601319239E-3</v>
      </c>
    </row>
    <row r="2126" spans="1:3">
      <c r="A2126" s="60">
        <f>'Page 233'!A398</f>
        <v>41066</v>
      </c>
      <c r="B2126" s="61">
        <f>'Page 233'!G398</f>
        <v>66.11</v>
      </c>
      <c r="C2126" s="62">
        <f t="shared" si="34"/>
        <v>2.1095248788067959E-2</v>
      </c>
    </row>
    <row r="2127" spans="1:3">
      <c r="A2127" s="60">
        <f>'Page 233'!A397</f>
        <v>41067</v>
      </c>
      <c r="B2127" s="61">
        <f>'Page 233'!G397</f>
        <v>67</v>
      </c>
      <c r="C2127" s="62">
        <f t="shared" si="34"/>
        <v>1.3372598045479293E-2</v>
      </c>
    </row>
    <row r="2128" spans="1:3">
      <c r="A2128" s="60">
        <f>'Page 233'!A396</f>
        <v>41068</v>
      </c>
      <c r="B2128" s="61">
        <f>'Page 233'!G396</f>
        <v>66.989999999999995</v>
      </c>
      <c r="C2128" s="62">
        <f t="shared" si="34"/>
        <v>-1.4926487078991148E-4</v>
      </c>
    </row>
    <row r="2129" spans="1:3">
      <c r="A2129" s="60">
        <f>'Page 233'!A395</f>
        <v>41071</v>
      </c>
      <c r="B2129" s="61">
        <f>'Page 233'!G395</f>
        <v>67.16</v>
      </c>
      <c r="C2129" s="62">
        <f t="shared" si="34"/>
        <v>2.5344776891638577E-3</v>
      </c>
    </row>
    <row r="2130" spans="1:3">
      <c r="A2130" s="60">
        <f>'Page 233'!A394</f>
        <v>41072</v>
      </c>
      <c r="B2130" s="61">
        <f>'Page 233'!G394</f>
        <v>69.52</v>
      </c>
      <c r="C2130" s="62">
        <f t="shared" si="34"/>
        <v>3.4536648747796619E-2</v>
      </c>
    </row>
    <row r="2131" spans="1:3">
      <c r="A2131" s="60">
        <f>'Page 233'!A393</f>
        <v>41073</v>
      </c>
      <c r="B2131" s="61">
        <f>'Page 233'!G393</f>
        <v>69.02</v>
      </c>
      <c r="C2131" s="62">
        <f t="shared" si="34"/>
        <v>-7.2181632872792929E-3</v>
      </c>
    </row>
    <row r="2132" spans="1:3">
      <c r="A2132" s="60">
        <f>'Page 233'!A392</f>
        <v>41074</v>
      </c>
      <c r="B2132" s="61">
        <f>'Page 233'!G392</f>
        <v>68.819999999999993</v>
      </c>
      <c r="C2132" s="62">
        <f t="shared" si="34"/>
        <v>-2.9019173005230665E-3</v>
      </c>
    </row>
    <row r="2133" spans="1:3">
      <c r="A2133" s="60">
        <f>'Page 233'!A391</f>
        <v>41075</v>
      </c>
      <c r="B2133" s="61">
        <f>'Page 233'!G391</f>
        <v>68.959999999999994</v>
      </c>
      <c r="C2133" s="62">
        <f t="shared" si="34"/>
        <v>2.0322259861033564E-3</v>
      </c>
    </row>
    <row r="2134" spans="1:3">
      <c r="A2134" s="60">
        <f>'Page 233'!A390</f>
        <v>41078</v>
      </c>
      <c r="B2134" s="61">
        <f>'Page 233'!G390</f>
        <v>68.87</v>
      </c>
      <c r="C2134" s="62">
        <f t="shared" si="34"/>
        <v>-1.3059567988306334E-3</v>
      </c>
    </row>
    <row r="2135" spans="1:3">
      <c r="A2135" s="60">
        <f>'Page 233'!A389</f>
        <v>41079</v>
      </c>
      <c r="B2135" s="61">
        <f>'Page 233'!G389</f>
        <v>69.849999999999994</v>
      </c>
      <c r="C2135" s="62">
        <f t="shared" si="34"/>
        <v>1.412941614636388E-2</v>
      </c>
    </row>
    <row r="2136" spans="1:3">
      <c r="A2136" s="60">
        <f>'Page 233'!A388</f>
        <v>41080</v>
      </c>
      <c r="B2136" s="61">
        <f>'Page 233'!G388</f>
        <v>69.930000000000007</v>
      </c>
      <c r="C2136" s="62">
        <f t="shared" si="34"/>
        <v>1.1446560128048437E-3</v>
      </c>
    </row>
    <row r="2137" spans="1:3">
      <c r="A2137" s="60">
        <f>'Page 233'!A387</f>
        <v>41081</v>
      </c>
      <c r="B2137" s="61">
        <f>'Page 233'!G387</f>
        <v>68.36</v>
      </c>
      <c r="C2137" s="62">
        <f t="shared" si="34"/>
        <v>-2.2706883468385463E-2</v>
      </c>
    </row>
    <row r="2138" spans="1:3">
      <c r="A2138" s="60">
        <f>'Page 233'!A386</f>
        <v>41082</v>
      </c>
      <c r="B2138" s="61">
        <f>'Page 233'!G386</f>
        <v>68.930000000000007</v>
      </c>
      <c r="C2138" s="62">
        <f t="shared" si="34"/>
        <v>8.3036386501703884E-3</v>
      </c>
    </row>
    <row r="2139" spans="1:3">
      <c r="A2139" s="60">
        <f>'Page 233'!A385</f>
        <v>41085</v>
      </c>
      <c r="B2139" s="61">
        <f>'Page 233'!G385</f>
        <v>68.06</v>
      </c>
      <c r="C2139" s="62">
        <f t="shared" si="34"/>
        <v>-1.2701827824800796E-2</v>
      </c>
    </row>
    <row r="2140" spans="1:3">
      <c r="A2140" s="60">
        <f>'Page 233'!A384</f>
        <v>41086</v>
      </c>
      <c r="B2140" s="61">
        <f>'Page 233'!G384</f>
        <v>67.94</v>
      </c>
      <c r="C2140" s="62">
        <f t="shared" si="34"/>
        <v>-1.7647063403219184E-3</v>
      </c>
    </row>
    <row r="2141" spans="1:3">
      <c r="A2141" s="60">
        <f>'Page 233'!A383</f>
        <v>41087</v>
      </c>
      <c r="B2141" s="61">
        <f>'Page 233'!G383</f>
        <v>68.84</v>
      </c>
      <c r="C2141" s="62">
        <f t="shared" si="34"/>
        <v>1.3160008610900997E-2</v>
      </c>
    </row>
    <row r="2142" spans="1:3">
      <c r="A2142" s="60">
        <f>'Page 233'!A382</f>
        <v>41088</v>
      </c>
      <c r="B2142" s="61">
        <f>'Page 233'!G382</f>
        <v>68.56</v>
      </c>
      <c r="C2142" s="62">
        <f t="shared" si="34"/>
        <v>-4.0756970538143571E-3</v>
      </c>
    </row>
    <row r="2143" spans="1:3">
      <c r="A2143" s="60">
        <f>'Page 233'!A381</f>
        <v>41089</v>
      </c>
      <c r="B2143" s="61">
        <f>'Page 233'!G381</f>
        <v>71.17</v>
      </c>
      <c r="C2143" s="62">
        <f t="shared" si="34"/>
        <v>3.7362107021655447E-2</v>
      </c>
    </row>
    <row r="2144" spans="1:3">
      <c r="A2144" s="60">
        <f>'Page 233'!A380</f>
        <v>41092</v>
      </c>
      <c r="B2144" s="61">
        <f>'Page 233'!G380</f>
        <v>70.099999999999994</v>
      </c>
      <c r="C2144" s="62">
        <f t="shared" si="34"/>
        <v>-1.5148587270635399E-2</v>
      </c>
    </row>
    <row r="2145" spans="1:3">
      <c r="A2145" s="60">
        <f>'Page 233'!A379</f>
        <v>41093</v>
      </c>
      <c r="B2145" s="61">
        <f>'Page 233'!G379</f>
        <v>71.14</v>
      </c>
      <c r="C2145" s="62">
        <f t="shared" si="34"/>
        <v>1.4726972479764896E-2</v>
      </c>
    </row>
    <row r="2146" spans="1:3">
      <c r="A2146" s="60">
        <f>'Page 233'!A378</f>
        <v>41095</v>
      </c>
      <c r="B2146" s="61">
        <f>'Page 233'!G378</f>
        <v>71.3</v>
      </c>
      <c r="C2146" s="62">
        <f t="shared" si="34"/>
        <v>2.2465608999410486E-3</v>
      </c>
    </row>
    <row r="2147" spans="1:3">
      <c r="A2147" s="60">
        <f>'Page 233'!A377</f>
        <v>41096</v>
      </c>
      <c r="B2147" s="61">
        <f>'Page 233'!G377</f>
        <v>70.59</v>
      </c>
      <c r="C2147" s="62">
        <f t="shared" si="34"/>
        <v>-1.0007836012869309E-2</v>
      </c>
    </row>
    <row r="2148" spans="1:3">
      <c r="A2148" s="60">
        <f>'Page 233'!A376</f>
        <v>41099</v>
      </c>
      <c r="B2148" s="61">
        <f>'Page 233'!G376</f>
        <v>70.91</v>
      </c>
      <c r="C2148" s="62">
        <f t="shared" si="34"/>
        <v>4.5229759085244322E-3</v>
      </c>
    </row>
    <row r="2149" spans="1:3">
      <c r="A2149" s="60">
        <f>'Page 233'!A375</f>
        <v>41100</v>
      </c>
      <c r="B2149" s="61">
        <f>'Page 233'!G375</f>
        <v>70.14</v>
      </c>
      <c r="C2149" s="62">
        <f t="shared" si="34"/>
        <v>-1.0918222603873203E-2</v>
      </c>
    </row>
    <row r="2150" spans="1:3">
      <c r="A2150" s="60">
        <f>'Page 233'!A374</f>
        <v>41101</v>
      </c>
      <c r="B2150" s="61">
        <f>'Page 233'!G374</f>
        <v>68.510000000000005</v>
      </c>
      <c r="C2150" s="62">
        <f t="shared" si="34"/>
        <v>-2.3513524697224283E-2</v>
      </c>
    </row>
    <row r="2151" spans="1:3">
      <c r="A2151" s="60">
        <f>'Page 233'!A373</f>
        <v>41102</v>
      </c>
      <c r="B2151" s="61">
        <f>'Page 233'!G373</f>
        <v>68.69</v>
      </c>
      <c r="C2151" s="62">
        <f t="shared" si="34"/>
        <v>2.6239082109824792E-3</v>
      </c>
    </row>
    <row r="2152" spans="1:3">
      <c r="A2152" s="60">
        <f>'Page 233'!A372</f>
        <v>41103</v>
      </c>
      <c r="B2152" s="61">
        <f>'Page 233'!G372</f>
        <v>70.41</v>
      </c>
      <c r="C2152" s="62">
        <f t="shared" si="34"/>
        <v>2.4731670305251582E-2</v>
      </c>
    </row>
    <row r="2153" spans="1:3">
      <c r="A2153" s="60">
        <f>'Page 233'!A371</f>
        <v>41106</v>
      </c>
      <c r="B2153" s="61">
        <f>'Page 233'!G371</f>
        <v>69.900000000000006</v>
      </c>
      <c r="C2153" s="62">
        <f t="shared" si="34"/>
        <v>-7.2696492912771105E-3</v>
      </c>
    </row>
    <row r="2154" spans="1:3">
      <c r="A2154" s="60">
        <f>'Page 233'!A370</f>
        <v>41107</v>
      </c>
      <c r="B2154" s="61">
        <f>'Page 233'!G370</f>
        <v>70.03</v>
      </c>
      <c r="C2154" s="62">
        <f t="shared" si="34"/>
        <v>1.8580724276617729E-3</v>
      </c>
    </row>
    <row r="2155" spans="1:3">
      <c r="A2155" s="60">
        <f>'Page 233'!A369</f>
        <v>41108</v>
      </c>
      <c r="B2155" s="61">
        <f>'Page 233'!G369</f>
        <v>70.78</v>
      </c>
      <c r="C2155" s="62">
        <f t="shared" si="34"/>
        <v>1.065275324989094E-2</v>
      </c>
    </row>
    <row r="2156" spans="1:3">
      <c r="A2156" s="60">
        <f>'Page 233'!A368</f>
        <v>41109</v>
      </c>
      <c r="B2156" s="61">
        <f>'Page 233'!G368</f>
        <v>71.709999999999994</v>
      </c>
      <c r="C2156" s="62">
        <f t="shared" si="34"/>
        <v>1.3053732977166181E-2</v>
      </c>
    </row>
    <row r="2157" spans="1:3">
      <c r="A2157" s="60">
        <f>'Page 233'!A367</f>
        <v>41110</v>
      </c>
      <c r="B2157" s="61">
        <f>'Page 233'!G367</f>
        <v>70.78</v>
      </c>
      <c r="C2157" s="62">
        <f t="shared" si="34"/>
        <v>-1.3053732977166096E-2</v>
      </c>
    </row>
    <row r="2158" spans="1:3">
      <c r="A2158" s="60">
        <f>'Page 233'!A366</f>
        <v>41113</v>
      </c>
      <c r="B2158" s="61">
        <f>'Page 233'!G366</f>
        <v>69.84</v>
      </c>
      <c r="C2158" s="62">
        <f t="shared" si="34"/>
        <v>-1.3369563385970538E-2</v>
      </c>
    </row>
    <row r="2159" spans="1:3">
      <c r="A2159" s="60">
        <f>'Page 233'!A365</f>
        <v>41114</v>
      </c>
      <c r="B2159" s="61">
        <f>'Page 233'!G365</f>
        <v>69</v>
      </c>
      <c r="C2159" s="62">
        <f t="shared" si="34"/>
        <v>-1.2100406934087453E-2</v>
      </c>
    </row>
    <row r="2160" spans="1:3">
      <c r="A2160" s="60">
        <f>'Page 233'!A364</f>
        <v>41115</v>
      </c>
      <c r="B2160" s="61">
        <f>'Page 233'!G364</f>
        <v>70.91</v>
      </c>
      <c r="C2160" s="62">
        <f t="shared" si="34"/>
        <v>2.7304962718645787E-2</v>
      </c>
    </row>
    <row r="2161" spans="1:3">
      <c r="A2161" s="60">
        <f>'Page 233'!A363</f>
        <v>41116</v>
      </c>
      <c r="B2161" s="61">
        <f>'Page 233'!G363</f>
        <v>71.75</v>
      </c>
      <c r="C2161" s="62">
        <f t="shared" si="34"/>
        <v>1.1776387323825119E-2</v>
      </c>
    </row>
    <row r="2162" spans="1:3">
      <c r="A2162" s="60">
        <f>'Page 233'!A362</f>
        <v>41117</v>
      </c>
      <c r="B2162" s="61">
        <f>'Page 233'!G362</f>
        <v>72.33</v>
      </c>
      <c r="C2162" s="62">
        <f t="shared" si="34"/>
        <v>8.051126221458765E-3</v>
      </c>
    </row>
    <row r="2163" spans="1:3">
      <c r="A2163" s="60">
        <f>'Page 233'!A361</f>
        <v>41120</v>
      </c>
      <c r="B2163" s="61">
        <f>'Page 233'!G361</f>
        <v>71.709999999999994</v>
      </c>
      <c r="C2163" s="62">
        <f t="shared" si="34"/>
        <v>-8.6087729667059399E-3</v>
      </c>
    </row>
    <row r="2164" spans="1:3">
      <c r="A2164" s="60">
        <f>'Page 233'!A360</f>
        <v>41121</v>
      </c>
      <c r="B2164" s="61">
        <f>'Page 233'!G360</f>
        <v>70.8</v>
      </c>
      <c r="C2164" s="62">
        <f t="shared" si="34"/>
        <v>-1.277120719480938E-2</v>
      </c>
    </row>
    <row r="2165" spans="1:3">
      <c r="A2165" s="60">
        <f>'Page 233'!A359</f>
        <v>41122</v>
      </c>
      <c r="B2165" s="61">
        <f>'Page 233'!G359</f>
        <v>69.7</v>
      </c>
      <c r="C2165" s="62">
        <f t="shared" si="34"/>
        <v>-1.565868293319576E-2</v>
      </c>
    </row>
    <row r="2166" spans="1:3">
      <c r="A2166" s="60">
        <f>'Page 233'!A358</f>
        <v>41123</v>
      </c>
      <c r="B2166" s="61">
        <f>'Page 233'!G358</f>
        <v>68.959999999999994</v>
      </c>
      <c r="C2166" s="62">
        <f t="shared" si="34"/>
        <v>-1.0673691411040657E-2</v>
      </c>
    </row>
    <row r="2167" spans="1:3">
      <c r="A2167" s="60">
        <f>'Page 233'!A357</f>
        <v>41124</v>
      </c>
      <c r="B2167" s="61">
        <f>'Page 233'!G357</f>
        <v>69.739999999999995</v>
      </c>
      <c r="C2167" s="62">
        <f t="shared" si="34"/>
        <v>1.1247414892067488E-2</v>
      </c>
    </row>
    <row r="2168" spans="1:3">
      <c r="A2168" s="60">
        <f>'Page 233'!A356</f>
        <v>41127</v>
      </c>
      <c r="B2168" s="61">
        <f>'Page 233'!G356</f>
        <v>69.819999999999993</v>
      </c>
      <c r="C2168" s="62">
        <f t="shared" si="34"/>
        <v>1.1464604293847872E-3</v>
      </c>
    </row>
    <row r="2169" spans="1:3">
      <c r="A2169" s="60">
        <f>'Page 233'!A355</f>
        <v>41128</v>
      </c>
      <c r="B2169" s="61">
        <f>'Page 233'!G355</f>
        <v>71.319999999999993</v>
      </c>
      <c r="C2169" s="62">
        <f t="shared" si="34"/>
        <v>2.1256291318049715E-2</v>
      </c>
    </row>
    <row r="2170" spans="1:3">
      <c r="A2170" s="60">
        <f>'Page 233'!A354</f>
        <v>41129</v>
      </c>
      <c r="B2170" s="61">
        <f>'Page 233'!G354</f>
        <v>71.459999999999994</v>
      </c>
      <c r="C2170" s="62">
        <f t="shared" si="34"/>
        <v>1.9610596003241574E-3</v>
      </c>
    </row>
    <row r="2171" spans="1:3">
      <c r="A2171" s="60">
        <f>'Page 233'!A353</f>
        <v>41130</v>
      </c>
      <c r="B2171" s="61">
        <f>'Page 233'!G353</f>
        <v>71.150000000000006</v>
      </c>
      <c r="C2171" s="62">
        <f t="shared" si="34"/>
        <v>-4.3475280594021878E-3</v>
      </c>
    </row>
    <row r="2172" spans="1:3">
      <c r="A2172" s="60">
        <f>'Page 233'!A352</f>
        <v>41131</v>
      </c>
      <c r="B2172" s="61">
        <f>'Page 233'!G352</f>
        <v>71.08</v>
      </c>
      <c r="C2172" s="62">
        <f t="shared" si="34"/>
        <v>-9.8432124941094526E-4</v>
      </c>
    </row>
    <row r="2173" spans="1:3">
      <c r="A2173" s="60">
        <f>'Page 233'!A351</f>
        <v>41134</v>
      </c>
      <c r="B2173" s="61">
        <f>'Page 233'!G351</f>
        <v>71.06</v>
      </c>
      <c r="C2173" s="62">
        <f t="shared" si="34"/>
        <v>-2.8141269356949609E-4</v>
      </c>
    </row>
    <row r="2174" spans="1:3">
      <c r="A2174" s="60">
        <f>'Page 233'!A350</f>
        <v>41135</v>
      </c>
      <c r="B2174" s="61">
        <f>'Page 233'!G350</f>
        <v>70.7</v>
      </c>
      <c r="C2174" s="62">
        <f t="shared" si="34"/>
        <v>-5.0790176903539215E-3</v>
      </c>
    </row>
    <row r="2175" spans="1:3">
      <c r="A2175" s="60">
        <f>'Page 233'!A349</f>
        <v>41136</v>
      </c>
      <c r="B2175" s="61">
        <f>'Page 233'!G349</f>
        <v>70.41</v>
      </c>
      <c r="C2175" s="62">
        <f t="shared" si="34"/>
        <v>-4.1102743714853665E-3</v>
      </c>
    </row>
    <row r="2176" spans="1:3">
      <c r="A2176" s="60">
        <f>'Page 233'!A348</f>
        <v>41137</v>
      </c>
      <c r="B2176" s="61">
        <f>'Page 233'!G348</f>
        <v>70.959999999999994</v>
      </c>
      <c r="C2176" s="62">
        <f t="shared" si="34"/>
        <v>7.781039470282242E-3</v>
      </c>
    </row>
    <row r="2177" spans="1:3">
      <c r="A2177" s="60">
        <f>'Page 233'!A347</f>
        <v>41138</v>
      </c>
      <c r="B2177" s="61">
        <f>'Page 233'!G347</f>
        <v>71.22</v>
      </c>
      <c r="C2177" s="62">
        <f t="shared" si="34"/>
        <v>3.6573398483075907E-3</v>
      </c>
    </row>
    <row r="2178" spans="1:3">
      <c r="A2178" s="60">
        <f>'Page 233'!A346</f>
        <v>41141</v>
      </c>
      <c r="B2178" s="61">
        <f>'Page 233'!G346</f>
        <v>71.14</v>
      </c>
      <c r="C2178" s="62">
        <f t="shared" si="34"/>
        <v>-1.1239113293224931E-3</v>
      </c>
    </row>
    <row r="2179" spans="1:3">
      <c r="A2179" s="60">
        <f>'Page 233'!A345</f>
        <v>41142</v>
      </c>
      <c r="B2179" s="61">
        <f>'Page 233'!G345</f>
        <v>70.599999999999994</v>
      </c>
      <c r="C2179" s="62">
        <f t="shared" si="34"/>
        <v>-7.6196220211128367E-3</v>
      </c>
    </row>
    <row r="2180" spans="1:3">
      <c r="A2180" s="60">
        <f>'Page 233'!A344</f>
        <v>41143</v>
      </c>
      <c r="B2180" s="61">
        <f>'Page 233'!G344</f>
        <v>70.150000000000006</v>
      </c>
      <c r="C2180" s="62">
        <f t="shared" si="34"/>
        <v>-6.3943379507262529E-3</v>
      </c>
    </row>
    <row r="2181" spans="1:3">
      <c r="A2181" s="60">
        <f>'Page 233'!A343</f>
        <v>41144</v>
      </c>
      <c r="B2181" s="61">
        <f>'Page 233'!G343</f>
        <v>67.8</v>
      </c>
      <c r="C2181" s="62">
        <f t="shared" ref="C2181:C2244" si="35">LN(B2181/B2180)</f>
        <v>-3.4073611602120225E-2</v>
      </c>
    </row>
    <row r="2182" spans="1:3">
      <c r="A2182" s="60">
        <f>'Page 233'!A342</f>
        <v>41145</v>
      </c>
      <c r="B2182" s="61">
        <f>'Page 233'!G342</f>
        <v>68.5</v>
      </c>
      <c r="C2182" s="62">
        <f t="shared" si="35"/>
        <v>1.0271550321829699E-2</v>
      </c>
    </row>
    <row r="2183" spans="1:3">
      <c r="A2183" s="60">
        <f>'Page 233'!A341</f>
        <v>41148</v>
      </c>
      <c r="B2183" s="61">
        <f>'Page 233'!G341</f>
        <v>68.78</v>
      </c>
      <c r="C2183" s="62">
        <f t="shared" si="35"/>
        <v>4.0792597359406166E-3</v>
      </c>
    </row>
    <row r="2184" spans="1:3">
      <c r="A2184" s="60">
        <f>'Page 233'!A340</f>
        <v>41149</v>
      </c>
      <c r="B2184" s="61">
        <f>'Page 233'!G340</f>
        <v>68.92</v>
      </c>
      <c r="C2184" s="62">
        <f t="shared" si="35"/>
        <v>2.0334066556087832E-3</v>
      </c>
    </row>
    <row r="2185" spans="1:3">
      <c r="A2185" s="60">
        <f>'Page 233'!A339</f>
        <v>41150</v>
      </c>
      <c r="B2185" s="61">
        <f>'Page 233'!G339</f>
        <v>68.84</v>
      </c>
      <c r="C2185" s="62">
        <f t="shared" si="35"/>
        <v>-1.1614403163901388E-3</v>
      </c>
    </row>
    <row r="2186" spans="1:3">
      <c r="A2186" s="60">
        <f>'Page 233'!A338</f>
        <v>41151</v>
      </c>
      <c r="B2186" s="61">
        <f>'Page 233'!G338</f>
        <v>68.239999999999995</v>
      </c>
      <c r="C2186" s="62">
        <f t="shared" si="35"/>
        <v>-8.754068159915071E-3</v>
      </c>
    </row>
    <row r="2187" spans="1:3">
      <c r="A2187" s="60">
        <f>'Page 233'!A337</f>
        <v>41152</v>
      </c>
      <c r="B2187" s="61">
        <f>'Page 233'!G337</f>
        <v>68.8</v>
      </c>
      <c r="C2187" s="62">
        <f t="shared" si="35"/>
        <v>8.1728417558743858E-3</v>
      </c>
    </row>
    <row r="2188" spans="1:3">
      <c r="A2188" s="60">
        <f>'Page 233'!A336</f>
        <v>41156</v>
      </c>
      <c r="B2188" s="61">
        <f>'Page 233'!G336</f>
        <v>68.290000000000006</v>
      </c>
      <c r="C2188" s="62">
        <f t="shared" si="35"/>
        <v>-7.4404019662999785E-3</v>
      </c>
    </row>
    <row r="2189" spans="1:3">
      <c r="A2189" s="60">
        <f>'Page 233'!A335</f>
        <v>41157</v>
      </c>
      <c r="B2189" s="61">
        <f>'Page 233'!G335</f>
        <v>69.3</v>
      </c>
      <c r="C2189" s="62">
        <f t="shared" si="35"/>
        <v>1.4681563222859479E-2</v>
      </c>
    </row>
    <row r="2190" spans="1:3">
      <c r="A2190" s="60">
        <f>'Page 233'!A334</f>
        <v>41158</v>
      </c>
      <c r="B2190" s="61">
        <f>'Page 233'!G334</f>
        <v>70.17</v>
      </c>
      <c r="C2190" s="62">
        <f t="shared" si="35"/>
        <v>1.2475963068339896E-2</v>
      </c>
    </row>
    <row r="2191" spans="1:3">
      <c r="A2191" s="60">
        <f>'Page 233'!A333</f>
        <v>41159</v>
      </c>
      <c r="B2191" s="61">
        <f>'Page 233'!G333</f>
        <v>70.239999999999995</v>
      </c>
      <c r="C2191" s="62">
        <f t="shared" si="35"/>
        <v>9.9708006266387606E-4</v>
      </c>
    </row>
    <row r="2192" spans="1:3">
      <c r="A2192" s="60">
        <f>'Page 233'!A332</f>
        <v>41162</v>
      </c>
      <c r="B2192" s="61">
        <f>'Page 233'!G332</f>
        <v>68.489999999999995</v>
      </c>
      <c r="C2192" s="62">
        <f t="shared" si="35"/>
        <v>-2.5230200117047349E-2</v>
      </c>
    </row>
    <row r="2193" spans="1:3">
      <c r="A2193" s="60">
        <f>'Page 233'!A331</f>
        <v>41163</v>
      </c>
      <c r="B2193" s="61">
        <f>'Page 233'!G331</f>
        <v>68.680000000000007</v>
      </c>
      <c r="C2193" s="62">
        <f t="shared" si="35"/>
        <v>2.7702868194611568E-3</v>
      </c>
    </row>
    <row r="2194" spans="1:3">
      <c r="A2194" s="60">
        <f>'Page 233'!A330</f>
        <v>41164</v>
      </c>
      <c r="B2194" s="61">
        <f>'Page 233'!G330</f>
        <v>68.38</v>
      </c>
      <c r="C2194" s="62">
        <f t="shared" si="35"/>
        <v>-4.377651818119741E-3</v>
      </c>
    </row>
    <row r="2195" spans="1:3">
      <c r="A2195" s="60">
        <f>'Page 233'!A329</f>
        <v>41165</v>
      </c>
      <c r="B2195" s="61">
        <f>'Page 233'!G329</f>
        <v>68.98</v>
      </c>
      <c r="C2195" s="62">
        <f t="shared" si="35"/>
        <v>8.7362232975397112E-3</v>
      </c>
    </row>
    <row r="2196" spans="1:3">
      <c r="A2196" s="60">
        <f>'Page 233'!A328</f>
        <v>41166</v>
      </c>
      <c r="B2196" s="61">
        <f>'Page 233'!G328</f>
        <v>68.69</v>
      </c>
      <c r="C2196" s="62">
        <f t="shared" si="35"/>
        <v>-4.2129792829047399E-3</v>
      </c>
    </row>
    <row r="2197" spans="1:3">
      <c r="A2197" s="60">
        <f>'Page 233'!A327</f>
        <v>41169</v>
      </c>
      <c r="B2197" s="61">
        <f>'Page 233'!G327</f>
        <v>67.38</v>
      </c>
      <c r="C2197" s="62">
        <f t="shared" si="35"/>
        <v>-1.9255390247383434E-2</v>
      </c>
    </row>
    <row r="2198" spans="1:3">
      <c r="A2198" s="60">
        <f>'Page 233'!A326</f>
        <v>41170</v>
      </c>
      <c r="B2198" s="61">
        <f>'Page 233'!G326</f>
        <v>67.89</v>
      </c>
      <c r="C2198" s="62">
        <f t="shared" si="35"/>
        <v>7.5405103351488542E-3</v>
      </c>
    </row>
    <row r="2199" spans="1:3">
      <c r="A2199" s="60">
        <f>'Page 233'!A325</f>
        <v>41171</v>
      </c>
      <c r="B2199" s="61">
        <f>'Page 233'!G325</f>
        <v>67.36</v>
      </c>
      <c r="C2199" s="62">
        <f t="shared" si="35"/>
        <v>-7.8373783794844481E-3</v>
      </c>
    </row>
    <row r="2200" spans="1:3">
      <c r="A2200" s="60">
        <f>'Page 233'!A324</f>
        <v>41172</v>
      </c>
      <c r="B2200" s="61">
        <f>'Page 233'!G324</f>
        <v>67.31</v>
      </c>
      <c r="C2200" s="62">
        <f t="shared" si="35"/>
        <v>-7.4255591144945334E-4</v>
      </c>
    </row>
    <row r="2201" spans="1:3">
      <c r="A2201" s="60">
        <f>'Page 233'!A323</f>
        <v>41173</v>
      </c>
      <c r="B2201" s="61">
        <f>'Page 233'!G323</f>
        <v>67.42</v>
      </c>
      <c r="C2201" s="62">
        <f t="shared" si="35"/>
        <v>1.6328957832928666E-3</v>
      </c>
    </row>
    <row r="2202" spans="1:3">
      <c r="A2202" s="60">
        <f>'Page 233'!A322</f>
        <v>41176</v>
      </c>
      <c r="B2202" s="61">
        <f>'Page 233'!G322</f>
        <v>67.48</v>
      </c>
      <c r="C2202" s="62">
        <f t="shared" si="35"/>
        <v>8.8954787185286689E-4</v>
      </c>
    </row>
    <row r="2203" spans="1:3">
      <c r="A2203" s="60">
        <f>'Page 233'!A321</f>
        <v>41177</v>
      </c>
      <c r="B2203" s="61">
        <f>'Page 233'!G321</f>
        <v>66.86</v>
      </c>
      <c r="C2203" s="62">
        <f t="shared" si="35"/>
        <v>-9.2303766858150785E-3</v>
      </c>
    </row>
    <row r="2204" spans="1:3">
      <c r="A2204" s="60">
        <f>'Page 233'!A320</f>
        <v>41178</v>
      </c>
      <c r="B2204" s="61">
        <f>'Page 233'!G320</f>
        <v>67.69</v>
      </c>
      <c r="C2204" s="62">
        <f t="shared" si="35"/>
        <v>1.2337577528563676E-2</v>
      </c>
    </row>
    <row r="2205" spans="1:3">
      <c r="A2205" s="60">
        <f>'Page 233'!A319</f>
        <v>41179</v>
      </c>
      <c r="B2205" s="61">
        <f>'Page 233'!G319</f>
        <v>67.55</v>
      </c>
      <c r="C2205" s="62">
        <f t="shared" si="35"/>
        <v>-2.0703941143084019E-3</v>
      </c>
    </row>
    <row r="2206" spans="1:3">
      <c r="A2206" s="60">
        <f>'Page 233'!A318</f>
        <v>41180</v>
      </c>
      <c r="B2206" s="61">
        <f>'Page 233'!G318</f>
        <v>67.069999999999993</v>
      </c>
      <c r="C2206" s="62">
        <f t="shared" si="35"/>
        <v>-7.1312142945620808E-3</v>
      </c>
    </row>
    <row r="2207" spans="1:3">
      <c r="A2207" s="60">
        <f>'Page 233'!A317</f>
        <v>41183</v>
      </c>
      <c r="B2207" s="61">
        <f>'Page 233'!G317</f>
        <v>67.459999999999994</v>
      </c>
      <c r="C2207" s="62">
        <f t="shared" si="35"/>
        <v>5.7979795218583994E-3</v>
      </c>
    </row>
    <row r="2208" spans="1:3">
      <c r="A2208" s="60">
        <f>'Page 233'!A316</f>
        <v>41184</v>
      </c>
      <c r="B2208" s="61">
        <f>'Page 233'!G316</f>
        <v>67</v>
      </c>
      <c r="C2208" s="62">
        <f t="shared" si="35"/>
        <v>-6.8422102425380327E-3</v>
      </c>
    </row>
    <row r="2209" spans="1:3">
      <c r="A2209" s="60">
        <f>'Page 233'!A315</f>
        <v>41185</v>
      </c>
      <c r="B2209" s="61">
        <f>'Page 233'!G315</f>
        <v>67.319999999999993</v>
      </c>
      <c r="C2209" s="62">
        <f t="shared" si="35"/>
        <v>4.7647499316390701E-3</v>
      </c>
    </row>
    <row r="2210" spans="1:3">
      <c r="A2210" s="60">
        <f>'Page 233'!A314</f>
        <v>41186</v>
      </c>
      <c r="B2210" s="61">
        <f>'Page 233'!G314</f>
        <v>67.400000000000006</v>
      </c>
      <c r="C2210" s="62">
        <f t="shared" si="35"/>
        <v>1.1876485956562692E-3</v>
      </c>
    </row>
    <row r="2211" spans="1:3">
      <c r="A2211" s="60">
        <f>'Page 233'!A313</f>
        <v>41187</v>
      </c>
      <c r="B2211" s="61">
        <f>'Page 233'!G313</f>
        <v>68.31</v>
      </c>
      <c r="C2211" s="62">
        <f t="shared" si="35"/>
        <v>1.3411150825496454E-2</v>
      </c>
    </row>
    <row r="2212" spans="1:3">
      <c r="A2212" s="60">
        <f>'Page 233'!A312</f>
        <v>41190</v>
      </c>
      <c r="B2212" s="61">
        <f>'Page 233'!G312</f>
        <v>68</v>
      </c>
      <c r="C2212" s="62">
        <f t="shared" si="35"/>
        <v>-4.5484635676513226E-3</v>
      </c>
    </row>
    <row r="2213" spans="1:3">
      <c r="A2213" s="60">
        <f>'Page 233'!A311</f>
        <v>41191</v>
      </c>
      <c r="B2213" s="61">
        <f>'Page 233'!G311</f>
        <v>68.069999999999993</v>
      </c>
      <c r="C2213" s="62">
        <f t="shared" si="35"/>
        <v>1.0288822837533037E-3</v>
      </c>
    </row>
    <row r="2214" spans="1:3">
      <c r="A2214" s="60">
        <f>'Page 233'!A310</f>
        <v>41192</v>
      </c>
      <c r="B2214" s="61">
        <f>'Page 233'!G310</f>
        <v>67.78</v>
      </c>
      <c r="C2214" s="62">
        <f t="shared" si="35"/>
        <v>-4.269421280954676E-3</v>
      </c>
    </row>
    <row r="2215" spans="1:3">
      <c r="A2215" s="60">
        <f>'Page 233'!A309</f>
        <v>41193</v>
      </c>
      <c r="B2215" s="61">
        <f>'Page 233'!G309</f>
        <v>68.25</v>
      </c>
      <c r="C2215" s="62">
        <f t="shared" si="35"/>
        <v>6.9102678861638102E-3</v>
      </c>
    </row>
    <row r="2216" spans="1:3">
      <c r="A2216" s="60">
        <f>'Page 233'!A308</f>
        <v>41194</v>
      </c>
      <c r="B2216" s="61">
        <f>'Page 233'!G308</f>
        <v>69.239999999999995</v>
      </c>
      <c r="C2216" s="62">
        <f t="shared" si="35"/>
        <v>1.4401296242939208E-2</v>
      </c>
    </row>
    <row r="2217" spans="1:3">
      <c r="A2217" s="60">
        <f>'Page 233'!A307</f>
        <v>41197</v>
      </c>
      <c r="B2217" s="61">
        <f>'Page 233'!G307</f>
        <v>69.62</v>
      </c>
      <c r="C2217" s="62">
        <f t="shared" si="35"/>
        <v>5.4731520752844404E-3</v>
      </c>
    </row>
    <row r="2218" spans="1:3">
      <c r="A2218" s="60">
        <f>'Page 233'!A306</f>
        <v>41198</v>
      </c>
      <c r="B2218" s="61">
        <f>'Page 233'!G306</f>
        <v>70.81</v>
      </c>
      <c r="C2218" s="62">
        <f t="shared" si="35"/>
        <v>1.6948351280389806E-2</v>
      </c>
    </row>
    <row r="2219" spans="1:3">
      <c r="A2219" s="60">
        <f>'Page 233'!A305</f>
        <v>41199</v>
      </c>
      <c r="B2219" s="61">
        <f>'Page 233'!G305</f>
        <v>70.95</v>
      </c>
      <c r="C2219" s="62">
        <f t="shared" si="35"/>
        <v>1.9751699423691724E-3</v>
      </c>
    </row>
    <row r="2220" spans="1:3">
      <c r="A2220" s="60">
        <f>'Page 233'!A304</f>
        <v>41200</v>
      </c>
      <c r="B2220" s="61">
        <f>'Page 233'!G304</f>
        <v>71.56</v>
      </c>
      <c r="C2220" s="62">
        <f t="shared" si="35"/>
        <v>8.560855034466637E-3</v>
      </c>
    </row>
    <row r="2221" spans="1:3">
      <c r="A2221" s="60">
        <f>'Page 233'!A303</f>
        <v>41201</v>
      </c>
      <c r="B2221" s="61">
        <f>'Page 233'!G303</f>
        <v>71.319999999999993</v>
      </c>
      <c r="C2221" s="62">
        <f t="shared" si="35"/>
        <v>-3.3594656455789131E-3</v>
      </c>
    </row>
    <row r="2222" spans="1:3">
      <c r="A2222" s="60">
        <f>'Page 233'!A302</f>
        <v>41204</v>
      </c>
      <c r="B2222" s="61">
        <f>'Page 233'!G302</f>
        <v>71.02</v>
      </c>
      <c r="C2222" s="62">
        <f t="shared" si="35"/>
        <v>-4.2152654799977717E-3</v>
      </c>
    </row>
    <row r="2223" spans="1:3">
      <c r="A2223" s="60">
        <f>'Page 233'!A301</f>
        <v>41205</v>
      </c>
      <c r="B2223" s="61">
        <f>'Page 233'!G301</f>
        <v>70.17</v>
      </c>
      <c r="C2223" s="62">
        <f t="shared" si="35"/>
        <v>-1.2040658250744454E-2</v>
      </c>
    </row>
    <row r="2224" spans="1:3">
      <c r="A2224" s="60">
        <f>'Page 233'!A300</f>
        <v>41206</v>
      </c>
      <c r="B2224" s="61">
        <f>'Page 233'!G300</f>
        <v>70.06</v>
      </c>
      <c r="C2224" s="62">
        <f t="shared" si="35"/>
        <v>-1.5688514948565381E-3</v>
      </c>
    </row>
    <row r="2225" spans="1:3">
      <c r="A2225" s="60">
        <f>'Page 233'!A299</f>
        <v>41207</v>
      </c>
      <c r="B2225" s="61">
        <f>'Page 233'!G299</f>
        <v>68.94</v>
      </c>
      <c r="C2225" s="62">
        <f t="shared" si="35"/>
        <v>-1.6115456680621535E-2</v>
      </c>
    </row>
    <row r="2226" spans="1:3">
      <c r="A2226" s="60">
        <f>'Page 233'!A298</f>
        <v>41208</v>
      </c>
      <c r="B2226" s="61">
        <f>'Page 233'!G298</f>
        <v>68.52</v>
      </c>
      <c r="C2226" s="62">
        <f t="shared" si="35"/>
        <v>-6.1108876328001488E-3</v>
      </c>
    </row>
    <row r="2227" spans="1:3">
      <c r="A2227" s="60">
        <f>'Page 233'!A297</f>
        <v>41213</v>
      </c>
      <c r="B2227" s="61">
        <f>'Page 233'!G297</f>
        <v>67.88</v>
      </c>
      <c r="C2227" s="62">
        <f t="shared" si="35"/>
        <v>-9.3842330898935931E-3</v>
      </c>
    </row>
    <row r="2228" spans="1:3">
      <c r="A2228" s="60">
        <f>'Page 233'!A296</f>
        <v>41214</v>
      </c>
      <c r="B2228" s="61">
        <f>'Page 233'!G296</f>
        <v>68.209999999999994</v>
      </c>
      <c r="C2228" s="62">
        <f t="shared" si="35"/>
        <v>4.8497413006022769E-3</v>
      </c>
    </row>
    <row r="2229" spans="1:3">
      <c r="A2229" s="60">
        <f>'Page 233'!A295</f>
        <v>41215</v>
      </c>
      <c r="B2229" s="61">
        <f>'Page 233'!G295</f>
        <v>67.5</v>
      </c>
      <c r="C2229" s="62">
        <f t="shared" si="35"/>
        <v>-1.0463583788143731E-2</v>
      </c>
    </row>
    <row r="2230" spans="1:3">
      <c r="A2230" s="60">
        <f>'Page 233'!A294</f>
        <v>41218</v>
      </c>
      <c r="B2230" s="61">
        <f>'Page 233'!G294</f>
        <v>67.849999999999994</v>
      </c>
      <c r="C2230" s="62">
        <f t="shared" si="35"/>
        <v>5.1717884023940053E-3</v>
      </c>
    </row>
    <row r="2231" spans="1:3">
      <c r="A2231" s="60">
        <f>'Page 233'!A293</f>
        <v>41219</v>
      </c>
      <c r="B2231" s="61">
        <f>'Page 233'!G293</f>
        <v>69.400000000000006</v>
      </c>
      <c r="C2231" s="62">
        <f t="shared" si="35"/>
        <v>2.2587481231880847E-2</v>
      </c>
    </row>
    <row r="2232" spans="1:3">
      <c r="A2232" s="60">
        <f>'Page 233'!A292</f>
        <v>41220</v>
      </c>
      <c r="B2232" s="61">
        <f>'Page 233'!G292</f>
        <v>67.97</v>
      </c>
      <c r="C2232" s="62">
        <f t="shared" si="35"/>
        <v>-2.0820436154212054E-2</v>
      </c>
    </row>
    <row r="2233" spans="1:3">
      <c r="A2233" s="60">
        <f>'Page 233'!A291</f>
        <v>41221</v>
      </c>
      <c r="B2233" s="61">
        <f>'Page 233'!G291</f>
        <v>68.819999999999993</v>
      </c>
      <c r="C2233" s="62">
        <f t="shared" si="35"/>
        <v>1.2427969010787463E-2</v>
      </c>
    </row>
    <row r="2234" spans="1:3">
      <c r="A2234" s="60">
        <f>'Page 233'!A290</f>
        <v>41222</v>
      </c>
      <c r="B2234" s="61">
        <f>'Page 233'!G290</f>
        <v>71.02</v>
      </c>
      <c r="C2234" s="62">
        <f t="shared" si="35"/>
        <v>3.1467127145607544E-2</v>
      </c>
    </row>
    <row r="2235" spans="1:3">
      <c r="A2235" s="60">
        <f>'Page 233'!A289</f>
        <v>41225</v>
      </c>
      <c r="B2235" s="61">
        <f>'Page 233'!G289</f>
        <v>71.45</v>
      </c>
      <c r="C2235" s="62">
        <f t="shared" si="35"/>
        <v>6.0363768609347267E-3</v>
      </c>
    </row>
    <row r="2236" spans="1:3">
      <c r="A2236" s="60">
        <f>'Page 233'!A288</f>
        <v>41226</v>
      </c>
      <c r="B2236" s="61">
        <f>'Page 233'!G288</f>
        <v>71.13</v>
      </c>
      <c r="C2236" s="62">
        <f t="shared" si="35"/>
        <v>-4.4887156304527403E-3</v>
      </c>
    </row>
    <row r="2237" spans="1:3">
      <c r="A2237" s="60">
        <f>'Page 233'!A287</f>
        <v>41227</v>
      </c>
      <c r="B2237" s="61">
        <f>'Page 233'!G287</f>
        <v>69.12</v>
      </c>
      <c r="C2237" s="62">
        <f t="shared" si="35"/>
        <v>-2.8665064249623541E-2</v>
      </c>
    </row>
    <row r="2238" spans="1:3">
      <c r="A2238" s="60">
        <f>'Page 233'!A286</f>
        <v>41228</v>
      </c>
      <c r="B2238" s="61">
        <f>'Page 233'!G286</f>
        <v>68.88</v>
      </c>
      <c r="C2238" s="62">
        <f t="shared" si="35"/>
        <v>-3.47826437632492E-3</v>
      </c>
    </row>
    <row r="2239" spans="1:3">
      <c r="A2239" s="60">
        <f>'Page 233'!A285</f>
        <v>41229</v>
      </c>
      <c r="B2239" s="61">
        <f>'Page 233'!G285</f>
        <v>68.61</v>
      </c>
      <c r="C2239" s="62">
        <f t="shared" si="35"/>
        <v>-3.9275634166758373E-3</v>
      </c>
    </row>
    <row r="2240" spans="1:3">
      <c r="A2240" s="60">
        <f>'Page 233'!A284</f>
        <v>41232</v>
      </c>
      <c r="B2240" s="61">
        <f>'Page 233'!G284</f>
        <v>69.77</v>
      </c>
      <c r="C2240" s="62">
        <f t="shared" si="35"/>
        <v>1.6765821248345778E-2</v>
      </c>
    </row>
    <row r="2241" spans="1:3">
      <c r="A2241" s="60">
        <f>'Page 233'!A283</f>
        <v>41233</v>
      </c>
      <c r="B2241" s="61">
        <f>'Page 233'!G283</f>
        <v>70.33</v>
      </c>
      <c r="C2241" s="62">
        <f t="shared" si="35"/>
        <v>7.9943323687816387E-3</v>
      </c>
    </row>
    <row r="2242" spans="1:3">
      <c r="A2242" s="60">
        <f>'Page 233'!A282</f>
        <v>41234</v>
      </c>
      <c r="B2242" s="61">
        <f>'Page 233'!G282</f>
        <v>70.92</v>
      </c>
      <c r="C2242" s="62">
        <f t="shared" si="35"/>
        <v>8.3540308860802371E-3</v>
      </c>
    </row>
    <row r="2243" spans="1:3">
      <c r="A2243" s="60">
        <f>'Page 233'!A281</f>
        <v>41236</v>
      </c>
      <c r="B2243" s="61">
        <f>'Page 233'!G281</f>
        <v>71.489999999999995</v>
      </c>
      <c r="C2243" s="62">
        <f t="shared" si="35"/>
        <v>8.0050985727532099E-3</v>
      </c>
    </row>
    <row r="2244" spans="1:3">
      <c r="A2244" s="60">
        <f>'Page 233'!A280</f>
        <v>41239</v>
      </c>
      <c r="B2244" s="61">
        <f>'Page 233'!G280</f>
        <v>72.010000000000005</v>
      </c>
      <c r="C2244" s="62">
        <f t="shared" si="35"/>
        <v>7.2474184820150696E-3</v>
      </c>
    </row>
    <row r="2245" spans="1:3">
      <c r="A2245" s="60">
        <f>'Page 233'!A279</f>
        <v>41240</v>
      </c>
      <c r="B2245" s="61">
        <f>'Page 233'!G279</f>
        <v>72.22</v>
      </c>
      <c r="C2245" s="62">
        <f t="shared" ref="C2245:C2308" si="36">LN(B2245/B2244)</f>
        <v>2.9120175885362269E-3</v>
      </c>
    </row>
    <row r="2246" spans="1:3">
      <c r="A2246" s="60">
        <f>'Page 233'!A278</f>
        <v>41241</v>
      </c>
      <c r="B2246" s="61">
        <f>'Page 233'!G278</f>
        <v>71.83</v>
      </c>
      <c r="C2246" s="62">
        <f t="shared" si="36"/>
        <v>-5.4147997626014894E-3</v>
      </c>
    </row>
    <row r="2247" spans="1:3">
      <c r="A2247" s="60">
        <f>'Page 233'!A277</f>
        <v>41242</v>
      </c>
      <c r="B2247" s="61">
        <f>'Page 233'!G277</f>
        <v>71.86</v>
      </c>
      <c r="C2247" s="62">
        <f t="shared" si="36"/>
        <v>4.1756559866250672E-4</v>
      </c>
    </row>
    <row r="2248" spans="1:3">
      <c r="A2248" s="60">
        <f>'Page 233'!A276</f>
        <v>41243</v>
      </c>
      <c r="B2248" s="61">
        <f>'Page 233'!G276</f>
        <v>72.02</v>
      </c>
      <c r="C2248" s="62">
        <f t="shared" si="36"/>
        <v>2.2240765353565015E-3</v>
      </c>
    </row>
    <row r="2249" spans="1:3">
      <c r="A2249" s="60">
        <f>'Page 233'!A275</f>
        <v>41246</v>
      </c>
      <c r="B2249" s="61">
        <f>'Page 233'!G275</f>
        <v>71.77</v>
      </c>
      <c r="C2249" s="62">
        <f t="shared" si="36"/>
        <v>-3.477296778748651E-3</v>
      </c>
    </row>
    <row r="2250" spans="1:3">
      <c r="A2250" s="60">
        <f>'Page 233'!A274</f>
        <v>41247</v>
      </c>
      <c r="B2250" s="61">
        <f>'Page 233'!G274</f>
        <v>71.790000000000006</v>
      </c>
      <c r="C2250" s="62">
        <f t="shared" si="36"/>
        <v>2.7862914641133842E-4</v>
      </c>
    </row>
    <row r="2251" spans="1:3">
      <c r="A2251" s="60">
        <f>'Page 233'!A273</f>
        <v>41248</v>
      </c>
      <c r="B2251" s="61">
        <f>'Page 233'!G273</f>
        <v>71.62</v>
      </c>
      <c r="C2251" s="62">
        <f t="shared" si="36"/>
        <v>-2.3708260181050525E-3</v>
      </c>
    </row>
    <row r="2252" spans="1:3">
      <c r="A2252" s="60">
        <f>'Page 233'!A272</f>
        <v>41249</v>
      </c>
      <c r="B2252" s="61">
        <f>'Page 233'!G272</f>
        <v>71.73</v>
      </c>
      <c r="C2252" s="62">
        <f t="shared" si="36"/>
        <v>1.5347055680563449E-3</v>
      </c>
    </row>
    <row r="2253" spans="1:3">
      <c r="A2253" s="60">
        <f>'Page 233'!A271</f>
        <v>41250</v>
      </c>
      <c r="B2253" s="61">
        <f>'Page 233'!G271</f>
        <v>72.37</v>
      </c>
      <c r="C2253" s="62">
        <f t="shared" si="36"/>
        <v>8.8827787396933162E-3</v>
      </c>
    </row>
    <row r="2254" spans="1:3">
      <c r="A2254" s="60">
        <f>'Page 233'!A270</f>
        <v>41253</v>
      </c>
      <c r="B2254" s="61">
        <f>'Page 233'!G270</f>
        <v>73.23</v>
      </c>
      <c r="C2254" s="62">
        <f t="shared" si="36"/>
        <v>1.1813324194942128E-2</v>
      </c>
    </row>
    <row r="2255" spans="1:3">
      <c r="A2255" s="60">
        <f>'Page 233'!A269</f>
        <v>41254</v>
      </c>
      <c r="B2255" s="61">
        <f>'Page 233'!G269</f>
        <v>73.510000000000005</v>
      </c>
      <c r="C2255" s="62">
        <f t="shared" si="36"/>
        <v>3.8162783130178111E-3</v>
      </c>
    </row>
    <row r="2256" spans="1:3">
      <c r="A2256" s="60">
        <f>'Page 233'!A268</f>
        <v>41255</v>
      </c>
      <c r="B2256" s="61">
        <f>'Page 233'!G268</f>
        <v>73.17</v>
      </c>
      <c r="C2256" s="62">
        <f t="shared" si="36"/>
        <v>-4.6359504900577485E-3</v>
      </c>
    </row>
    <row r="2257" spans="1:3">
      <c r="A2257" s="60">
        <f>'Page 233'!A267</f>
        <v>41256</v>
      </c>
      <c r="B2257" s="61">
        <f>'Page 233'!G267</f>
        <v>72.06</v>
      </c>
      <c r="C2257" s="62">
        <f t="shared" si="36"/>
        <v>-1.5286395575991448E-2</v>
      </c>
    </row>
    <row r="2258" spans="1:3">
      <c r="A2258" s="60">
        <f>'Page 233'!A266</f>
        <v>41257</v>
      </c>
      <c r="B2258" s="61">
        <f>'Page 233'!G266</f>
        <v>71.77</v>
      </c>
      <c r="C2258" s="62">
        <f t="shared" si="36"/>
        <v>-4.032543877966718E-3</v>
      </c>
    </row>
    <row r="2259" spans="1:3">
      <c r="A2259" s="60">
        <f>'Page 233'!A265</f>
        <v>41260</v>
      </c>
      <c r="B2259" s="61">
        <f>'Page 233'!G265</f>
        <v>72.38</v>
      </c>
      <c r="C2259" s="62">
        <f t="shared" si="36"/>
        <v>8.4634566936157962E-3</v>
      </c>
    </row>
    <row r="2260" spans="1:3">
      <c r="A2260" s="60">
        <f>'Page 233'!A264</f>
        <v>41261</v>
      </c>
      <c r="B2260" s="61">
        <f>'Page 233'!G264</f>
        <v>73.22</v>
      </c>
      <c r="C2260" s="62">
        <f t="shared" si="36"/>
        <v>1.1538589556493806E-2</v>
      </c>
    </row>
    <row r="2261" spans="1:3">
      <c r="A2261" s="60">
        <f>'Page 233'!A263</f>
        <v>41262</v>
      </c>
      <c r="B2261" s="61">
        <f>'Page 233'!G263</f>
        <v>73.209999999999994</v>
      </c>
      <c r="C2261" s="62">
        <f t="shared" si="36"/>
        <v>-1.3658403353886817E-4</v>
      </c>
    </row>
    <row r="2262" spans="1:3">
      <c r="A2262" s="60">
        <f>'Page 233'!A262</f>
        <v>41263</v>
      </c>
      <c r="B2262" s="61">
        <f>'Page 233'!G262</f>
        <v>73.88</v>
      </c>
      <c r="C2262" s="62">
        <f t="shared" si="36"/>
        <v>9.1101316724878471E-3</v>
      </c>
    </row>
    <row r="2263" spans="1:3">
      <c r="A2263" s="60">
        <f>'Page 233'!A261</f>
        <v>41264</v>
      </c>
      <c r="B2263" s="61">
        <f>'Page 233'!G261</f>
        <v>73.849999999999994</v>
      </c>
      <c r="C2263" s="62">
        <f t="shared" si="36"/>
        <v>-4.0614635365041161E-4</v>
      </c>
    </row>
    <row r="2264" spans="1:3">
      <c r="A2264" s="60">
        <f>'Page 233'!A260</f>
        <v>41267</v>
      </c>
      <c r="B2264" s="61">
        <f>'Page 233'!G260</f>
        <v>73.66</v>
      </c>
      <c r="C2264" s="62">
        <f t="shared" si="36"/>
        <v>-2.5760979604694972E-3</v>
      </c>
    </row>
    <row r="2265" spans="1:3">
      <c r="A2265" s="60">
        <f>'Page 233'!A259</f>
        <v>41269</v>
      </c>
      <c r="B2265" s="61">
        <f>'Page 233'!G259</f>
        <v>73.7</v>
      </c>
      <c r="C2265" s="62">
        <f t="shared" si="36"/>
        <v>5.4288817837176131E-4</v>
      </c>
    </row>
    <row r="2266" spans="1:3">
      <c r="A2266" s="60">
        <f>'Page 233'!A258</f>
        <v>41270</v>
      </c>
      <c r="B2266" s="61">
        <f>'Page 233'!G258</f>
        <v>73.52</v>
      </c>
      <c r="C2266" s="62">
        <f t="shared" si="36"/>
        <v>-2.4453211478593657E-3</v>
      </c>
    </row>
    <row r="2267" spans="1:3">
      <c r="A2267" s="60">
        <f>'Page 233'!A257</f>
        <v>41271</v>
      </c>
      <c r="B2267" s="61">
        <f>'Page 233'!G257</f>
        <v>72.42</v>
      </c>
      <c r="C2267" s="62">
        <f t="shared" si="36"/>
        <v>-1.5074973709936349E-2</v>
      </c>
    </row>
    <row r="2268" spans="1:3">
      <c r="A2268" s="60">
        <f>'Page 233'!A256</f>
        <v>41274</v>
      </c>
      <c r="B2268" s="61">
        <f>'Page 233'!G256</f>
        <v>73.06</v>
      </c>
      <c r="C2268" s="62">
        <f t="shared" si="36"/>
        <v>8.7985170296412275E-3</v>
      </c>
    </row>
    <row r="2269" spans="1:3">
      <c r="A2269" s="60">
        <f>'Page 233'!A255</f>
        <v>41276</v>
      </c>
      <c r="B2269" s="61">
        <f>'Page 233'!G255</f>
        <v>74.72</v>
      </c>
      <c r="C2269" s="62">
        <f t="shared" si="36"/>
        <v>2.2466772553450691E-2</v>
      </c>
    </row>
    <row r="2270" spans="1:3">
      <c r="A2270" s="60">
        <f>'Page 233'!A254</f>
        <v>41277</v>
      </c>
      <c r="B2270" s="61">
        <f>'Page 233'!G254</f>
        <v>75.11</v>
      </c>
      <c r="C2270" s="62">
        <f t="shared" si="36"/>
        <v>5.205911777333129E-3</v>
      </c>
    </row>
    <row r="2271" spans="1:3">
      <c r="A2271" s="60">
        <f>'Page 233'!A253</f>
        <v>41278</v>
      </c>
      <c r="B2271" s="61">
        <f>'Page 233'!G253</f>
        <v>75.319999999999993</v>
      </c>
      <c r="C2271" s="62">
        <f t="shared" si="36"/>
        <v>2.7919980910311335E-3</v>
      </c>
    </row>
    <row r="2272" spans="1:3">
      <c r="A2272" s="60">
        <f>'Page 233'!A252</f>
        <v>41281</v>
      </c>
      <c r="B2272" s="61">
        <f>'Page 233'!G252</f>
        <v>73.81</v>
      </c>
      <c r="C2272" s="62">
        <f t="shared" si="36"/>
        <v>-2.0251480006990553E-2</v>
      </c>
    </row>
    <row r="2273" spans="1:3">
      <c r="A2273" s="60">
        <f>'Page 233'!A251</f>
        <v>41282</v>
      </c>
      <c r="B2273" s="61">
        <f>'Page 233'!G251</f>
        <v>71.87</v>
      </c>
      <c r="C2273" s="62">
        <f t="shared" si="36"/>
        <v>-2.6635292301609718E-2</v>
      </c>
    </row>
    <row r="2274" spans="1:3">
      <c r="A2274" s="60">
        <f>'Page 233'!A250</f>
        <v>41283</v>
      </c>
      <c r="B2274" s="61">
        <f>'Page 233'!G250</f>
        <v>74.42</v>
      </c>
      <c r="C2274" s="62">
        <f t="shared" si="36"/>
        <v>3.4865791438125189E-2</v>
      </c>
    </row>
    <row r="2275" spans="1:3">
      <c r="A2275" s="60">
        <f>'Page 233'!A249</f>
        <v>41284</v>
      </c>
      <c r="B2275" s="61">
        <f>'Page 233'!G249</f>
        <v>74.739999999999995</v>
      </c>
      <c r="C2275" s="62">
        <f t="shared" si="36"/>
        <v>4.2907011388613478E-3</v>
      </c>
    </row>
    <row r="2276" spans="1:3">
      <c r="A2276" s="60">
        <f>'Page 233'!A248</f>
        <v>41285</v>
      </c>
      <c r="B2276" s="61">
        <f>'Page 233'!G248</f>
        <v>72.87</v>
      </c>
      <c r="C2276" s="62">
        <f t="shared" si="36"/>
        <v>-2.5338392375146842E-2</v>
      </c>
    </row>
    <row r="2277" spans="1:3">
      <c r="A2277" s="60">
        <f>'Page 233'!A247</f>
        <v>41288</v>
      </c>
      <c r="B2277" s="61">
        <f>'Page 233'!G247</f>
        <v>74.22</v>
      </c>
      <c r="C2277" s="62">
        <f t="shared" si="36"/>
        <v>1.835662395026072E-2</v>
      </c>
    </row>
    <row r="2278" spans="1:3">
      <c r="A2278" s="60">
        <f>'Page 233'!A246</f>
        <v>41289</v>
      </c>
      <c r="B2278" s="61">
        <f>'Page 233'!G246</f>
        <v>74.599999999999994</v>
      </c>
      <c r="C2278" s="62">
        <f t="shared" si="36"/>
        <v>5.1068515772634826E-3</v>
      </c>
    </row>
    <row r="2279" spans="1:3">
      <c r="A2279" s="60">
        <f>'Page 233'!A245</f>
        <v>41290</v>
      </c>
      <c r="B2279" s="61">
        <f>'Page 233'!G245</f>
        <v>72.08</v>
      </c>
      <c r="C2279" s="62">
        <f t="shared" si="36"/>
        <v>-3.4363893909632647E-2</v>
      </c>
    </row>
    <row r="2280" spans="1:3">
      <c r="A2280" s="60">
        <f>'Page 233'!A244</f>
        <v>41291</v>
      </c>
      <c r="B2280" s="61">
        <f>'Page 233'!G244</f>
        <v>72.97</v>
      </c>
      <c r="C2280" s="62">
        <f t="shared" si="36"/>
        <v>1.2271784477446295E-2</v>
      </c>
    </row>
    <row r="2281" spans="1:3">
      <c r="A2281" s="60">
        <f>'Page 233'!A243</f>
        <v>41292</v>
      </c>
      <c r="B2281" s="61">
        <f>'Page 233'!G243</f>
        <v>72.75</v>
      </c>
      <c r="C2281" s="62">
        <f t="shared" si="36"/>
        <v>-3.0194917259268438E-3</v>
      </c>
    </row>
    <row r="2282" spans="1:3">
      <c r="A2282" s="60">
        <f>'Page 233'!A242</f>
        <v>41296</v>
      </c>
      <c r="B2282" s="61">
        <f>'Page 233'!G242</f>
        <v>71.900000000000006</v>
      </c>
      <c r="C2282" s="62">
        <f t="shared" si="36"/>
        <v>-1.1752641324600847E-2</v>
      </c>
    </row>
    <row r="2283" spans="1:3">
      <c r="A2283" s="60">
        <f>'Page 233'!A241</f>
        <v>41297</v>
      </c>
      <c r="B2283" s="61">
        <f>'Page 233'!G241</f>
        <v>72.03</v>
      </c>
      <c r="C2283" s="62">
        <f t="shared" si="36"/>
        <v>1.8064341742705498E-3</v>
      </c>
    </row>
    <row r="2284" spans="1:3">
      <c r="A2284" s="60">
        <f>'Page 233'!A240</f>
        <v>41298</v>
      </c>
      <c r="B2284" s="61">
        <f>'Page 233'!G240</f>
        <v>73.03</v>
      </c>
      <c r="C2284" s="62">
        <f t="shared" si="36"/>
        <v>1.3787616730746872E-2</v>
      </c>
    </row>
    <row r="2285" spans="1:3">
      <c r="A2285" s="60">
        <f>'Page 233'!A239</f>
        <v>41299</v>
      </c>
      <c r="B2285" s="61">
        <f>'Page 233'!G239</f>
        <v>72.739999999999995</v>
      </c>
      <c r="C2285" s="62">
        <f t="shared" si="36"/>
        <v>-3.9788760731755048E-3</v>
      </c>
    </row>
    <row r="2286" spans="1:3">
      <c r="A2286" s="60">
        <f>'Page 233'!A238</f>
        <v>41302</v>
      </c>
      <c r="B2286" s="61">
        <f>'Page 233'!G238</f>
        <v>71.75</v>
      </c>
      <c r="C2286" s="62">
        <f t="shared" si="36"/>
        <v>-1.3703584919112412E-2</v>
      </c>
    </row>
    <row r="2287" spans="1:3">
      <c r="A2287" s="60">
        <f>'Page 233'!A237</f>
        <v>41303</v>
      </c>
      <c r="B2287" s="61">
        <f>'Page 233'!G237</f>
        <v>71.41</v>
      </c>
      <c r="C2287" s="62">
        <f t="shared" si="36"/>
        <v>-4.7499390787119301E-3</v>
      </c>
    </row>
    <row r="2288" spans="1:3">
      <c r="A2288" s="60">
        <f>'Page 233'!A236</f>
        <v>41304</v>
      </c>
      <c r="B2288" s="61">
        <f>'Page 233'!G236</f>
        <v>72.319999999999993</v>
      </c>
      <c r="C2288" s="62">
        <f t="shared" si="36"/>
        <v>1.2662800522902296E-2</v>
      </c>
    </row>
    <row r="2289" spans="1:3">
      <c r="A2289" s="60">
        <f>'Page 233'!A235</f>
        <v>41305</v>
      </c>
      <c r="B2289" s="61">
        <f>'Page 233'!G235</f>
        <v>71.62</v>
      </c>
      <c r="C2289" s="62">
        <f t="shared" si="36"/>
        <v>-9.7263515136342821E-3</v>
      </c>
    </row>
    <row r="2290" spans="1:3">
      <c r="A2290" s="60">
        <f>'Page 233'!A234</f>
        <v>41306</v>
      </c>
      <c r="B2290" s="61">
        <f>'Page 233'!G234</f>
        <v>72.59</v>
      </c>
      <c r="C2290" s="62">
        <f t="shared" si="36"/>
        <v>1.345280672646256E-2</v>
      </c>
    </row>
    <row r="2291" spans="1:3">
      <c r="A2291" s="60">
        <f>'Page 233'!A233</f>
        <v>41309</v>
      </c>
      <c r="B2291" s="61">
        <f>'Page 233'!G233</f>
        <v>72.92</v>
      </c>
      <c r="C2291" s="62">
        <f t="shared" si="36"/>
        <v>4.5357785137130537E-3</v>
      </c>
    </row>
    <row r="2292" spans="1:3">
      <c r="A2292" s="60">
        <f>'Page 233'!A232</f>
        <v>41310</v>
      </c>
      <c r="B2292" s="61">
        <f>'Page 233'!G232</f>
        <v>73.58</v>
      </c>
      <c r="C2292" s="62">
        <f t="shared" si="36"/>
        <v>9.0102998661659404E-3</v>
      </c>
    </row>
    <row r="2293" spans="1:3">
      <c r="A2293" s="60">
        <f>'Page 233'!A231</f>
        <v>41311</v>
      </c>
      <c r="B2293" s="61">
        <f>'Page 233'!G231</f>
        <v>73.97</v>
      </c>
      <c r="C2293" s="62">
        <f t="shared" si="36"/>
        <v>5.2863559231480246E-3</v>
      </c>
    </row>
    <row r="2294" spans="1:3">
      <c r="A2294" s="60">
        <f>'Page 233'!A230</f>
        <v>41312</v>
      </c>
      <c r="B2294" s="61">
        <f>'Page 233'!G230</f>
        <v>75.069999999999993</v>
      </c>
      <c r="C2294" s="62">
        <f t="shared" si="36"/>
        <v>1.4761405985134703E-2</v>
      </c>
    </row>
    <row r="2295" spans="1:3">
      <c r="A2295" s="60">
        <f>'Page 233'!A229</f>
        <v>41313</v>
      </c>
      <c r="B2295" s="61">
        <f>'Page 233'!G229</f>
        <v>74.23</v>
      </c>
      <c r="C2295" s="62">
        <f t="shared" si="36"/>
        <v>-1.1252630455455248E-2</v>
      </c>
    </row>
    <row r="2296" spans="1:3">
      <c r="A2296" s="60">
        <f>'Page 233'!A228</f>
        <v>41316</v>
      </c>
      <c r="B2296" s="61">
        <f>'Page 233'!G228</f>
        <v>73.56</v>
      </c>
      <c r="C2296" s="62">
        <f t="shared" si="36"/>
        <v>-9.0669813933352984E-3</v>
      </c>
    </row>
    <row r="2297" spans="1:3">
      <c r="A2297" s="60">
        <f>'Page 233'!A227</f>
        <v>41317</v>
      </c>
      <c r="B2297" s="61">
        <f>'Page 233'!G227</f>
        <v>73.680000000000007</v>
      </c>
      <c r="C2297" s="62">
        <f t="shared" si="36"/>
        <v>1.6299922109311916E-3</v>
      </c>
    </row>
    <row r="2298" spans="1:3">
      <c r="A2298" s="60">
        <f>'Page 233'!A226</f>
        <v>41318</v>
      </c>
      <c r="B2298" s="61">
        <f>'Page 233'!G226</f>
        <v>72.97</v>
      </c>
      <c r="C2298" s="62">
        <f t="shared" si="36"/>
        <v>-9.6829941695227278E-3</v>
      </c>
    </row>
    <row r="2299" spans="1:3">
      <c r="A2299" s="60">
        <f>'Page 233'!A225</f>
        <v>41319</v>
      </c>
      <c r="B2299" s="61">
        <f>'Page 233'!G225</f>
        <v>73.11</v>
      </c>
      <c r="C2299" s="62">
        <f t="shared" si="36"/>
        <v>1.9167585276958614E-3</v>
      </c>
    </row>
    <row r="2300" spans="1:3">
      <c r="A2300" s="60">
        <f>'Page 233'!A224</f>
        <v>41320</v>
      </c>
      <c r="B2300" s="61">
        <f>'Page 233'!G224</f>
        <v>73.209999999999994</v>
      </c>
      <c r="C2300" s="62">
        <f t="shared" si="36"/>
        <v>1.3668673533267048E-3</v>
      </c>
    </row>
    <row r="2301" spans="1:3">
      <c r="A2301" s="60">
        <f>'Page 233'!A223</f>
        <v>41324</v>
      </c>
      <c r="B2301" s="61">
        <f>'Page 233'!G223</f>
        <v>72.84</v>
      </c>
      <c r="C2301" s="62">
        <f t="shared" si="36"/>
        <v>-5.0667687991439491E-3</v>
      </c>
    </row>
    <row r="2302" spans="1:3">
      <c r="A2302" s="60">
        <f>'Page 233'!A222</f>
        <v>41325</v>
      </c>
      <c r="B2302" s="61">
        <f>'Page 233'!G222</f>
        <v>72.97</v>
      </c>
      <c r="C2302" s="62">
        <f t="shared" si="36"/>
        <v>1.7831429181214106E-3</v>
      </c>
    </row>
    <row r="2303" spans="1:3">
      <c r="A2303" s="60">
        <f>'Page 233'!A221</f>
        <v>41326</v>
      </c>
      <c r="B2303" s="61">
        <f>'Page 233'!G221</f>
        <v>74.17</v>
      </c>
      <c r="C2303" s="62">
        <f t="shared" si="36"/>
        <v>1.6311357970937988E-2</v>
      </c>
    </row>
    <row r="2304" spans="1:3">
      <c r="A2304" s="60">
        <f>'Page 233'!A220</f>
        <v>41327</v>
      </c>
      <c r="B2304" s="61">
        <f>'Page 233'!G220</f>
        <v>74.8</v>
      </c>
      <c r="C2304" s="62">
        <f t="shared" si="36"/>
        <v>8.4581292319648015E-3</v>
      </c>
    </row>
    <row r="2305" spans="1:3">
      <c r="A2305" s="60">
        <f>'Page 233'!A219</f>
        <v>41330</v>
      </c>
      <c r="B2305" s="61">
        <f>'Page 233'!G219</f>
        <v>73.209999999999994</v>
      </c>
      <c r="C2305" s="62">
        <f t="shared" si="36"/>
        <v>-2.1485861321880347E-2</v>
      </c>
    </row>
    <row r="2306" spans="1:3">
      <c r="A2306" s="60">
        <f>'Page 233'!A218</f>
        <v>41331</v>
      </c>
      <c r="B2306" s="61">
        <f>'Page 233'!G218</f>
        <v>73.819999999999993</v>
      </c>
      <c r="C2306" s="62">
        <f t="shared" si="36"/>
        <v>8.2976739433012377E-3</v>
      </c>
    </row>
    <row r="2307" spans="1:3">
      <c r="A2307" s="60">
        <f>'Page 233'!A217</f>
        <v>41332</v>
      </c>
      <c r="B2307" s="61">
        <f>'Page 233'!G217</f>
        <v>75.489999999999995</v>
      </c>
      <c r="C2307" s="62">
        <f t="shared" si="36"/>
        <v>2.2370499549680976E-2</v>
      </c>
    </row>
    <row r="2308" spans="1:3">
      <c r="A2308" s="60">
        <f>'Page 233'!A216</f>
        <v>41333</v>
      </c>
      <c r="B2308" s="61">
        <f>'Page 233'!G216</f>
        <v>75.040000000000006</v>
      </c>
      <c r="C2308" s="62">
        <f t="shared" si="36"/>
        <v>-5.9788924535640487E-3</v>
      </c>
    </row>
    <row r="2309" spans="1:3">
      <c r="A2309" s="60">
        <f>'Page 233'!A215</f>
        <v>41334</v>
      </c>
      <c r="B2309" s="61">
        <f>'Page 233'!G215</f>
        <v>75.41</v>
      </c>
      <c r="C2309" s="62">
        <f t="shared" ref="C2309:C2372" si="37">LN(B2309/B2308)</f>
        <v>4.9185875165861891E-3</v>
      </c>
    </row>
    <row r="2310" spans="1:3">
      <c r="A2310" s="60">
        <f>'Page 233'!A214</f>
        <v>41337</v>
      </c>
      <c r="B2310" s="61">
        <f>'Page 233'!G214</f>
        <v>75.22</v>
      </c>
      <c r="C2310" s="62">
        <f t="shared" si="37"/>
        <v>-2.5227391723652384E-3</v>
      </c>
    </row>
    <row r="2311" spans="1:3">
      <c r="A2311" s="60">
        <f>'Page 233'!A213</f>
        <v>41338</v>
      </c>
      <c r="B2311" s="61">
        <f>'Page 233'!G213</f>
        <v>76.75</v>
      </c>
      <c r="C2311" s="62">
        <f t="shared" si="37"/>
        <v>2.0136233425116171E-2</v>
      </c>
    </row>
    <row r="2312" spans="1:3">
      <c r="A2312" s="60">
        <f>'Page 233'!A212</f>
        <v>41339</v>
      </c>
      <c r="B2312" s="61">
        <f>'Page 233'!G212</f>
        <v>77.16</v>
      </c>
      <c r="C2312" s="62">
        <f t="shared" si="37"/>
        <v>5.3278015702218056E-3</v>
      </c>
    </row>
    <row r="2313" spans="1:3">
      <c r="A2313" s="60">
        <f>'Page 233'!A211</f>
        <v>41340</v>
      </c>
      <c r="B2313" s="61">
        <f>'Page 233'!G211</f>
        <v>79.09</v>
      </c>
      <c r="C2313" s="62">
        <f t="shared" si="37"/>
        <v>2.4705256493797519E-2</v>
      </c>
    </row>
    <row r="2314" spans="1:3">
      <c r="A2314" s="60">
        <f>'Page 233'!A210</f>
        <v>41341</v>
      </c>
      <c r="B2314" s="61">
        <f>'Page 233'!G210</f>
        <v>79.260000000000005</v>
      </c>
      <c r="C2314" s="62">
        <f t="shared" si="37"/>
        <v>2.1471432309630532E-3</v>
      </c>
    </row>
    <row r="2315" spans="1:3">
      <c r="A2315" s="60">
        <f>'Page 233'!A209</f>
        <v>41344</v>
      </c>
      <c r="B2315" s="61">
        <f>'Page 233'!G209</f>
        <v>80.930000000000007</v>
      </c>
      <c r="C2315" s="62">
        <f t="shared" si="37"/>
        <v>2.0850995745321541E-2</v>
      </c>
    </row>
    <row r="2316" spans="1:3">
      <c r="A2316" s="60">
        <f>'Page 233'!A208</f>
        <v>41345</v>
      </c>
      <c r="B2316" s="61">
        <f>'Page 233'!G208</f>
        <v>82.12</v>
      </c>
      <c r="C2316" s="62">
        <f t="shared" si="37"/>
        <v>1.4597008643122385E-2</v>
      </c>
    </row>
    <row r="2317" spans="1:3">
      <c r="A2317" s="60">
        <f>'Page 233'!A207</f>
        <v>41346</v>
      </c>
      <c r="B2317" s="61">
        <f>'Page 233'!G207</f>
        <v>82.7</v>
      </c>
      <c r="C2317" s="62">
        <f t="shared" si="37"/>
        <v>7.0380098789127963E-3</v>
      </c>
    </row>
    <row r="2318" spans="1:3">
      <c r="A2318" s="60">
        <f>'Page 233'!A206</f>
        <v>41347</v>
      </c>
      <c r="B2318" s="61">
        <f>'Page 233'!G206</f>
        <v>82.57</v>
      </c>
      <c r="C2318" s="62">
        <f t="shared" si="37"/>
        <v>-1.5731836003085016E-3</v>
      </c>
    </row>
    <row r="2319" spans="1:3">
      <c r="A2319" s="60">
        <f>'Page 233'!A205</f>
        <v>41348</v>
      </c>
      <c r="B2319" s="61">
        <f>'Page 233'!G205</f>
        <v>84.34</v>
      </c>
      <c r="C2319" s="62">
        <f t="shared" si="37"/>
        <v>2.1209829889076742E-2</v>
      </c>
    </row>
    <row r="2320" spans="1:3">
      <c r="A2320" s="60">
        <f>'Page 233'!A204</f>
        <v>41351</v>
      </c>
      <c r="B2320" s="61">
        <f>'Page 233'!G204</f>
        <v>83.12</v>
      </c>
      <c r="C2320" s="62">
        <f t="shared" si="37"/>
        <v>-1.457090152744185E-2</v>
      </c>
    </row>
    <row r="2321" spans="1:3">
      <c r="A2321" s="60">
        <f>'Page 233'!A203</f>
        <v>41352</v>
      </c>
      <c r="B2321" s="61">
        <f>'Page 233'!G203</f>
        <v>83.44</v>
      </c>
      <c r="C2321" s="62">
        <f t="shared" si="37"/>
        <v>3.8424639015450391E-3</v>
      </c>
    </row>
    <row r="2322" spans="1:3">
      <c r="A2322" s="60">
        <f>'Page 233'!A202</f>
        <v>41353</v>
      </c>
      <c r="B2322" s="61">
        <f>'Page 233'!G202</f>
        <v>83.3</v>
      </c>
      <c r="C2322" s="62">
        <f t="shared" si="37"/>
        <v>-1.6792615197200253E-3</v>
      </c>
    </row>
    <row r="2323" spans="1:3">
      <c r="A2323" s="60">
        <f>'Page 233'!A201</f>
        <v>41354</v>
      </c>
      <c r="B2323" s="61">
        <f>'Page 233'!G201</f>
        <v>82.29</v>
      </c>
      <c r="C2323" s="62">
        <f t="shared" si="37"/>
        <v>-1.2198955555175327E-2</v>
      </c>
    </row>
    <row r="2324" spans="1:3">
      <c r="A2324" s="60">
        <f>'Page 233'!A200</f>
        <v>41355</v>
      </c>
      <c r="B2324" s="61">
        <f>'Page 233'!G200</f>
        <v>82.76</v>
      </c>
      <c r="C2324" s="62">
        <f t="shared" si="37"/>
        <v>5.6952592597206636E-3</v>
      </c>
    </row>
    <row r="2325" spans="1:3">
      <c r="A2325" s="60">
        <f>'Page 233'!A199</f>
        <v>41358</v>
      </c>
      <c r="B2325" s="61">
        <f>'Page 233'!G199</f>
        <v>82.79</v>
      </c>
      <c r="C2325" s="62">
        <f t="shared" si="37"/>
        <v>3.6242827337232449E-4</v>
      </c>
    </row>
    <row r="2326" spans="1:3">
      <c r="A2326" s="60">
        <f>'Page 233'!A198</f>
        <v>41359</v>
      </c>
      <c r="B2326" s="61">
        <f>'Page 233'!G198</f>
        <v>84.52</v>
      </c>
      <c r="C2326" s="62">
        <f t="shared" si="37"/>
        <v>2.0680911597141274E-2</v>
      </c>
    </row>
    <row r="2327" spans="1:3">
      <c r="A2327" s="60">
        <f>'Page 233'!A197</f>
        <v>41360</v>
      </c>
      <c r="B2327" s="61">
        <f>'Page 233'!G197</f>
        <v>84.11</v>
      </c>
      <c r="C2327" s="62">
        <f t="shared" si="37"/>
        <v>-4.8627267735099639E-3</v>
      </c>
    </row>
    <row r="2328" spans="1:3">
      <c r="A2328" s="60">
        <f>'Page 233'!A196</f>
        <v>41361</v>
      </c>
      <c r="B2328" s="61">
        <f>'Page 233'!G196</f>
        <v>83.77</v>
      </c>
      <c r="C2328" s="62">
        <f t="shared" si="37"/>
        <v>-4.0505178086278687E-3</v>
      </c>
    </row>
    <row r="2329" spans="1:3">
      <c r="A2329" s="60">
        <f>'Page 233'!A195</f>
        <v>41365</v>
      </c>
      <c r="B2329" s="61">
        <f>'Page 233'!G195</f>
        <v>83.18</v>
      </c>
      <c r="C2329" s="62">
        <f t="shared" si="37"/>
        <v>-7.0680138509523465E-3</v>
      </c>
    </row>
    <row r="2330" spans="1:3">
      <c r="A2330" s="60">
        <f>'Page 233'!A194</f>
        <v>41366</v>
      </c>
      <c r="B2330" s="61">
        <f>'Page 233'!G194</f>
        <v>82.05</v>
      </c>
      <c r="C2330" s="62">
        <f t="shared" si="37"/>
        <v>-1.3678116778665777E-2</v>
      </c>
    </row>
    <row r="2331" spans="1:3">
      <c r="A2331" s="60">
        <f>'Page 233'!A193</f>
        <v>41367</v>
      </c>
      <c r="B2331" s="61">
        <f>'Page 233'!G193</f>
        <v>82.32</v>
      </c>
      <c r="C2331" s="62">
        <f t="shared" si="37"/>
        <v>3.2852739896942667E-3</v>
      </c>
    </row>
    <row r="2332" spans="1:3">
      <c r="A2332" s="60">
        <f>'Page 233'!A192</f>
        <v>41368</v>
      </c>
      <c r="B2332" s="61">
        <f>'Page 233'!G192</f>
        <v>82.89</v>
      </c>
      <c r="C2332" s="62">
        <f t="shared" si="37"/>
        <v>6.9003360776407046E-3</v>
      </c>
    </row>
    <row r="2333" spans="1:3">
      <c r="A2333" s="60">
        <f>'Page 233'!A191</f>
        <v>41369</v>
      </c>
      <c r="B2333" s="61">
        <f>'Page 233'!G191</f>
        <v>84.08</v>
      </c>
      <c r="C2333" s="62">
        <f t="shared" si="37"/>
        <v>1.4254298965260905E-2</v>
      </c>
    </row>
    <row r="2334" spans="1:3">
      <c r="A2334" s="60">
        <f>'Page 233'!A190</f>
        <v>41372</v>
      </c>
      <c r="B2334" s="61">
        <f>'Page 233'!G190</f>
        <v>84.65</v>
      </c>
      <c r="C2334" s="62">
        <f t="shared" si="37"/>
        <v>6.756382010448694E-3</v>
      </c>
    </row>
    <row r="2335" spans="1:3">
      <c r="A2335" s="60">
        <f>'Page 233'!A189</f>
        <v>41373</v>
      </c>
      <c r="B2335" s="61">
        <f>'Page 233'!G189</f>
        <v>85.1</v>
      </c>
      <c r="C2335" s="62">
        <f t="shared" si="37"/>
        <v>5.3019270001840677E-3</v>
      </c>
    </row>
    <row r="2336" spans="1:3">
      <c r="A2336" s="60">
        <f>'Page 233'!A188</f>
        <v>41374</v>
      </c>
      <c r="B2336" s="61">
        <f>'Page 233'!G188</f>
        <v>85.69</v>
      </c>
      <c r="C2336" s="62">
        <f t="shared" si="37"/>
        <v>6.9090971016990618E-3</v>
      </c>
    </row>
    <row r="2337" spans="1:3">
      <c r="A2337" s="60">
        <f>'Page 233'!A187</f>
        <v>41375</v>
      </c>
      <c r="B2337" s="61">
        <f>'Page 233'!G187</f>
        <v>86.38</v>
      </c>
      <c r="C2337" s="62">
        <f t="shared" si="37"/>
        <v>8.0200348515275903E-3</v>
      </c>
    </row>
    <row r="2338" spans="1:3">
      <c r="A2338" s="60">
        <f>'Page 233'!A186</f>
        <v>41376</v>
      </c>
      <c r="B2338" s="61">
        <f>'Page 233'!G186</f>
        <v>86.74</v>
      </c>
      <c r="C2338" s="62">
        <f t="shared" si="37"/>
        <v>4.1589708746651004E-3</v>
      </c>
    </row>
    <row r="2339" spans="1:3">
      <c r="A2339" s="60">
        <f>'Page 233'!A185</f>
        <v>41379</v>
      </c>
      <c r="B2339" s="61">
        <f>'Page 233'!G185</f>
        <v>84.67</v>
      </c>
      <c r="C2339" s="62">
        <f t="shared" si="37"/>
        <v>-2.4153790753034247E-2</v>
      </c>
    </row>
    <row r="2340" spans="1:3">
      <c r="A2340" s="60">
        <f>'Page 233'!A184</f>
        <v>41380</v>
      </c>
      <c r="B2340" s="61">
        <f>'Page 233'!G184</f>
        <v>84.78</v>
      </c>
      <c r="C2340" s="62">
        <f t="shared" si="37"/>
        <v>1.2983182703052273E-3</v>
      </c>
    </row>
    <row r="2341" spans="1:3">
      <c r="A2341" s="60">
        <f>'Page 233'!A183</f>
        <v>41381</v>
      </c>
      <c r="B2341" s="61">
        <f>'Page 233'!G183</f>
        <v>84.59</v>
      </c>
      <c r="C2341" s="62">
        <f t="shared" si="37"/>
        <v>-2.2436096085678603E-3</v>
      </c>
    </row>
    <row r="2342" spans="1:3">
      <c r="A2342" s="60">
        <f>'Page 233'!A182</f>
        <v>41382</v>
      </c>
      <c r="B2342" s="61">
        <f>'Page 233'!G182</f>
        <v>84.03</v>
      </c>
      <c r="C2342" s="62">
        <f t="shared" si="37"/>
        <v>-6.6421783757962816E-3</v>
      </c>
    </row>
    <row r="2343" spans="1:3">
      <c r="A2343" s="60">
        <f>'Page 233'!A181</f>
        <v>41383</v>
      </c>
      <c r="B2343" s="61">
        <f>'Page 233'!G181</f>
        <v>85.83</v>
      </c>
      <c r="C2343" s="62">
        <f t="shared" si="37"/>
        <v>2.1194717790001701E-2</v>
      </c>
    </row>
    <row r="2344" spans="1:3">
      <c r="A2344" s="60">
        <f>'Page 233'!A180</f>
        <v>41386</v>
      </c>
      <c r="B2344" s="61">
        <f>'Page 233'!G180</f>
        <v>84.83</v>
      </c>
      <c r="C2344" s="62">
        <f t="shared" si="37"/>
        <v>-1.1719341910485194E-2</v>
      </c>
    </row>
    <row r="2345" spans="1:3">
      <c r="A2345" s="60">
        <f>'Page 233'!A179</f>
        <v>41387</v>
      </c>
      <c r="B2345" s="61">
        <f>'Page 233'!G179</f>
        <v>86.04</v>
      </c>
      <c r="C2345" s="62">
        <f t="shared" si="37"/>
        <v>1.4163050579885995E-2</v>
      </c>
    </row>
    <row r="2346" spans="1:3">
      <c r="A2346" s="60">
        <f>'Page 233'!A178</f>
        <v>41388</v>
      </c>
      <c r="B2346" s="61">
        <f>'Page 233'!G178</f>
        <v>88.63</v>
      </c>
      <c r="C2346" s="62">
        <f t="shared" si="37"/>
        <v>2.9658096350777076E-2</v>
      </c>
    </row>
    <row r="2347" spans="1:3">
      <c r="A2347" s="60">
        <f>'Page 233'!A177</f>
        <v>41389</v>
      </c>
      <c r="B2347" s="61">
        <f>'Page 233'!G177</f>
        <v>89.45</v>
      </c>
      <c r="C2347" s="62">
        <f t="shared" si="37"/>
        <v>9.2094092044215838E-3</v>
      </c>
    </row>
    <row r="2348" spans="1:3">
      <c r="A2348" s="60">
        <f>'Page 233'!A176</f>
        <v>41390</v>
      </c>
      <c r="B2348" s="61">
        <f>'Page 233'!G176</f>
        <v>90.6</v>
      </c>
      <c r="C2348" s="62">
        <f t="shared" si="37"/>
        <v>1.2774403094205466E-2</v>
      </c>
    </row>
    <row r="2349" spans="1:3">
      <c r="A2349" s="60">
        <f>'Page 233'!A175</f>
        <v>41393</v>
      </c>
      <c r="B2349" s="61">
        <f>'Page 233'!G175</f>
        <v>89.67</v>
      </c>
      <c r="C2349" s="62">
        <f t="shared" si="37"/>
        <v>-1.0317948084977416E-2</v>
      </c>
    </row>
    <row r="2350" spans="1:3">
      <c r="A2350" s="60">
        <f>'Page 233'!A174</f>
        <v>41394</v>
      </c>
      <c r="B2350" s="61">
        <f>'Page 233'!G174</f>
        <v>89.2</v>
      </c>
      <c r="C2350" s="62">
        <f t="shared" si="37"/>
        <v>-5.2552253779924946E-3</v>
      </c>
    </row>
    <row r="2351" spans="1:3">
      <c r="A2351" s="60">
        <f>'Page 233'!A173</f>
        <v>41395</v>
      </c>
      <c r="B2351" s="61">
        <f>'Page 233'!G173</f>
        <v>88.97</v>
      </c>
      <c r="C2351" s="62">
        <f t="shared" si="37"/>
        <v>-2.5818053292877754E-3</v>
      </c>
    </row>
    <row r="2352" spans="1:3">
      <c r="A2352" s="60">
        <f>'Page 233'!A172</f>
        <v>41396</v>
      </c>
      <c r="B2352" s="61">
        <f>'Page 233'!G172</f>
        <v>89.98</v>
      </c>
      <c r="C2352" s="62">
        <f t="shared" si="37"/>
        <v>1.1288189156350386E-2</v>
      </c>
    </row>
    <row r="2353" spans="1:3">
      <c r="A2353" s="60">
        <f>'Page 233'!A171</f>
        <v>41397</v>
      </c>
      <c r="B2353" s="61">
        <f>'Page 233'!G171</f>
        <v>91.47</v>
      </c>
      <c r="C2353" s="62">
        <f t="shared" si="37"/>
        <v>1.6423626255246813E-2</v>
      </c>
    </row>
    <row r="2354" spans="1:3">
      <c r="A2354" s="60">
        <f>'Page 233'!A170</f>
        <v>41400</v>
      </c>
      <c r="B2354" s="61">
        <f>'Page 233'!G170</f>
        <v>91.91</v>
      </c>
      <c r="C2354" s="62">
        <f t="shared" si="37"/>
        <v>4.7987877017450532E-3</v>
      </c>
    </row>
    <row r="2355" spans="1:3">
      <c r="A2355" s="60">
        <f>'Page 233'!A169</f>
        <v>41401</v>
      </c>
      <c r="B2355" s="61">
        <f>'Page 233'!G169</f>
        <v>92.49</v>
      </c>
      <c r="C2355" s="62">
        <f t="shared" si="37"/>
        <v>6.2906931961505029E-3</v>
      </c>
    </row>
    <row r="2356" spans="1:3">
      <c r="A2356" s="60">
        <f>'Page 233'!A168</f>
        <v>41402</v>
      </c>
      <c r="B2356" s="61">
        <f>'Page 233'!G168</f>
        <v>92.23</v>
      </c>
      <c r="C2356" s="62">
        <f t="shared" si="37"/>
        <v>-2.8150733185410386E-3</v>
      </c>
    </row>
    <row r="2357" spans="1:3">
      <c r="A2357" s="60">
        <f>'Page 233'!A167</f>
        <v>41403</v>
      </c>
      <c r="B2357" s="61">
        <f>'Page 233'!G167</f>
        <v>92.79</v>
      </c>
      <c r="C2357" s="62">
        <f t="shared" si="37"/>
        <v>6.0534181174604013E-3</v>
      </c>
    </row>
    <row r="2358" spans="1:3">
      <c r="A2358" s="60">
        <f>'Page 233'!A166</f>
        <v>41404</v>
      </c>
      <c r="B2358" s="61">
        <f>'Page 233'!G166</f>
        <v>92.43</v>
      </c>
      <c r="C2358" s="62">
        <f t="shared" si="37"/>
        <v>-3.8872740884016562E-3</v>
      </c>
    </row>
    <row r="2359" spans="1:3">
      <c r="A2359" s="60">
        <f>'Page 233'!A165</f>
        <v>41407</v>
      </c>
      <c r="B2359" s="61">
        <f>'Page 233'!G165</f>
        <v>92.94</v>
      </c>
      <c r="C2359" s="62">
        <f t="shared" si="37"/>
        <v>5.5025223801459522E-3</v>
      </c>
    </row>
    <row r="2360" spans="1:3">
      <c r="A2360" s="60">
        <f>'Page 233'!A164</f>
        <v>41408</v>
      </c>
      <c r="B2360" s="61">
        <f>'Page 233'!G164</f>
        <v>94.26</v>
      </c>
      <c r="C2360" s="62">
        <f t="shared" si="37"/>
        <v>1.4102797838752516E-2</v>
      </c>
    </row>
    <row r="2361" spans="1:3">
      <c r="A2361" s="60">
        <f>'Page 233'!A163</f>
        <v>41409</v>
      </c>
      <c r="B2361" s="61">
        <f>'Page 233'!G163</f>
        <v>95.16</v>
      </c>
      <c r="C2361" s="62">
        <f t="shared" si="37"/>
        <v>9.5027639391721142E-3</v>
      </c>
    </row>
    <row r="2362" spans="1:3">
      <c r="A2362" s="60">
        <f>'Page 233'!A162</f>
        <v>41410</v>
      </c>
      <c r="B2362" s="61">
        <f>'Page 233'!G162</f>
        <v>94.72</v>
      </c>
      <c r="C2362" s="62">
        <f t="shared" si="37"/>
        <v>-4.6345142990613201E-3</v>
      </c>
    </row>
    <row r="2363" spans="1:3">
      <c r="A2363" s="60">
        <f>'Page 233'!A161</f>
        <v>41411</v>
      </c>
      <c r="B2363" s="61">
        <f>'Page 233'!G161</f>
        <v>97.02</v>
      </c>
      <c r="C2363" s="62">
        <f t="shared" si="37"/>
        <v>2.399197168137485E-2</v>
      </c>
    </row>
    <row r="2364" spans="1:3">
      <c r="A2364" s="60">
        <f>'Page 233'!A160</f>
        <v>41414</v>
      </c>
      <c r="B2364" s="61">
        <f>'Page 233'!G160</f>
        <v>96.82</v>
      </c>
      <c r="C2364" s="62">
        <f t="shared" si="37"/>
        <v>-2.0635583055222157E-3</v>
      </c>
    </row>
    <row r="2365" spans="1:3">
      <c r="A2365" s="60">
        <f>'Page 233'!A159</f>
        <v>41415</v>
      </c>
      <c r="B2365" s="61">
        <f>'Page 233'!G159</f>
        <v>96.85</v>
      </c>
      <c r="C2365" s="62">
        <f t="shared" si="37"/>
        <v>3.0980534145668369E-4</v>
      </c>
    </row>
    <row r="2366" spans="1:3">
      <c r="A2366" s="60">
        <f>'Page 233'!A158</f>
        <v>41416</v>
      </c>
      <c r="B2366" s="61">
        <f>'Page 233'!G158</f>
        <v>96.05</v>
      </c>
      <c r="C2366" s="62">
        <f t="shared" si="37"/>
        <v>-8.2945006384391902E-3</v>
      </c>
    </row>
    <row r="2367" spans="1:3">
      <c r="A2367" s="60">
        <f>'Page 233'!A157</f>
        <v>41417</v>
      </c>
      <c r="B2367" s="61">
        <f>'Page 233'!G157</f>
        <v>97.83</v>
      </c>
      <c r="C2367" s="62">
        <f t="shared" si="37"/>
        <v>1.8362389254771721E-2</v>
      </c>
    </row>
    <row r="2368" spans="1:3">
      <c r="A2368" s="60">
        <f>'Page 233'!A156</f>
        <v>41418</v>
      </c>
      <c r="B2368" s="61">
        <f>'Page 233'!G156</f>
        <v>98.08</v>
      </c>
      <c r="C2368" s="62">
        <f t="shared" si="37"/>
        <v>2.5521937185638832E-3</v>
      </c>
    </row>
    <row r="2369" spans="1:3">
      <c r="A2369" s="60">
        <f>'Page 233'!A155</f>
        <v>41422</v>
      </c>
      <c r="B2369" s="61">
        <f>'Page 233'!G155</f>
        <v>98.19</v>
      </c>
      <c r="C2369" s="62">
        <f t="shared" si="37"/>
        <v>1.1209049932974582E-3</v>
      </c>
    </row>
    <row r="2370" spans="1:3">
      <c r="A2370" s="60">
        <f>'Page 233'!A154</f>
        <v>41423</v>
      </c>
      <c r="B2370" s="61">
        <f>'Page 233'!G154</f>
        <v>97.19</v>
      </c>
      <c r="C2370" s="62">
        <f t="shared" si="37"/>
        <v>-1.023655166581963E-2</v>
      </c>
    </row>
    <row r="2371" spans="1:3">
      <c r="A2371" s="60">
        <f>'Page 233'!A153</f>
        <v>41424</v>
      </c>
      <c r="B2371" s="61">
        <f>'Page 233'!G153</f>
        <v>98.61</v>
      </c>
      <c r="C2371" s="62">
        <f t="shared" si="37"/>
        <v>1.4504850828858612E-2</v>
      </c>
    </row>
    <row r="2372" spans="1:3">
      <c r="A2372" s="60">
        <f>'Page 233'!A152</f>
        <v>41425</v>
      </c>
      <c r="B2372" s="61">
        <f>'Page 233'!G152</f>
        <v>97.12</v>
      </c>
      <c r="C2372" s="62">
        <f t="shared" si="37"/>
        <v>-1.522534903304956E-2</v>
      </c>
    </row>
    <row r="2373" spans="1:3">
      <c r="A2373" s="60">
        <f>'Page 233'!A151</f>
        <v>41428</v>
      </c>
      <c r="B2373" s="61">
        <f>'Page 233'!G151</f>
        <v>98.8</v>
      </c>
      <c r="C2373" s="62">
        <f t="shared" ref="C2373:C2436" si="38">LN(B2373/B2372)</f>
        <v>1.7150277442633817E-2</v>
      </c>
    </row>
    <row r="2374" spans="1:3">
      <c r="A2374" s="60">
        <f>'Page 233'!A150</f>
        <v>41429</v>
      </c>
      <c r="B2374" s="61">
        <f>'Page 233'!G150</f>
        <v>97.7</v>
      </c>
      <c r="C2374" s="62">
        <f t="shared" si="38"/>
        <v>-1.1196045705085041E-2</v>
      </c>
    </row>
    <row r="2375" spans="1:3">
      <c r="A2375" s="60">
        <f>'Page 233'!A149</f>
        <v>41430</v>
      </c>
      <c r="B2375" s="61">
        <f>'Page 233'!G149</f>
        <v>96.6</v>
      </c>
      <c r="C2375" s="62">
        <f t="shared" si="38"/>
        <v>-1.1322817830264887E-2</v>
      </c>
    </row>
    <row r="2376" spans="1:3">
      <c r="A2376" s="60">
        <f>'Page 233'!A148</f>
        <v>41431</v>
      </c>
      <c r="B2376" s="61">
        <f>'Page 233'!G148</f>
        <v>97.84</v>
      </c>
      <c r="C2376" s="62">
        <f t="shared" si="38"/>
        <v>1.2754750160444634E-2</v>
      </c>
    </row>
    <row r="2377" spans="1:3">
      <c r="A2377" s="60">
        <f>'Page 233'!A147</f>
        <v>41432</v>
      </c>
      <c r="B2377" s="61">
        <f>'Page 233'!G147</f>
        <v>100.52</v>
      </c>
      <c r="C2377" s="62">
        <f t="shared" si="38"/>
        <v>2.7023221296474356E-2</v>
      </c>
    </row>
    <row r="2378" spans="1:3">
      <c r="A2378" s="60">
        <f>'Page 233'!A146</f>
        <v>41435</v>
      </c>
      <c r="B2378" s="61">
        <f>'Page 233'!G146</f>
        <v>100.28</v>
      </c>
      <c r="C2378" s="62">
        <f t="shared" si="38"/>
        <v>-2.3904393852987029E-3</v>
      </c>
    </row>
    <row r="2379" spans="1:3">
      <c r="A2379" s="60">
        <f>'Page 233'!A145</f>
        <v>41436</v>
      </c>
      <c r="B2379" s="61">
        <f>'Page 233'!G145</f>
        <v>99.8</v>
      </c>
      <c r="C2379" s="62">
        <f t="shared" si="38"/>
        <v>-4.7980899726744143E-3</v>
      </c>
    </row>
    <row r="2380" spans="1:3">
      <c r="A2380" s="60">
        <f>'Page 233'!A144</f>
        <v>41437</v>
      </c>
      <c r="B2380" s="61">
        <f>'Page 233'!G144</f>
        <v>98.94</v>
      </c>
      <c r="C2380" s="62">
        <f t="shared" si="38"/>
        <v>-8.6545775178557983E-3</v>
      </c>
    </row>
    <row r="2381" spans="1:3">
      <c r="A2381" s="60">
        <f>'Page 233'!A143</f>
        <v>41438</v>
      </c>
      <c r="B2381" s="61">
        <f>'Page 233'!G143</f>
        <v>100.2</v>
      </c>
      <c r="C2381" s="62">
        <f t="shared" si="38"/>
        <v>1.2654582851201844E-2</v>
      </c>
    </row>
    <row r="2382" spans="1:3">
      <c r="A2382" s="60">
        <f>'Page 233'!A142</f>
        <v>41439</v>
      </c>
      <c r="B2382" s="61">
        <f>'Page 233'!G142</f>
        <v>99.87</v>
      </c>
      <c r="C2382" s="62">
        <f t="shared" si="38"/>
        <v>-3.2988483957211894E-3</v>
      </c>
    </row>
    <row r="2383" spans="1:3">
      <c r="A2383" s="60">
        <f>'Page 233'!A141</f>
        <v>41442</v>
      </c>
      <c r="B2383" s="61">
        <f>'Page 233'!G141</f>
        <v>101.05</v>
      </c>
      <c r="C2383" s="62">
        <f t="shared" si="38"/>
        <v>1.1746103594586645E-2</v>
      </c>
    </row>
    <row r="2384" spans="1:3">
      <c r="A2384" s="60">
        <f>'Page 233'!A140</f>
        <v>41443</v>
      </c>
      <c r="B2384" s="61">
        <f>'Page 233'!G140</f>
        <v>102.08</v>
      </c>
      <c r="C2384" s="62">
        <f t="shared" si="38"/>
        <v>1.0141375746849771E-2</v>
      </c>
    </row>
    <row r="2385" spans="1:3">
      <c r="A2385" s="60">
        <f>'Page 233'!A139</f>
        <v>41444</v>
      </c>
      <c r="B2385" s="61">
        <f>'Page 233'!G139</f>
        <v>100.29</v>
      </c>
      <c r="C2385" s="62">
        <f t="shared" si="38"/>
        <v>-1.7690830496362785E-2</v>
      </c>
    </row>
    <row r="2386" spans="1:3">
      <c r="A2386" s="60">
        <f>'Page 233'!A138</f>
        <v>41445</v>
      </c>
      <c r="B2386" s="61">
        <f>'Page 233'!G138</f>
        <v>97.73</v>
      </c>
      <c r="C2386" s="62">
        <f t="shared" si="38"/>
        <v>-2.5857414749372518E-2</v>
      </c>
    </row>
    <row r="2387" spans="1:3">
      <c r="A2387" s="60">
        <f>'Page 233'!A137</f>
        <v>41446</v>
      </c>
      <c r="B2387" s="61">
        <f>'Page 233'!G137</f>
        <v>98.06</v>
      </c>
      <c r="C2387" s="62">
        <f t="shared" si="38"/>
        <v>3.3709618723427384E-3</v>
      </c>
    </row>
    <row r="2388" spans="1:3">
      <c r="A2388" s="60">
        <f>'Page 233'!A136</f>
        <v>41449</v>
      </c>
      <c r="B2388" s="61">
        <f>'Page 233'!G136</f>
        <v>95.97</v>
      </c>
      <c r="C2388" s="62">
        <f t="shared" si="38"/>
        <v>-2.1543893593550901E-2</v>
      </c>
    </row>
    <row r="2389" spans="1:3">
      <c r="A2389" s="60">
        <f>'Page 233'!A135</f>
        <v>41450</v>
      </c>
      <c r="B2389" s="61">
        <f>'Page 233'!G135</f>
        <v>96.77</v>
      </c>
      <c r="C2389" s="62">
        <f t="shared" si="38"/>
        <v>8.3013862633147823E-3</v>
      </c>
    </row>
    <row r="2390" spans="1:3">
      <c r="A2390" s="60">
        <f>'Page 233'!A134</f>
        <v>41451</v>
      </c>
      <c r="B2390" s="61">
        <f>'Page 233'!G134</f>
        <v>98.81</v>
      </c>
      <c r="C2390" s="62">
        <f t="shared" si="38"/>
        <v>2.0861785314020307E-2</v>
      </c>
    </row>
    <row r="2391" spans="1:3">
      <c r="A2391" s="60">
        <f>'Page 233'!A133</f>
        <v>41452</v>
      </c>
      <c r="B2391" s="61">
        <f>'Page 233'!G133</f>
        <v>101.17</v>
      </c>
      <c r="C2391" s="62">
        <f t="shared" si="38"/>
        <v>2.36034560109275E-2</v>
      </c>
    </row>
    <row r="2392" spans="1:3">
      <c r="A2392" s="60">
        <f>'Page 233'!A132</f>
        <v>41453</v>
      </c>
      <c r="B2392" s="61">
        <f>'Page 233'!G132</f>
        <v>100.47</v>
      </c>
      <c r="C2392" s="62">
        <f t="shared" si="38"/>
        <v>-6.9430947435761923E-3</v>
      </c>
    </row>
    <row r="2393" spans="1:3">
      <c r="A2393" s="60">
        <f>'Page 233'!A131</f>
        <v>41456</v>
      </c>
      <c r="B2393" s="61">
        <f>'Page 233'!G131</f>
        <v>101.26</v>
      </c>
      <c r="C2393" s="62">
        <f t="shared" si="38"/>
        <v>7.8322910675401852E-3</v>
      </c>
    </row>
    <row r="2394" spans="1:3">
      <c r="A2394" s="60">
        <f>'Page 233'!A130</f>
        <v>41457</v>
      </c>
      <c r="B2394" s="61">
        <f>'Page 233'!G130</f>
        <v>99.52</v>
      </c>
      <c r="C2394" s="62">
        <f t="shared" si="38"/>
        <v>-1.7332837550893918E-2</v>
      </c>
    </row>
    <row r="2395" spans="1:3">
      <c r="A2395" s="60">
        <f>'Page 233'!A129</f>
        <v>41458</v>
      </c>
      <c r="B2395" s="61">
        <f>'Page 233'!G129</f>
        <v>100.91</v>
      </c>
      <c r="C2395" s="62">
        <f t="shared" si="38"/>
        <v>1.3870401485568017E-2</v>
      </c>
    </row>
    <row r="2396" spans="1:3">
      <c r="A2396" s="60">
        <f>'Page 233'!A128</f>
        <v>41460</v>
      </c>
      <c r="B2396" s="61">
        <f>'Page 233'!G128</f>
        <v>102.2</v>
      </c>
      <c r="C2396" s="62">
        <f t="shared" si="38"/>
        <v>1.2702647293166803E-2</v>
      </c>
    </row>
    <row r="2397" spans="1:3">
      <c r="A2397" s="60">
        <f>'Page 233'!A127</f>
        <v>41463</v>
      </c>
      <c r="B2397" s="61">
        <f>'Page 233'!G127</f>
        <v>102.36</v>
      </c>
      <c r="C2397" s="62">
        <f t="shared" si="38"/>
        <v>1.5643335219838674E-3</v>
      </c>
    </row>
    <row r="2398" spans="1:3">
      <c r="A2398" s="60">
        <f>'Page 233'!A126</f>
        <v>41464</v>
      </c>
      <c r="B2398" s="61">
        <f>'Page 233'!G126</f>
        <v>102.67</v>
      </c>
      <c r="C2398" s="62">
        <f t="shared" si="38"/>
        <v>3.0239500192852831E-3</v>
      </c>
    </row>
    <row r="2399" spans="1:3">
      <c r="A2399" s="60">
        <f>'Page 233'!A125</f>
        <v>41465</v>
      </c>
      <c r="B2399" s="61">
        <f>'Page 233'!G125</f>
        <v>103.47</v>
      </c>
      <c r="C2399" s="62">
        <f t="shared" si="38"/>
        <v>7.7617543059857845E-3</v>
      </c>
    </row>
    <row r="2400" spans="1:3">
      <c r="A2400" s="60">
        <f>'Page 233'!A124</f>
        <v>41466</v>
      </c>
      <c r="B2400" s="61">
        <f>'Page 233'!G124</f>
        <v>104.83</v>
      </c>
      <c r="C2400" s="62">
        <f t="shared" si="38"/>
        <v>1.3058274847622141E-2</v>
      </c>
    </row>
    <row r="2401" spans="1:3">
      <c r="A2401" s="60">
        <f>'Page 233'!A123</f>
        <v>41467</v>
      </c>
      <c r="B2401" s="61">
        <f>'Page 233'!G123</f>
        <v>99.91</v>
      </c>
      <c r="C2401" s="62">
        <f t="shared" si="38"/>
        <v>-4.8070209719554065E-2</v>
      </c>
    </row>
    <row r="2402" spans="1:3">
      <c r="A2402" s="60">
        <f>'Page 233'!A122</f>
        <v>41470</v>
      </c>
      <c r="B2402" s="61">
        <f>'Page 233'!G122</f>
        <v>103.63</v>
      </c>
      <c r="C2402" s="62">
        <f t="shared" si="38"/>
        <v>3.6557082451198819E-2</v>
      </c>
    </row>
    <row r="2403" spans="1:3">
      <c r="A2403" s="60">
        <f>'Page 233'!A121</f>
        <v>41471</v>
      </c>
      <c r="B2403" s="61">
        <f>'Page 233'!G121</f>
        <v>102.23</v>
      </c>
      <c r="C2403" s="62">
        <f t="shared" si="38"/>
        <v>-1.3601686427203242E-2</v>
      </c>
    </row>
    <row r="2404" spans="1:3">
      <c r="A2404" s="60">
        <f>'Page 233'!A120</f>
        <v>41472</v>
      </c>
      <c r="B2404" s="61">
        <f>'Page 233'!G120</f>
        <v>102.78</v>
      </c>
      <c r="C2404" s="62">
        <f t="shared" si="38"/>
        <v>5.3656047951608924E-3</v>
      </c>
    </row>
    <row r="2405" spans="1:3">
      <c r="A2405" s="60">
        <f>'Page 233'!A119</f>
        <v>41473</v>
      </c>
      <c r="B2405" s="61">
        <f>'Page 233'!G119</f>
        <v>105.56</v>
      </c>
      <c r="C2405" s="62">
        <f t="shared" si="38"/>
        <v>2.6688730071039717E-2</v>
      </c>
    </row>
    <row r="2406" spans="1:3">
      <c r="A2406" s="60">
        <f>'Page 233'!A118</f>
        <v>41474</v>
      </c>
      <c r="B2406" s="61">
        <f>'Page 233'!G118</f>
        <v>104.91</v>
      </c>
      <c r="C2406" s="62">
        <f t="shared" si="38"/>
        <v>-6.1766718917291739E-3</v>
      </c>
    </row>
    <row r="2407" spans="1:3">
      <c r="A2407" s="60">
        <f>'Page 233'!A117</f>
        <v>41477</v>
      </c>
      <c r="B2407" s="61">
        <f>'Page 233'!G117</f>
        <v>104.81</v>
      </c>
      <c r="C2407" s="62">
        <f t="shared" si="38"/>
        <v>-9.5365256130812578E-4</v>
      </c>
    </row>
    <row r="2408" spans="1:3">
      <c r="A2408" s="60">
        <f>'Page 233'!A116</f>
        <v>41478</v>
      </c>
      <c r="B2408" s="61">
        <f>'Page 233'!G116</f>
        <v>105.72</v>
      </c>
      <c r="C2408" s="62">
        <f t="shared" si="38"/>
        <v>8.6449025540023521E-3</v>
      </c>
    </row>
    <row r="2409" spans="1:3">
      <c r="A2409" s="60">
        <f>'Page 233'!A115</f>
        <v>41479</v>
      </c>
      <c r="B2409" s="61">
        <f>'Page 233'!G115</f>
        <v>104.9</v>
      </c>
      <c r="C2409" s="62">
        <f t="shared" si="38"/>
        <v>-7.786574333836927E-3</v>
      </c>
    </row>
    <row r="2410" spans="1:3">
      <c r="A2410" s="60">
        <f>'Page 233'!A114</f>
        <v>41480</v>
      </c>
      <c r="B2410" s="61">
        <f>'Page 233'!G114</f>
        <v>104.65</v>
      </c>
      <c r="C2410" s="62">
        <f t="shared" si="38"/>
        <v>-2.3860665102427778E-3</v>
      </c>
    </row>
    <row r="2411" spans="1:3">
      <c r="A2411" s="60">
        <f>'Page 233'!A113</f>
        <v>41481</v>
      </c>
      <c r="B2411" s="61">
        <f>'Page 233'!G113</f>
        <v>103.57</v>
      </c>
      <c r="C2411" s="62">
        <f t="shared" si="38"/>
        <v>-1.0373736291221432E-2</v>
      </c>
    </row>
    <row r="2412" spans="1:3">
      <c r="A2412" s="60">
        <f>'Page 233'!A112</f>
        <v>41484</v>
      </c>
      <c r="B2412" s="61">
        <f>'Page 233'!G112</f>
        <v>102.8</v>
      </c>
      <c r="C2412" s="62">
        <f t="shared" si="38"/>
        <v>-7.4623595797226631E-3</v>
      </c>
    </row>
    <row r="2413" spans="1:3">
      <c r="A2413" s="60">
        <f>'Page 233'!A111</f>
        <v>41485</v>
      </c>
      <c r="B2413" s="61">
        <f>'Page 233'!G111</f>
        <v>103.7</v>
      </c>
      <c r="C2413" s="62">
        <f t="shared" si="38"/>
        <v>8.7167622144168812E-3</v>
      </c>
    </row>
    <row r="2414" spans="1:3">
      <c r="A2414" s="60">
        <f>'Page 233'!A110</f>
        <v>41486</v>
      </c>
      <c r="B2414" s="61">
        <f>'Page 233'!G110</f>
        <v>103.08</v>
      </c>
      <c r="C2414" s="62">
        <f t="shared" si="38"/>
        <v>-5.9967294513173812E-3</v>
      </c>
    </row>
    <row r="2415" spans="1:3">
      <c r="A2415" s="60">
        <f>'Page 233'!A109</f>
        <v>41487</v>
      </c>
      <c r="B2415" s="61">
        <f>'Page 233'!G109</f>
        <v>104.65</v>
      </c>
      <c r="C2415" s="62">
        <f t="shared" si="38"/>
        <v>1.5116063107844456E-2</v>
      </c>
    </row>
    <row r="2416" spans="1:3">
      <c r="A2416" s="60">
        <f>'Page 233'!A108</f>
        <v>41488</v>
      </c>
      <c r="B2416" s="61">
        <f>'Page 233'!G108</f>
        <v>105.83</v>
      </c>
      <c r="C2416" s="62">
        <f t="shared" si="38"/>
        <v>1.1212584213624394E-2</v>
      </c>
    </row>
    <row r="2417" spans="1:3">
      <c r="A2417" s="60">
        <f>'Page 233'!A107</f>
        <v>41491</v>
      </c>
      <c r="B2417" s="61">
        <f>'Page 233'!G107</f>
        <v>105.43</v>
      </c>
      <c r="C2417" s="62">
        <f t="shared" si="38"/>
        <v>-3.786807516774739E-3</v>
      </c>
    </row>
    <row r="2418" spans="1:3">
      <c r="A2418" s="60">
        <f>'Page 233'!A106</f>
        <v>41492</v>
      </c>
      <c r="B2418" s="61">
        <f>'Page 233'!G106</f>
        <v>104.98</v>
      </c>
      <c r="C2418" s="62">
        <f t="shared" si="38"/>
        <v>-4.2773697647045666E-3</v>
      </c>
    </row>
    <row r="2419" spans="1:3">
      <c r="A2419" s="60">
        <f>'Page 233'!A105</f>
        <v>41493</v>
      </c>
      <c r="B2419" s="61">
        <f>'Page 233'!G105</f>
        <v>104.85</v>
      </c>
      <c r="C2419" s="62">
        <f t="shared" si="38"/>
        <v>-1.2390984762248401E-3</v>
      </c>
    </row>
    <row r="2420" spans="1:3">
      <c r="A2420" s="60">
        <f>'Page 233'!A104</f>
        <v>41494</v>
      </c>
      <c r="B2420" s="61">
        <f>'Page 233'!G104</f>
        <v>104.28</v>
      </c>
      <c r="C2420" s="62">
        <f t="shared" si="38"/>
        <v>-5.4511682826279585E-3</v>
      </c>
    </row>
    <row r="2421" spans="1:3">
      <c r="A2421" s="60">
        <f>'Page 233'!A103</f>
        <v>41495</v>
      </c>
      <c r="B2421" s="61">
        <f>'Page 233'!G103</f>
        <v>103.78</v>
      </c>
      <c r="C2421" s="62">
        <f t="shared" si="38"/>
        <v>-4.8063151257074378E-3</v>
      </c>
    </row>
    <row r="2422" spans="1:3">
      <c r="A2422" s="60">
        <f>'Page 233'!A102</f>
        <v>41498</v>
      </c>
      <c r="B2422" s="61">
        <f>'Page 233'!G102</f>
        <v>102.7</v>
      </c>
      <c r="C2422" s="62">
        <f t="shared" si="38"/>
        <v>-1.0461157005080969E-2</v>
      </c>
    </row>
    <row r="2423" spans="1:3">
      <c r="A2423" s="60">
        <f>'Page 233'!A101</f>
        <v>41499</v>
      </c>
      <c r="B2423" s="61">
        <f>'Page 233'!G101</f>
        <v>104.66</v>
      </c>
      <c r="C2423" s="62">
        <f t="shared" si="38"/>
        <v>1.8904884009549244E-2</v>
      </c>
    </row>
    <row r="2424" spans="1:3">
      <c r="A2424" s="60">
        <f>'Page 233'!A100</f>
        <v>41500</v>
      </c>
      <c r="B2424" s="61">
        <f>'Page 233'!G100</f>
        <v>102.62</v>
      </c>
      <c r="C2424" s="62">
        <f t="shared" si="38"/>
        <v>-1.9684155430242978E-2</v>
      </c>
    </row>
    <row r="2425" spans="1:3">
      <c r="A2425" s="60">
        <f>'Page 233'!A99</f>
        <v>41501</v>
      </c>
      <c r="B2425" s="61">
        <f>'Page 233'!G99</f>
        <v>101.21</v>
      </c>
      <c r="C2425" s="62">
        <f t="shared" si="38"/>
        <v>-1.3835279313008986E-2</v>
      </c>
    </row>
    <row r="2426" spans="1:3">
      <c r="A2426" s="60">
        <f>'Page 233'!A98</f>
        <v>41502</v>
      </c>
      <c r="B2426" s="61">
        <f>'Page 233'!G98</f>
        <v>101.94</v>
      </c>
      <c r="C2426" s="62">
        <f t="shared" si="38"/>
        <v>7.1868387110858882E-3</v>
      </c>
    </row>
    <row r="2427" spans="1:3">
      <c r="A2427" s="60">
        <f>'Page 233'!A97</f>
        <v>41505</v>
      </c>
      <c r="B2427" s="61">
        <f>'Page 233'!G97</f>
        <v>103.18</v>
      </c>
      <c r="C2427" s="62">
        <f t="shared" si="38"/>
        <v>1.2090630904608206E-2</v>
      </c>
    </row>
    <row r="2428" spans="1:3">
      <c r="A2428" s="60">
        <f>'Page 233'!A96</f>
        <v>41506</v>
      </c>
      <c r="B2428" s="61">
        <f>'Page 233'!G96</f>
        <v>103.09</v>
      </c>
      <c r="C2428" s="62">
        <f t="shared" si="38"/>
        <v>-8.7264270821056482E-4</v>
      </c>
    </row>
    <row r="2429" spans="1:3">
      <c r="A2429" s="60">
        <f>'Page 233'!A95</f>
        <v>41507</v>
      </c>
      <c r="B2429" s="61">
        <f>'Page 233'!G95</f>
        <v>102.38</v>
      </c>
      <c r="C2429" s="62">
        <f t="shared" si="38"/>
        <v>-6.9110120788562282E-3</v>
      </c>
    </row>
    <row r="2430" spans="1:3">
      <c r="A2430" s="60">
        <f>'Page 233'!A94</f>
        <v>41508</v>
      </c>
      <c r="B2430" s="61">
        <f>'Page 233'!G94</f>
        <v>103.59</v>
      </c>
      <c r="C2430" s="62">
        <f t="shared" si="38"/>
        <v>1.1749419040573594E-2</v>
      </c>
    </row>
    <row r="2431" spans="1:3">
      <c r="A2431" s="60">
        <f>'Page 233'!A93</f>
        <v>41509</v>
      </c>
      <c r="B2431" s="61">
        <f>'Page 233'!G93</f>
        <v>103.92</v>
      </c>
      <c r="C2431" s="62">
        <f t="shared" si="38"/>
        <v>3.1805722923333919E-3</v>
      </c>
    </row>
    <row r="2432" spans="1:3">
      <c r="A2432" s="60">
        <f>'Page 233'!A92</f>
        <v>41512</v>
      </c>
      <c r="B2432" s="61">
        <f>'Page 233'!G92</f>
        <v>103.97</v>
      </c>
      <c r="C2432" s="62">
        <f t="shared" si="38"/>
        <v>4.8102362753471323E-4</v>
      </c>
    </row>
    <row r="2433" spans="1:3">
      <c r="A2433" s="60">
        <f>'Page 233'!A91</f>
        <v>41513</v>
      </c>
      <c r="B2433" s="61">
        <f>'Page 233'!G91</f>
        <v>101.69</v>
      </c>
      <c r="C2433" s="62">
        <f t="shared" si="38"/>
        <v>-2.2173426186832816E-2</v>
      </c>
    </row>
    <row r="2434" spans="1:3">
      <c r="A2434" s="60">
        <f>'Page 233'!A90</f>
        <v>41514</v>
      </c>
      <c r="B2434" s="61">
        <f>'Page 233'!G90</f>
        <v>101.75</v>
      </c>
      <c r="C2434" s="62">
        <f t="shared" si="38"/>
        <v>5.8985451965838306E-4</v>
      </c>
    </row>
    <row r="2435" spans="1:3">
      <c r="A2435" s="60">
        <f>'Page 233'!A89</f>
        <v>41515</v>
      </c>
      <c r="B2435" s="61">
        <f>'Page 233'!G89</f>
        <v>103.38</v>
      </c>
      <c r="C2435" s="62">
        <f t="shared" si="38"/>
        <v>1.5892695445188804E-2</v>
      </c>
    </row>
    <row r="2436" spans="1:3">
      <c r="A2436" s="60">
        <f>'Page 233'!A88</f>
        <v>41516</v>
      </c>
      <c r="B2436" s="61">
        <f>'Page 233'!G88</f>
        <v>102.39</v>
      </c>
      <c r="C2436" s="62">
        <f t="shared" si="38"/>
        <v>-9.6224681811678033E-3</v>
      </c>
    </row>
    <row r="2437" spans="1:3">
      <c r="A2437" s="60">
        <f>'Page 233'!A87</f>
        <v>41520</v>
      </c>
      <c r="B2437" s="61">
        <f>'Page 233'!G87</f>
        <v>103.46</v>
      </c>
      <c r="C2437" s="62">
        <f t="shared" ref="C2437:C2500" si="39">LN(B2437/B2436)</f>
        <v>1.0396012988643682E-2</v>
      </c>
    </row>
    <row r="2438" spans="1:3">
      <c r="A2438" s="60">
        <f>'Page 233'!A86</f>
        <v>41521</v>
      </c>
      <c r="B2438" s="61">
        <f>'Page 233'!G86</f>
        <v>104.8</v>
      </c>
      <c r="C2438" s="62">
        <f t="shared" si="39"/>
        <v>1.2868707311572873E-2</v>
      </c>
    </row>
    <row r="2439" spans="1:3">
      <c r="A2439" s="60">
        <f>'Page 233'!A85</f>
        <v>41522</v>
      </c>
      <c r="B2439" s="61">
        <f>'Page 233'!G85</f>
        <v>105.08</v>
      </c>
      <c r="C2439" s="62">
        <f t="shared" si="39"/>
        <v>2.668192930397449E-3</v>
      </c>
    </row>
    <row r="2440" spans="1:3">
      <c r="A2440" s="60">
        <f>'Page 233'!A84</f>
        <v>41523</v>
      </c>
      <c r="B2440" s="61">
        <f>'Page 233'!G84</f>
        <v>104.51</v>
      </c>
      <c r="C2440" s="62">
        <f t="shared" si="39"/>
        <v>-5.4392042109267054E-3</v>
      </c>
    </row>
    <row r="2441" spans="1:3">
      <c r="A2441" s="60">
        <f>'Page 233'!A83</f>
        <v>41526</v>
      </c>
      <c r="B2441" s="61">
        <f>'Page 233'!G83</f>
        <v>105.61</v>
      </c>
      <c r="C2441" s="62">
        <f t="shared" si="39"/>
        <v>1.0470303151970705E-2</v>
      </c>
    </row>
    <row r="2442" spans="1:3">
      <c r="A2442" s="60">
        <f>'Page 233'!A82</f>
        <v>41527</v>
      </c>
      <c r="B2442" s="61">
        <f>'Page 233'!G82</f>
        <v>106.57</v>
      </c>
      <c r="C2442" s="62">
        <f t="shared" si="39"/>
        <v>9.0489824744817357E-3</v>
      </c>
    </row>
    <row r="2443" spans="1:3">
      <c r="A2443" s="60">
        <f>'Page 233'!A81</f>
        <v>41528</v>
      </c>
      <c r="B2443" s="61">
        <f>'Page 233'!G81</f>
        <v>107.62</v>
      </c>
      <c r="C2443" s="62">
        <f t="shared" si="39"/>
        <v>9.8044578284088336E-3</v>
      </c>
    </row>
    <row r="2444" spans="1:3">
      <c r="A2444" s="60">
        <f>'Page 233'!A80</f>
        <v>41529</v>
      </c>
      <c r="B2444" s="61">
        <f>'Page 233'!G80</f>
        <v>108.18</v>
      </c>
      <c r="C2444" s="62">
        <f t="shared" si="39"/>
        <v>5.1900023820073832E-3</v>
      </c>
    </row>
    <row r="2445" spans="1:3">
      <c r="A2445" s="60">
        <f>'Page 233'!A79</f>
        <v>41530</v>
      </c>
      <c r="B2445" s="61">
        <f>'Page 233'!G79</f>
        <v>109.69</v>
      </c>
      <c r="C2445" s="62">
        <f t="shared" si="39"/>
        <v>1.3861698979961704E-2</v>
      </c>
    </row>
    <row r="2446" spans="1:3">
      <c r="A2446" s="60">
        <f>'Page 233'!A78</f>
        <v>41533</v>
      </c>
      <c r="B2446" s="61">
        <f>'Page 233'!G78</f>
        <v>113.96</v>
      </c>
      <c r="C2446" s="62">
        <f t="shared" si="39"/>
        <v>3.8189304206464728E-2</v>
      </c>
    </row>
    <row r="2447" spans="1:3">
      <c r="A2447" s="60">
        <f>'Page 233'!A77</f>
        <v>41534</v>
      </c>
      <c r="B2447" s="61">
        <f>'Page 233'!G77</f>
        <v>115.38</v>
      </c>
      <c r="C2447" s="62">
        <f t="shared" si="39"/>
        <v>1.2383519199035745E-2</v>
      </c>
    </row>
    <row r="2448" spans="1:3">
      <c r="A2448" s="60">
        <f>'Page 233'!A76</f>
        <v>41535</v>
      </c>
      <c r="B2448" s="61">
        <f>'Page 233'!G76</f>
        <v>116.65</v>
      </c>
      <c r="C2448" s="62">
        <f t="shared" si="39"/>
        <v>1.0946969638695663E-2</v>
      </c>
    </row>
    <row r="2449" spans="1:3">
      <c r="A2449" s="60">
        <f>'Page 233'!A75</f>
        <v>41536</v>
      </c>
      <c r="B2449" s="61">
        <f>'Page 233'!G75</f>
        <v>117.28</v>
      </c>
      <c r="C2449" s="62">
        <f t="shared" si="39"/>
        <v>5.38623967090228E-3</v>
      </c>
    </row>
    <row r="2450" spans="1:3">
      <c r="A2450" s="60">
        <f>'Page 233'!A74</f>
        <v>41537</v>
      </c>
      <c r="B2450" s="61">
        <f>'Page 233'!G74</f>
        <v>114.91</v>
      </c>
      <c r="C2450" s="62">
        <f t="shared" si="39"/>
        <v>-2.0415024868799099E-2</v>
      </c>
    </row>
    <row r="2451" spans="1:3">
      <c r="A2451" s="60">
        <f>'Page 233'!A73</f>
        <v>41540</v>
      </c>
      <c r="B2451" s="61">
        <f>'Page 233'!G73</f>
        <v>115.78</v>
      </c>
      <c r="C2451" s="62">
        <f t="shared" si="39"/>
        <v>7.5426253813163022E-3</v>
      </c>
    </row>
    <row r="2452" spans="1:3">
      <c r="A2452" s="60">
        <f>'Page 233'!A72</f>
        <v>41541</v>
      </c>
      <c r="B2452" s="61">
        <f>'Page 233'!G72</f>
        <v>117.25</v>
      </c>
      <c r="C2452" s="62">
        <f t="shared" si="39"/>
        <v>1.2616568675530095E-2</v>
      </c>
    </row>
    <row r="2453" spans="1:3">
      <c r="A2453" s="60">
        <f>'Page 233'!A71</f>
        <v>41542</v>
      </c>
      <c r="B2453" s="61">
        <f>'Page 233'!G71</f>
        <v>116.76</v>
      </c>
      <c r="C2453" s="62">
        <f t="shared" si="39"/>
        <v>-4.1878613404747406E-3</v>
      </c>
    </row>
    <row r="2454" spans="1:3">
      <c r="A2454" s="60">
        <f>'Page 233'!A70</f>
        <v>41543</v>
      </c>
      <c r="B2454" s="61">
        <f>'Page 233'!G70</f>
        <v>117.62</v>
      </c>
      <c r="C2454" s="62">
        <f t="shared" si="39"/>
        <v>7.3385430458958022E-3</v>
      </c>
    </row>
    <row r="2455" spans="1:3">
      <c r="A2455" s="60">
        <f>'Page 233'!A69</f>
        <v>41544</v>
      </c>
      <c r="B2455" s="61">
        <f>'Page 233'!G69</f>
        <v>116.99</v>
      </c>
      <c r="C2455" s="62">
        <f t="shared" si="39"/>
        <v>-5.370627972299884E-3</v>
      </c>
    </row>
    <row r="2456" spans="1:3">
      <c r="A2456" s="60">
        <f>'Page 233'!A68</f>
        <v>41547</v>
      </c>
      <c r="B2456" s="61">
        <f>'Page 233'!G68</f>
        <v>115.77</v>
      </c>
      <c r="C2456" s="62">
        <f t="shared" si="39"/>
        <v>-1.0482996841873069E-2</v>
      </c>
    </row>
    <row r="2457" spans="1:3">
      <c r="A2457" s="60">
        <f>'Page 233'!A67</f>
        <v>41548</v>
      </c>
      <c r="B2457" s="61">
        <f>'Page 233'!G67</f>
        <v>116.01</v>
      </c>
      <c r="C2457" s="62">
        <f t="shared" si="39"/>
        <v>2.0709300696783398E-3</v>
      </c>
    </row>
    <row r="2458" spans="1:3">
      <c r="A2458" s="60">
        <f>'Page 233'!A66</f>
        <v>41549</v>
      </c>
      <c r="B2458" s="61">
        <f>'Page 233'!G66</f>
        <v>116.1</v>
      </c>
      <c r="C2458" s="62">
        <f t="shared" si="39"/>
        <v>7.7549441653035106E-4</v>
      </c>
    </row>
    <row r="2459" spans="1:3">
      <c r="A2459" s="60">
        <f>'Page 233'!A65</f>
        <v>41550</v>
      </c>
      <c r="B2459" s="61">
        <f>'Page 233'!G65</f>
        <v>113.54</v>
      </c>
      <c r="C2459" s="62">
        <f t="shared" si="39"/>
        <v>-2.2296690961265506E-2</v>
      </c>
    </row>
    <row r="2460" spans="1:3">
      <c r="A2460" s="60">
        <f>'Page 233'!A64</f>
        <v>41551</v>
      </c>
      <c r="B2460" s="61">
        <f>'Page 233'!G64</f>
        <v>115.47</v>
      </c>
      <c r="C2460" s="62">
        <f t="shared" si="39"/>
        <v>1.6855558221184206E-2</v>
      </c>
    </row>
    <row r="2461" spans="1:3">
      <c r="A2461" s="60">
        <f>'Page 233'!A63</f>
        <v>41554</v>
      </c>
      <c r="B2461" s="61">
        <f>'Page 233'!G63</f>
        <v>114.97</v>
      </c>
      <c r="C2461" s="62">
        <f t="shared" si="39"/>
        <v>-4.339531198115627E-3</v>
      </c>
    </row>
    <row r="2462" spans="1:3">
      <c r="A2462" s="60">
        <f>'Page 233'!A62</f>
        <v>41555</v>
      </c>
      <c r="B2462" s="61">
        <f>'Page 233'!G62</f>
        <v>113.74</v>
      </c>
      <c r="C2462" s="62">
        <f t="shared" si="39"/>
        <v>-1.0756082886995226E-2</v>
      </c>
    </row>
    <row r="2463" spans="1:3">
      <c r="A2463" s="60">
        <f>'Page 233'!A61</f>
        <v>41556</v>
      </c>
      <c r="B2463" s="61">
        <f>'Page 233'!G61</f>
        <v>112.78</v>
      </c>
      <c r="C2463" s="62">
        <f t="shared" si="39"/>
        <v>-8.4761234996174606E-3</v>
      </c>
    </row>
    <row r="2464" spans="1:3">
      <c r="A2464" s="60">
        <f>'Page 233'!A60</f>
        <v>41557</v>
      </c>
      <c r="B2464" s="61">
        <f>'Page 233'!G60</f>
        <v>117.15</v>
      </c>
      <c r="C2464" s="62">
        <f t="shared" si="39"/>
        <v>3.8016146574768615E-2</v>
      </c>
    </row>
    <row r="2465" spans="1:3">
      <c r="A2465" s="60">
        <f>'Page 233'!A59</f>
        <v>41558</v>
      </c>
      <c r="B2465" s="61">
        <f>'Page 233'!G59</f>
        <v>116.24</v>
      </c>
      <c r="C2465" s="62">
        <f t="shared" si="39"/>
        <v>-7.7981456917773145E-3</v>
      </c>
    </row>
    <row r="2466" spans="1:3">
      <c r="A2466" s="60">
        <f>'Page 233'!A58</f>
        <v>41561</v>
      </c>
      <c r="B2466" s="61">
        <f>'Page 233'!G58</f>
        <v>117.7</v>
      </c>
      <c r="C2466" s="62">
        <f t="shared" si="39"/>
        <v>1.2481995004203664E-2</v>
      </c>
    </row>
    <row r="2467" spans="1:3">
      <c r="A2467" s="60">
        <f>'Page 233'!A57</f>
        <v>41562</v>
      </c>
      <c r="B2467" s="61">
        <f>'Page 233'!G57</f>
        <v>116.44</v>
      </c>
      <c r="C2467" s="62">
        <f t="shared" si="39"/>
        <v>-1.0762895388808586E-2</v>
      </c>
    </row>
    <row r="2468" spans="1:3">
      <c r="A2468" s="60">
        <f>'Page 233'!A56</f>
        <v>41563</v>
      </c>
      <c r="B2468" s="61">
        <f>'Page 233'!G56</f>
        <v>118.57</v>
      </c>
      <c r="C2468" s="62">
        <f t="shared" si="39"/>
        <v>1.8127384592556701E-2</v>
      </c>
    </row>
    <row r="2469" spans="1:3">
      <c r="A2469" s="60">
        <f>'Page 233'!A55</f>
        <v>41564</v>
      </c>
      <c r="B2469" s="61">
        <f>'Page 233'!G55</f>
        <v>120.49</v>
      </c>
      <c r="C2469" s="62">
        <f t="shared" si="39"/>
        <v>1.6063258465205989E-2</v>
      </c>
    </row>
    <row r="2470" spans="1:3">
      <c r="A2470" s="60">
        <f>'Page 233'!A54</f>
        <v>41565</v>
      </c>
      <c r="B2470" s="61">
        <f>'Page 233'!G54</f>
        <v>120.71</v>
      </c>
      <c r="C2470" s="62">
        <f t="shared" si="39"/>
        <v>1.8242127778506337E-3</v>
      </c>
    </row>
    <row r="2471" spans="1:3">
      <c r="A2471" s="60">
        <f>'Page 233'!A53</f>
        <v>41568</v>
      </c>
      <c r="B2471" s="61">
        <f>'Page 233'!G53</f>
        <v>119.68</v>
      </c>
      <c r="C2471" s="62">
        <f t="shared" si="39"/>
        <v>-8.5694604868685291E-3</v>
      </c>
    </row>
    <row r="2472" spans="1:3">
      <c r="A2472" s="60">
        <f>'Page 233'!A52</f>
        <v>41569</v>
      </c>
      <c r="B2472" s="61">
        <f>'Page 233'!G52</f>
        <v>120.67</v>
      </c>
      <c r="C2472" s="62">
        <f t="shared" si="39"/>
        <v>8.2380328593423344E-3</v>
      </c>
    </row>
    <row r="2473" spans="1:3">
      <c r="A2473" s="60">
        <f>'Page 233'!A51</f>
        <v>41570</v>
      </c>
      <c r="B2473" s="61">
        <f>'Page 233'!G51</f>
        <v>127.12</v>
      </c>
      <c r="C2473" s="62">
        <f t="shared" si="39"/>
        <v>5.207197514295113E-2</v>
      </c>
    </row>
    <row r="2474" spans="1:3">
      <c r="A2474" s="60">
        <f>'Page 233'!A50</f>
        <v>41571</v>
      </c>
      <c r="B2474" s="61">
        <f>'Page 233'!G50</f>
        <v>127.08</v>
      </c>
      <c r="C2474" s="62">
        <f t="shared" si="39"/>
        <v>-3.1471282714520528E-4</v>
      </c>
    </row>
    <row r="2475" spans="1:3">
      <c r="A2475" s="60">
        <f>'Page 233'!A49</f>
        <v>41572</v>
      </c>
      <c r="B2475" s="61">
        <f>'Page 233'!G49</f>
        <v>129.26</v>
      </c>
      <c r="C2475" s="62">
        <f t="shared" si="39"/>
        <v>1.700907043343396E-2</v>
      </c>
    </row>
    <row r="2476" spans="1:3">
      <c r="A2476" s="60">
        <f>'Page 233'!A48</f>
        <v>41575</v>
      </c>
      <c r="B2476" s="61">
        <f>'Page 233'!G48</f>
        <v>127.96</v>
      </c>
      <c r="C2476" s="62">
        <f t="shared" si="39"/>
        <v>-1.0108164753432109E-2</v>
      </c>
    </row>
    <row r="2477" spans="1:3">
      <c r="A2477" s="60">
        <f>'Page 233'!A47</f>
        <v>41576</v>
      </c>
      <c r="B2477" s="61">
        <f>'Page 233'!G47</f>
        <v>127.75</v>
      </c>
      <c r="C2477" s="62">
        <f t="shared" si="39"/>
        <v>-1.6424859975034149E-3</v>
      </c>
    </row>
    <row r="2478" spans="1:3">
      <c r="A2478" s="60">
        <f>'Page 233'!A46</f>
        <v>41577</v>
      </c>
      <c r="B2478" s="61">
        <f>'Page 233'!G46</f>
        <v>127.77</v>
      </c>
      <c r="C2478" s="62">
        <f t="shared" si="39"/>
        <v>1.5654351941798229E-4</v>
      </c>
    </row>
    <row r="2479" spans="1:3">
      <c r="A2479" s="60">
        <f>'Page 233'!A45</f>
        <v>41578</v>
      </c>
      <c r="B2479" s="61">
        <f>'Page 233'!G45</f>
        <v>128.58000000000001</v>
      </c>
      <c r="C2479" s="62">
        <f t="shared" si="39"/>
        <v>6.3195061103090491E-3</v>
      </c>
    </row>
    <row r="2480" spans="1:3">
      <c r="A2480" s="60">
        <f>'Page 233'!A44</f>
        <v>41579</v>
      </c>
      <c r="B2480" s="61">
        <f>'Page 233'!G44</f>
        <v>131.07</v>
      </c>
      <c r="C2480" s="62">
        <f t="shared" si="39"/>
        <v>1.9180252917913324E-2</v>
      </c>
    </row>
    <row r="2481" spans="1:3">
      <c r="A2481" s="60">
        <f>'Page 233'!A43</f>
        <v>41582</v>
      </c>
      <c r="B2481" s="61">
        <f>'Page 233'!G43</f>
        <v>130.83000000000001</v>
      </c>
      <c r="C2481" s="62">
        <f t="shared" si="39"/>
        <v>-1.8327611086693123E-3</v>
      </c>
    </row>
    <row r="2482" spans="1:3">
      <c r="A2482" s="60">
        <f>'Page 233'!A42</f>
        <v>41583</v>
      </c>
      <c r="B2482" s="61">
        <f>'Page 233'!G42</f>
        <v>131.6</v>
      </c>
      <c r="C2482" s="62">
        <f t="shared" si="39"/>
        <v>5.8682483684319746E-3</v>
      </c>
    </row>
    <row r="2483" spans="1:3">
      <c r="A2483" s="60">
        <f>'Page 233'!A41</f>
        <v>41584</v>
      </c>
      <c r="B2483" s="61">
        <f>'Page 233'!G41</f>
        <v>131.61000000000001</v>
      </c>
      <c r="C2483" s="62">
        <f t="shared" si="39"/>
        <v>7.5984955015586899E-5</v>
      </c>
    </row>
    <row r="2484" spans="1:3">
      <c r="A2484" s="60">
        <f>'Page 233'!A40</f>
        <v>41585</v>
      </c>
      <c r="B2484" s="61">
        <f>'Page 233'!G40</f>
        <v>130.04</v>
      </c>
      <c r="C2484" s="62">
        <f t="shared" si="39"/>
        <v>-1.2000908410527842E-2</v>
      </c>
    </row>
    <row r="2485" spans="1:3">
      <c r="A2485" s="60">
        <f>'Page 233'!A39</f>
        <v>41586</v>
      </c>
      <c r="B2485" s="61">
        <f>'Page 233'!G39</f>
        <v>132</v>
      </c>
      <c r="C2485" s="62">
        <f t="shared" si="39"/>
        <v>1.4959827150666348E-2</v>
      </c>
    </row>
    <row r="2486" spans="1:3">
      <c r="A2486" s="60">
        <f>'Page 233'!A38</f>
        <v>41589</v>
      </c>
      <c r="B2486" s="61">
        <f>'Page 233'!G38</f>
        <v>131.05000000000001</v>
      </c>
      <c r="C2486" s="62">
        <f t="shared" si="39"/>
        <v>-7.2229928169553993E-3</v>
      </c>
    </row>
    <row r="2487" spans="1:3">
      <c r="A2487" s="60">
        <f>'Page 233'!A37</f>
        <v>41590</v>
      </c>
      <c r="B2487" s="61">
        <f>'Page 233'!G37</f>
        <v>130.85</v>
      </c>
      <c r="C2487" s="62">
        <f t="shared" si="39"/>
        <v>-1.5273007932605951E-3</v>
      </c>
    </row>
    <row r="2488" spans="1:3">
      <c r="A2488" s="60">
        <f>'Page 233'!A36</f>
        <v>41591</v>
      </c>
      <c r="B2488" s="61">
        <f>'Page 233'!G36</f>
        <v>131.68</v>
      </c>
      <c r="C2488" s="62">
        <f t="shared" si="39"/>
        <v>6.3231079526049894E-3</v>
      </c>
    </row>
    <row r="2489" spans="1:3">
      <c r="A2489" s="60">
        <f>'Page 233'!A35</f>
        <v>41592</v>
      </c>
      <c r="B2489" s="61">
        <f>'Page 233'!G35</f>
        <v>133.58000000000001</v>
      </c>
      <c r="C2489" s="62">
        <f t="shared" si="39"/>
        <v>1.4325812368730175E-2</v>
      </c>
    </row>
    <row r="2490" spans="1:3">
      <c r="A2490" s="60">
        <f>'Page 233'!A34</f>
        <v>41593</v>
      </c>
      <c r="B2490" s="61">
        <f>'Page 233'!G34</f>
        <v>134.56</v>
      </c>
      <c r="C2490" s="62">
        <f t="shared" si="39"/>
        <v>7.3096469271479109E-3</v>
      </c>
    </row>
    <row r="2491" spans="1:3">
      <c r="A2491" s="60">
        <f>'Page 233'!A33</f>
        <v>41596</v>
      </c>
      <c r="B2491" s="61">
        <f>'Page 233'!G33</f>
        <v>136.82</v>
      </c>
      <c r="C2491" s="62">
        <f t="shared" si="39"/>
        <v>1.6655997108213878E-2</v>
      </c>
    </row>
    <row r="2492" spans="1:3">
      <c r="A2492" s="60">
        <f>'Page 233'!A32</f>
        <v>41597</v>
      </c>
      <c r="B2492" s="61">
        <f>'Page 233'!G32</f>
        <v>135.44999999999999</v>
      </c>
      <c r="C2492" s="62">
        <f t="shared" si="39"/>
        <v>-1.006362480174783E-2</v>
      </c>
    </row>
    <row r="2493" spans="1:3">
      <c r="A2493" s="60">
        <f>'Page 233'!A31</f>
        <v>41598</v>
      </c>
      <c r="B2493" s="61">
        <f>'Page 233'!G31</f>
        <v>130.97</v>
      </c>
      <c r="C2493" s="62">
        <f t="shared" si="39"/>
        <v>-3.3634279189792525E-2</v>
      </c>
    </row>
    <row r="2494" spans="1:3">
      <c r="A2494" s="60">
        <f>'Page 233'!A30</f>
        <v>41599</v>
      </c>
      <c r="B2494" s="61">
        <f>'Page 233'!G30</f>
        <v>131.44999999999999</v>
      </c>
      <c r="C2494" s="62">
        <f t="shared" si="39"/>
        <v>3.6582618345785381E-3</v>
      </c>
    </row>
    <row r="2495" spans="1:3">
      <c r="A2495" s="60">
        <f>'Page 233'!A29</f>
        <v>41600</v>
      </c>
      <c r="B2495" s="61">
        <f>'Page 233'!G29</f>
        <v>134.44999999999999</v>
      </c>
      <c r="C2495" s="62">
        <f t="shared" si="39"/>
        <v>2.2565831538983439E-2</v>
      </c>
    </row>
    <row r="2496" spans="1:3">
      <c r="A2496" s="60">
        <f>'Page 233'!A28</f>
        <v>41603</v>
      </c>
      <c r="B2496" s="61">
        <f>'Page 233'!G28</f>
        <v>131.52000000000001</v>
      </c>
      <c r="C2496" s="62">
        <f t="shared" si="39"/>
        <v>-2.2033451407003773E-2</v>
      </c>
    </row>
    <row r="2497" spans="1:3">
      <c r="A2497" s="60">
        <f>'Page 233'!A27</f>
        <v>41604</v>
      </c>
      <c r="B2497" s="61">
        <f>'Page 233'!G27</f>
        <v>133.28</v>
      </c>
      <c r="C2497" s="62">
        <f t="shared" si="39"/>
        <v>1.3293247110662704E-2</v>
      </c>
    </row>
    <row r="2498" spans="1:3">
      <c r="A2498" s="60">
        <f>'Page 233'!A26</f>
        <v>41605</v>
      </c>
      <c r="B2498" s="61">
        <f>'Page 233'!G26</f>
        <v>133.22</v>
      </c>
      <c r="C2498" s="62">
        <f t="shared" si="39"/>
        <v>-4.5028143349917083E-4</v>
      </c>
    </row>
    <row r="2499" spans="1:3">
      <c r="A2499" s="60">
        <f>'Page 233'!A25</f>
        <v>41607</v>
      </c>
      <c r="B2499" s="61">
        <f>'Page 233'!G25</f>
        <v>132.75</v>
      </c>
      <c r="C2499" s="62">
        <f t="shared" si="39"/>
        <v>-3.5342368629851621E-3</v>
      </c>
    </row>
    <row r="2500" spans="1:3">
      <c r="A2500" s="60">
        <f>'Page 233'!A24</f>
        <v>41610</v>
      </c>
      <c r="B2500" s="61">
        <f>'Page 233'!G24</f>
        <v>132.66</v>
      </c>
      <c r="C2500" s="62">
        <f t="shared" si="39"/>
        <v>-6.7819602463827595E-4</v>
      </c>
    </row>
    <row r="2501" spans="1:3">
      <c r="A2501" s="60">
        <f>'Page 233'!A23</f>
        <v>41611</v>
      </c>
      <c r="B2501" s="61">
        <f>'Page 233'!G23</f>
        <v>130.53</v>
      </c>
      <c r="C2501" s="62">
        <f t="shared" ref="C2501:C2520" si="40">LN(B2501/B2500)</f>
        <v>-1.6186378696711478E-2</v>
      </c>
    </row>
    <row r="2502" spans="1:3">
      <c r="A2502" s="60">
        <f>'Page 233'!A22</f>
        <v>41612</v>
      </c>
      <c r="B2502" s="61">
        <f>'Page 233'!G22</f>
        <v>130.03</v>
      </c>
      <c r="C2502" s="62">
        <f t="shared" si="40"/>
        <v>-3.8378923374699542E-3</v>
      </c>
    </row>
    <row r="2503" spans="1:3">
      <c r="A2503" s="60">
        <f>'Page 233'!A21</f>
        <v>41613</v>
      </c>
      <c r="B2503" s="61">
        <f>'Page 233'!G21</f>
        <v>131.25</v>
      </c>
      <c r="C2503" s="62">
        <f t="shared" si="40"/>
        <v>9.3387084085046323E-3</v>
      </c>
    </row>
    <row r="2504" spans="1:3">
      <c r="A2504" s="60">
        <f>'Page 233'!A20</f>
        <v>41614</v>
      </c>
      <c r="B2504" s="61">
        <f>'Page 233'!G20</f>
        <v>133.66999999999999</v>
      </c>
      <c r="C2504" s="62">
        <f t="shared" si="40"/>
        <v>1.8270174511648453E-2</v>
      </c>
    </row>
    <row r="2505" spans="1:3">
      <c r="A2505" s="60">
        <f>'Page 233'!A19</f>
        <v>41617</v>
      </c>
      <c r="B2505" s="61">
        <f>'Page 233'!G19</f>
        <v>133.18</v>
      </c>
      <c r="C2505" s="62">
        <f t="shared" si="40"/>
        <v>-3.6724793009052519E-3</v>
      </c>
    </row>
    <row r="2506" spans="1:3">
      <c r="A2506" s="60">
        <f>'Page 233'!A18</f>
        <v>41618</v>
      </c>
      <c r="B2506" s="61">
        <f>'Page 233'!G18</f>
        <v>132.21</v>
      </c>
      <c r="C2506" s="62">
        <f t="shared" si="40"/>
        <v>-7.3100291604709594E-3</v>
      </c>
    </row>
    <row r="2507" spans="1:3">
      <c r="A2507" s="60">
        <f>'Page 233'!A17</f>
        <v>41619</v>
      </c>
      <c r="B2507" s="61">
        <f>'Page 233'!G17</f>
        <v>131.08000000000001</v>
      </c>
      <c r="C2507" s="62">
        <f t="shared" si="40"/>
        <v>-8.5837436913914419E-3</v>
      </c>
    </row>
    <row r="2508" spans="1:3">
      <c r="A2508" s="60">
        <f>'Page 233'!A16</f>
        <v>41620</v>
      </c>
      <c r="B2508" s="61">
        <f>'Page 233'!G16</f>
        <v>131.47999999999999</v>
      </c>
      <c r="C2508" s="62">
        <f t="shared" si="40"/>
        <v>3.0469249654046173E-3</v>
      </c>
    </row>
    <row r="2509" spans="1:3">
      <c r="A2509" s="60">
        <f>'Page 233'!A15</f>
        <v>41621</v>
      </c>
      <c r="B2509" s="61">
        <f>'Page 233'!G15</f>
        <v>132.34</v>
      </c>
      <c r="C2509" s="62">
        <f t="shared" si="40"/>
        <v>6.5196197878948162E-3</v>
      </c>
    </row>
    <row r="2510" spans="1:3">
      <c r="A2510" s="60">
        <f>'Page 233'!A14</f>
        <v>41624</v>
      </c>
      <c r="B2510" s="61">
        <f>'Page 233'!G14</f>
        <v>133.22</v>
      </c>
      <c r="C2510" s="62">
        <f t="shared" si="40"/>
        <v>6.6275284011198705E-3</v>
      </c>
    </row>
    <row r="2511" spans="1:3">
      <c r="A2511" s="60">
        <f>'Page 233'!A13</f>
        <v>41625</v>
      </c>
      <c r="B2511" s="61">
        <f>'Page 233'!G13</f>
        <v>134.36000000000001</v>
      </c>
      <c r="C2511" s="62">
        <f t="shared" si="40"/>
        <v>8.5208677590586507E-3</v>
      </c>
    </row>
    <row r="2512" spans="1:3">
      <c r="A2512" s="60">
        <f>'Page 233'!A12</f>
        <v>41626</v>
      </c>
      <c r="B2512" s="61">
        <f>'Page 233'!G12</f>
        <v>133.97999999999999</v>
      </c>
      <c r="C2512" s="62">
        <f t="shared" si="40"/>
        <v>-2.8322296639707086E-3</v>
      </c>
    </row>
    <row r="2513" spans="1:4">
      <c r="A2513" s="60">
        <f>'Page 233'!A11</f>
        <v>41627</v>
      </c>
      <c r="B2513" s="61">
        <f>'Page 233'!G11</f>
        <v>133.66</v>
      </c>
      <c r="C2513" s="62">
        <f t="shared" si="40"/>
        <v>-2.3912729971973259E-3</v>
      </c>
      <c r="D2513" s="63" t="e">
        <f t="shared" ref="D2513:D2521" ca="1" si="41">getformula(C2512)</f>
        <v>#NAME?</v>
      </c>
    </row>
    <row r="2514" spans="1:4">
      <c r="A2514" s="60">
        <f>'Page 233'!A10</f>
        <v>41628</v>
      </c>
      <c r="B2514" s="61">
        <f>'Page 233'!G10</f>
        <v>135.15</v>
      </c>
      <c r="C2514" s="62">
        <f t="shared" si="40"/>
        <v>1.1086010639532577E-2</v>
      </c>
      <c r="D2514" s="63" t="e">
        <f t="shared" ca="1" si="41"/>
        <v>#NAME?</v>
      </c>
    </row>
    <row r="2515" spans="1:4">
      <c r="A2515" s="60">
        <f>'Page 233'!A9</f>
        <v>41631</v>
      </c>
      <c r="B2515" s="61">
        <f>'Page 233'!G9</f>
        <v>134.88</v>
      </c>
      <c r="C2515" s="62">
        <f t="shared" si="40"/>
        <v>-1.9997784689113314E-3</v>
      </c>
      <c r="D2515" s="63" t="e">
        <f t="shared" ca="1" si="41"/>
        <v>#NAME?</v>
      </c>
    </row>
    <row r="2516" spans="1:4">
      <c r="A2516" s="60">
        <f>'Page 233'!A8</f>
        <v>41632</v>
      </c>
      <c r="B2516" s="61">
        <f>'Page 233'!G8</f>
        <v>135.30000000000001</v>
      </c>
      <c r="C2516" s="62">
        <f t="shared" si="40"/>
        <v>3.1090409231970609E-3</v>
      </c>
      <c r="D2516" s="63" t="e">
        <f t="shared" ca="1" si="41"/>
        <v>#NAME?</v>
      </c>
    </row>
    <row r="2517" spans="1:4">
      <c r="A2517" s="60">
        <f>'Page 233'!A7</f>
        <v>41634</v>
      </c>
      <c r="B2517" s="61">
        <f>'Page 233'!G7</f>
        <v>136.72999999999999</v>
      </c>
      <c r="C2517" s="62">
        <f t="shared" si="40"/>
        <v>1.051364314424787E-2</v>
      </c>
      <c r="D2517" s="63" t="e">
        <f t="shared" ca="1" si="41"/>
        <v>#NAME?</v>
      </c>
    </row>
    <row r="2518" spans="1:4">
      <c r="A2518" s="60">
        <f>'Page 233'!A6</f>
        <v>41635</v>
      </c>
      <c r="B2518" s="61">
        <f>'Page 233'!G6</f>
        <v>135.37</v>
      </c>
      <c r="C2518" s="62">
        <f t="shared" si="40"/>
        <v>-9.9964081232953791E-3</v>
      </c>
      <c r="D2518" s="63" t="e">
        <f t="shared" ca="1" si="41"/>
        <v>#NAME?</v>
      </c>
    </row>
    <row r="2519" spans="1:4">
      <c r="A2519" s="60">
        <f>'Page 233'!A5</f>
        <v>41638</v>
      </c>
      <c r="B2519" s="61">
        <f>'Page 233'!G5</f>
        <v>134.4</v>
      </c>
      <c r="C2519" s="62">
        <f t="shared" si="40"/>
        <v>-7.1913421086456019E-3</v>
      </c>
      <c r="D2519" s="63" t="e">
        <f t="shared" ca="1" si="41"/>
        <v>#NAME?</v>
      </c>
    </row>
    <row r="2520" spans="1:4">
      <c r="A2520" s="60">
        <f>'Page 233'!A4</f>
        <v>41639</v>
      </c>
      <c r="B2520" s="61">
        <f>'Page 233'!G4</f>
        <v>134.97</v>
      </c>
      <c r="C2520" s="62">
        <f t="shared" si="40"/>
        <v>4.2321034321414564E-3</v>
      </c>
      <c r="D2520" s="63" t="e">
        <f t="shared" ca="1" si="41"/>
        <v>#NAME?</v>
      </c>
    </row>
    <row r="2521" spans="1:4">
      <c r="A2521" s="63"/>
      <c r="B2521" s="63"/>
      <c r="D2521" s="63" t="e">
        <f t="shared" ca="1" si="41"/>
        <v>#NAME?</v>
      </c>
    </row>
  </sheetData>
  <mergeCells count="2">
    <mergeCell ref="A1:H1"/>
    <mergeCell ref="F3:H3"/>
  </mergeCells>
  <printOptions headings="1"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2</vt:i4>
      </vt:variant>
    </vt:vector>
  </HeadingPairs>
  <TitlesOfParts>
    <vt:vector size="18" baseType="lpstr">
      <vt:lpstr>Index</vt:lpstr>
      <vt:lpstr>Page 225</vt:lpstr>
      <vt:lpstr>Page 261</vt:lpstr>
      <vt:lpstr>Page 227</vt:lpstr>
      <vt:lpstr>Page 229</vt:lpstr>
      <vt:lpstr>Page 229 bottom</vt:lpstr>
      <vt:lpstr>Page 230</vt:lpstr>
      <vt:lpstr>Page 231</vt:lpstr>
      <vt:lpstr>Page 232</vt:lpstr>
      <vt:lpstr>Page 233</vt:lpstr>
      <vt:lpstr>Page 234</vt:lpstr>
      <vt:lpstr>Page 234 bottom</vt:lpstr>
      <vt:lpstr>Page 236</vt:lpstr>
      <vt:lpstr>Page 238</vt:lpstr>
      <vt:lpstr>Page 239</vt:lpstr>
      <vt:lpstr>Page 240</vt:lpstr>
      <vt:lpstr>'Page 225'!index.htm?UISCode_0000000</vt:lpstr>
      <vt:lpstr>'Page 261'!z1?b_1_is_gmac_sf_m_so_a</vt:lpstr>
    </vt:vector>
  </TitlesOfParts>
  <Company>The Wharton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2006-01-08T17:57:28Z</dcterms:created>
  <dcterms:modified xsi:type="dcterms:W3CDTF">2017-08-02T15:22:07Z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Chapter07 - What is risk (1).xlsm</vt:lpwstr>
  </property>
</Properties>
</file>