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5780" windowHeight="7200" tabRatio="685" firstSheet="1" activeTab="6"/>
  </bookViews>
  <sheets>
    <sheet name="Example solution" sheetId="35" state="hidden" r:id="rId1"/>
    <sheet name="Question 1 template" sheetId="83" r:id="rId2"/>
    <sheet name="Question 6 template" sheetId="90" r:id="rId3"/>
    <sheet name="Question 8 template" sheetId="93" r:id="rId4"/>
    <sheet name="Question 9 template" sheetId="95" r:id="rId5"/>
    <sheet name="Question 10 template" sheetId="97" r:id="rId6"/>
    <sheet name="Question 11 template" sheetId="99" r:id="rId7"/>
  </sheets>
  <functionGroups builtInGroupCount="17"/>
  <definedNames>
    <definedName name="Ariel">'Question 1 template'!$1:$1048576</definedName>
  </definedNames>
  <calcPr calcId="144525"/>
</workbook>
</file>

<file path=xl/calcChain.xml><?xml version="1.0" encoding="utf-8"?>
<calcChain xmlns="http://schemas.openxmlformats.org/spreadsheetml/2006/main">
  <c r="D8" i="35" l="1"/>
  <c r="C8" i="35"/>
  <c r="B8" i="35"/>
  <c r="D7" i="35"/>
  <c r="D9" i="35" s="1"/>
  <c r="C7" i="35"/>
  <c r="C10" i="35" s="1"/>
  <c r="B7" i="35"/>
  <c r="B9" i="35" s="1"/>
  <c r="J3" i="35"/>
  <c r="J5" i="35" s="1"/>
  <c r="C9" i="35" l="1"/>
  <c r="B10" i="35"/>
  <c r="D10" i="35"/>
</calcChain>
</file>

<file path=xl/sharedStrings.xml><?xml version="1.0" encoding="utf-8"?>
<sst xmlns="http://schemas.openxmlformats.org/spreadsheetml/2006/main" count="86" uniqueCount="60">
  <si>
    <t>Date</t>
  </si>
  <si>
    <t>Beta</t>
  </si>
  <si>
    <t>WHICH INVESTMENT WAS BETTER?</t>
  </si>
  <si>
    <t>Investment A</t>
  </si>
  <si>
    <t>Investment B</t>
  </si>
  <si>
    <t>Average return</t>
  </si>
  <si>
    <t>Standard deviation</t>
  </si>
  <si>
    <t>Market portfolio</t>
  </si>
  <si>
    <t>Rho (i,m)</t>
  </si>
  <si>
    <t>Jensen's alpha</t>
  </si>
  <si>
    <t>Traynor</t>
  </si>
  <si>
    <t>Sharpe</t>
  </si>
  <si>
    <t>Risk-free asset</t>
  </si>
  <si>
    <t>Sharpe ratio</t>
  </si>
  <si>
    <t>Treynor ratio</t>
  </si>
  <si>
    <t>S&amp;P 500</t>
  </si>
  <si>
    <t>S&amp;P 500 adjusted price</t>
  </si>
  <si>
    <t>Annual return</t>
  </si>
  <si>
    <t>One year risk-free return</t>
  </si>
  <si>
    <t>S&amp;P minus risk-free</t>
  </si>
  <si>
    <t>Mean</t>
  </si>
  <si>
    <t>STANDARD &amp; POOR'S 500 (S&amp;P 500) SHARPE RATIO</t>
  </si>
  <si>
    <t>S&amp;P 500 minus risk-free return</t>
  </si>
  <si>
    <t>Mean return</t>
  </si>
  <si>
    <t>Risk-free rate</t>
  </si>
  <si>
    <t>Risk-free return</t>
  </si>
  <si>
    <t>Mutual fund</t>
  </si>
  <si>
    <t>"Normative return" (based on the SML)</t>
  </si>
  <si>
    <t>JENSEN'S ALPHA</t>
  </si>
  <si>
    <t>A</t>
  </si>
  <si>
    <t>B</t>
  </si>
  <si>
    <r>
      <t>Correlation coefficient with the market (ρ</t>
    </r>
    <r>
      <rPr>
        <vertAlign val="subscript"/>
        <sz val="10"/>
        <color rgb="FF231F20"/>
        <rFont val="Arial"/>
        <family val="2"/>
      </rPr>
      <t>i,m</t>
    </r>
    <r>
      <rPr>
        <sz val="10"/>
        <color rgb="FF231F20"/>
        <rFont val="Arial"/>
        <family val="2"/>
      </rPr>
      <t>)</t>
    </r>
  </si>
  <si>
    <t>TREYNOR RATIO</t>
  </si>
  <si>
    <t>X</t>
  </si>
  <si>
    <t>Y</t>
  </si>
  <si>
    <t>APPLE VS. S&amp;P 500 PERFORMANCE</t>
  </si>
  <si>
    <t xml:space="preserve">Date </t>
  </si>
  <si>
    <t>Apple stock</t>
  </si>
  <si>
    <t>S&amp;P 500 return</t>
  </si>
  <si>
    <t>Apple return</t>
  </si>
  <si>
    <r>
      <t>S&amp;P 500 minus r</t>
    </r>
    <r>
      <rPr>
        <b/>
        <vertAlign val="subscript"/>
        <sz val="10"/>
        <rFont val="Arial"/>
        <family val="2"/>
      </rPr>
      <t>f</t>
    </r>
  </si>
  <si>
    <r>
      <t>Apple minus r</t>
    </r>
    <r>
      <rPr>
        <b/>
        <vertAlign val="subscript"/>
        <sz val="10"/>
        <rFont val="Arial"/>
        <family val="2"/>
      </rPr>
      <t>f</t>
    </r>
  </si>
  <si>
    <t>Year</t>
  </si>
  <si>
    <t>S&amp;P total return</t>
  </si>
  <si>
    <t>FedEx return</t>
  </si>
  <si>
    <t>FEDEX AND S&amp;P 500</t>
  </si>
  <si>
    <t>1-year 
T-bill</t>
  </si>
  <si>
    <t>Excess return S&amp;P 500</t>
  </si>
  <si>
    <t>Excess return FedEx</t>
  </si>
  <si>
    <t>Section b.</t>
  </si>
  <si>
    <t xml:space="preserve">Section c. </t>
  </si>
  <si>
    <t>FedEx beta</t>
  </si>
  <si>
    <t xml:space="preserve">Since </t>
  </si>
  <si>
    <t xml:space="preserve">Section d. </t>
  </si>
  <si>
    <t>IBM AND S&amp;P 500</t>
  </si>
  <si>
    <t>IBM return</t>
  </si>
  <si>
    <t>Excess return IBM</t>
  </si>
  <si>
    <t>IBM beta</t>
  </si>
  <si>
    <t>Since</t>
  </si>
  <si>
    <t xml:space="preserve">Section 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</si>
</sst>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00%"/>
    <numFmt numFmtId="165" formatCode="#,##0.0000"/>
    <numFmt numFmtId="166" formatCode="[$-409]d\-mmm\-yyyy;@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7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231F20"/>
      <name val="Arial"/>
      <family val="2"/>
    </font>
    <font>
      <sz val="10"/>
      <color rgb="FF231F20"/>
      <name val="Arial"/>
      <family val="2"/>
    </font>
    <font>
      <b/>
      <sz val="12"/>
      <color rgb="FF231F20"/>
      <name val="Arial"/>
      <family val="2"/>
    </font>
    <font>
      <b/>
      <sz val="12"/>
      <name val="Arial"/>
      <family val="2"/>
    </font>
    <font>
      <vertAlign val="subscript"/>
      <sz val="10"/>
      <color rgb="FF231F20"/>
      <name val="Arial"/>
      <family val="2"/>
    </font>
    <font>
      <b/>
      <vertAlign val="sub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10" fontId="0" fillId="0" borderId="0" xfId="1" applyNumberFormat="1" applyFont="1"/>
    <xf numFmtId="10" fontId="0" fillId="0" borderId="0" xfId="0" applyNumberFormat="1"/>
    <xf numFmtId="9" fontId="0" fillId="0" borderId="0" xfId="0" applyNumberFormat="1"/>
    <xf numFmtId="0" fontId="5" fillId="0" borderId="0" xfId="0" applyFont="1"/>
    <xf numFmtId="164" fontId="0" fillId="0" borderId="0" xfId="0" applyNumberFormat="1"/>
    <xf numFmtId="4" fontId="0" fillId="0" borderId="0" xfId="0" applyNumberFormat="1"/>
    <xf numFmtId="0" fontId="5" fillId="0" borderId="0" xfId="0" applyFont="1" applyAlignment="1">
      <alignment horizontal="center" wrapText="1"/>
    </xf>
    <xf numFmtId="0" fontId="3" fillId="0" borderId="0" xfId="0" applyFont="1"/>
    <xf numFmtId="0" fontId="8" fillId="0" borderId="0" xfId="0" applyFont="1" applyAlignment="1">
      <alignment wrapText="1"/>
    </xf>
    <xf numFmtId="15" fontId="9" fillId="0" borderId="0" xfId="0" applyNumberFormat="1" applyFont="1" applyAlignment="1">
      <alignment wrapText="1"/>
    </xf>
    <xf numFmtId="0" fontId="9" fillId="0" borderId="0" xfId="0" applyFont="1" applyAlignment="1">
      <alignment wrapText="1"/>
    </xf>
    <xf numFmtId="4" fontId="9" fillId="0" borderId="0" xfId="0" applyNumberFormat="1" applyFont="1" applyAlignment="1">
      <alignment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0" fontId="9" fillId="0" borderId="0" xfId="0" applyNumberFormat="1" applyFont="1" applyAlignment="1">
      <alignment wrapText="1"/>
    </xf>
    <xf numFmtId="0" fontId="3" fillId="0" borderId="0" xfId="0" applyFont="1" applyAlignment="1">
      <alignment horizontal="center" wrapText="1"/>
    </xf>
    <xf numFmtId="0" fontId="3" fillId="2" borderId="0" xfId="0" applyFont="1" applyFill="1"/>
    <xf numFmtId="10" fontId="3" fillId="2" borderId="0" xfId="0" applyNumberFormat="1" applyFont="1" applyFill="1"/>
    <xf numFmtId="9" fontId="9" fillId="0" borderId="0" xfId="0" applyNumberFormat="1" applyFont="1" applyAlignment="1">
      <alignment wrapText="1"/>
    </xf>
    <xf numFmtId="9" fontId="3" fillId="0" borderId="0" xfId="0" applyNumberFormat="1" applyFont="1"/>
    <xf numFmtId="10" fontId="3" fillId="0" borderId="0" xfId="0" applyNumberFormat="1" applyFont="1"/>
    <xf numFmtId="0" fontId="8" fillId="0" borderId="0" xfId="0" applyFont="1" applyAlignment="1">
      <alignment horizontal="left" wrapText="1"/>
    </xf>
    <xf numFmtId="166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5" fillId="0" borderId="0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</cellXfs>
  <cellStyles count="9">
    <cellStyle name="Comma 2" xfId="7"/>
    <cellStyle name="Normal" xfId="0" builtinId="0"/>
    <cellStyle name="Normal 2" xfId="2"/>
    <cellStyle name="Normal 3" xfId="3"/>
    <cellStyle name="Normal 4" xfId="4"/>
    <cellStyle name="Normal 5" xfId="6"/>
    <cellStyle name="Percent" xfId="1" builtinId="5"/>
    <cellStyle name="Percent 2" xfId="5"/>
    <cellStyle name="Percent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'Example solution'!$B$2</c:f>
              <c:strCache>
                <c:ptCount val="1"/>
                <c:pt idx="0">
                  <c:v>Investment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solution'!$B$4</c:f>
              <c:numCache>
                <c:formatCode>0%</c:formatCode>
                <c:ptCount val="1"/>
                <c:pt idx="0">
                  <c:v>0.1</c:v>
                </c:pt>
              </c:numCache>
            </c:numRef>
          </c:xVal>
          <c:yVal>
            <c:numRef>
              <c:f>'Example solution'!$B$3</c:f>
              <c:numCache>
                <c:formatCode>0%</c:formatCode>
                <c:ptCount val="1"/>
                <c:pt idx="0">
                  <c:v>0.09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424-4000-AA40-07F794CC4051}"/>
            </c:ext>
          </c:extLst>
        </c:ser>
        <c:ser>
          <c:idx val="2"/>
          <c:order val="1"/>
          <c:tx>
            <c:strRef>
              <c:f>'Example solution'!$C$2</c:f>
              <c:strCache>
                <c:ptCount val="1"/>
                <c:pt idx="0">
                  <c:v>Investment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solution'!$C$4</c:f>
              <c:numCache>
                <c:formatCode>0%</c:formatCode>
                <c:ptCount val="1"/>
                <c:pt idx="0">
                  <c:v>0.17</c:v>
                </c:pt>
              </c:numCache>
            </c:numRef>
          </c:xVal>
          <c:yVal>
            <c:numRef>
              <c:f>'Example solution'!$C$3</c:f>
              <c:numCache>
                <c:formatCode>0%</c:formatCode>
                <c:ptCount val="1"/>
                <c:pt idx="0">
                  <c:v>0.15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424-4000-AA40-07F794CC4051}"/>
            </c:ext>
          </c:extLst>
        </c:ser>
        <c:ser>
          <c:idx val="3"/>
          <c:order val="2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19050" cap="rnd">
                <a:solidFill>
                  <a:schemeClr val="accent1"/>
                </a:solidFill>
                <a:prstDash val="dash"/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424-4000-AA40-07F794CC4051}"/>
              </c:ext>
            </c:extLst>
          </c:dPt>
          <c:dLbls>
            <c:delete val="1"/>
          </c:dLbls>
          <c:xVal>
            <c:numRef>
              <c:f>('Example solution'!$E$4,'Example solution'!$J$4)</c:f>
              <c:numCache>
                <c:formatCode>0%</c:formatCode>
                <c:ptCount val="2"/>
                <c:pt idx="0" formatCode="General">
                  <c:v>0</c:v>
                </c:pt>
                <c:pt idx="1">
                  <c:v>0.24</c:v>
                </c:pt>
              </c:numCache>
            </c:numRef>
          </c:xVal>
          <c:yVal>
            <c:numRef>
              <c:f>('Example solution'!$E$3,'Example solution'!$J$3)</c:f>
              <c:numCache>
                <c:formatCode>0.000%</c:formatCode>
                <c:ptCount val="2"/>
                <c:pt idx="0" formatCode="0%">
                  <c:v>0.02</c:v>
                </c:pt>
                <c:pt idx="1">
                  <c:v>0.16999999999999998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D424-4000-AA40-07F794CC4051}"/>
            </c:ext>
          </c:extLst>
        </c:ser>
        <c:ser>
          <c:idx val="0"/>
          <c:order val="3"/>
          <c:tx>
            <c:strRef>
              <c:f>'Example solution'!$D$2</c:f>
              <c:strCache>
                <c:ptCount val="1"/>
                <c:pt idx="0">
                  <c:v>Market portfolio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solution'!$D$4</c:f>
              <c:numCache>
                <c:formatCode>0%</c:formatCode>
                <c:ptCount val="1"/>
                <c:pt idx="0">
                  <c:v>0.16</c:v>
                </c:pt>
              </c:numCache>
            </c:numRef>
          </c:xVal>
          <c:yVal>
            <c:numRef>
              <c:f>'Example solution'!$D$3</c:f>
              <c:numCache>
                <c:formatCode>0%</c:formatCode>
                <c:ptCount val="1"/>
                <c:pt idx="0">
                  <c:v>0.12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D424-4000-AA40-07F794CC4051}"/>
            </c:ext>
          </c:extLst>
        </c:ser>
        <c:ser>
          <c:idx val="4"/>
          <c:order val="4"/>
          <c:tx>
            <c:strRef>
              <c:f>'Example solution'!$E$2</c:f>
              <c:strCache>
                <c:ptCount val="1"/>
                <c:pt idx="0">
                  <c:v>Risk-free asset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solution'!$E$4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'Example solution'!$E$3</c:f>
              <c:numCache>
                <c:formatCode>0%</c:formatCode>
                <c:ptCount val="1"/>
                <c:pt idx="0">
                  <c:v>0.02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D424-4000-AA40-07F794CC40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8913152"/>
        <c:axId val="208914688"/>
      </c:scatterChart>
      <c:valAx>
        <c:axId val="208913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914688"/>
        <c:crosses val="autoZero"/>
        <c:crossBetween val="midCat"/>
      </c:valAx>
      <c:valAx>
        <c:axId val="20891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913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'Example solution'!$B$2</c:f>
              <c:strCache>
                <c:ptCount val="1"/>
                <c:pt idx="0">
                  <c:v>Investment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solution'!$B$7</c:f>
              <c:numCache>
                <c:formatCode>#,##0.00</c:formatCode>
                <c:ptCount val="1"/>
                <c:pt idx="0">
                  <c:v>0.25000000000000006</c:v>
                </c:pt>
              </c:numCache>
            </c:numRef>
          </c:xVal>
          <c:yVal>
            <c:numRef>
              <c:f>'Example solution'!$B$3</c:f>
              <c:numCache>
                <c:formatCode>0%</c:formatCode>
                <c:ptCount val="1"/>
                <c:pt idx="0">
                  <c:v>0.09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A5D-40E0-8FEB-5D675BF9D642}"/>
            </c:ext>
          </c:extLst>
        </c:ser>
        <c:ser>
          <c:idx val="2"/>
          <c:order val="1"/>
          <c:tx>
            <c:strRef>
              <c:f>'Example solution'!$C$2</c:f>
              <c:strCache>
                <c:ptCount val="1"/>
                <c:pt idx="0">
                  <c:v>Investment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solution'!$C$7</c:f>
              <c:numCache>
                <c:formatCode>#,##0.00</c:formatCode>
                <c:ptCount val="1"/>
                <c:pt idx="0">
                  <c:v>0.63750000000000007</c:v>
                </c:pt>
              </c:numCache>
            </c:numRef>
          </c:xVal>
          <c:yVal>
            <c:numRef>
              <c:f>'Example solution'!$C$3</c:f>
              <c:numCache>
                <c:formatCode>0%</c:formatCode>
                <c:ptCount val="1"/>
                <c:pt idx="0">
                  <c:v>0.15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A5D-40E0-8FEB-5D675BF9D642}"/>
            </c:ext>
          </c:extLst>
        </c:ser>
        <c:ser>
          <c:idx val="3"/>
          <c:order val="2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19050" cap="rnd">
                <a:solidFill>
                  <a:schemeClr val="accent1"/>
                </a:solidFill>
                <a:prstDash val="dash"/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A5D-40E0-8FEB-5D675BF9D642}"/>
              </c:ext>
            </c:extLst>
          </c:dPt>
          <c:dLbls>
            <c:delete val="1"/>
          </c:dLbls>
          <c:xVal>
            <c:numRef>
              <c:f>('Example solution'!$E$4,'Example solution'!$J$5)</c:f>
              <c:numCache>
                <c:formatCode>General</c:formatCode>
                <c:ptCount val="2"/>
                <c:pt idx="0">
                  <c:v>0</c:v>
                </c:pt>
                <c:pt idx="1">
                  <c:v>1.5</c:v>
                </c:pt>
              </c:numCache>
            </c:numRef>
          </c:xVal>
          <c:yVal>
            <c:numRef>
              <c:f>('Example solution'!$E$3,'Example solution'!$J$3)</c:f>
              <c:numCache>
                <c:formatCode>0.000%</c:formatCode>
                <c:ptCount val="2"/>
                <c:pt idx="0" formatCode="0%">
                  <c:v>0.02</c:v>
                </c:pt>
                <c:pt idx="1">
                  <c:v>0.16999999999999998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A5D-40E0-8FEB-5D675BF9D642}"/>
            </c:ext>
          </c:extLst>
        </c:ser>
        <c:ser>
          <c:idx val="0"/>
          <c:order val="3"/>
          <c:tx>
            <c:strRef>
              <c:f>'Example solution'!$D$2</c:f>
              <c:strCache>
                <c:ptCount val="1"/>
                <c:pt idx="0">
                  <c:v>Market portfolio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solution'!$D$7</c:f>
              <c:numCache>
                <c:formatCode>#,##0.00</c:formatCode>
                <c:ptCount val="1"/>
                <c:pt idx="0">
                  <c:v>1</c:v>
                </c:pt>
              </c:numCache>
            </c:numRef>
          </c:xVal>
          <c:yVal>
            <c:numRef>
              <c:f>'Example solution'!$D$3</c:f>
              <c:numCache>
                <c:formatCode>0%</c:formatCode>
                <c:ptCount val="1"/>
                <c:pt idx="0">
                  <c:v>0.12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A5D-40E0-8FEB-5D675BF9D642}"/>
            </c:ext>
          </c:extLst>
        </c:ser>
        <c:ser>
          <c:idx val="4"/>
          <c:order val="4"/>
          <c:tx>
            <c:strRef>
              <c:f>'Example solution'!$E$2</c:f>
              <c:strCache>
                <c:ptCount val="1"/>
                <c:pt idx="0">
                  <c:v>Risk-free asset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solution'!$E$4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'Example solution'!$E$3</c:f>
              <c:numCache>
                <c:formatCode>0%</c:formatCode>
                <c:ptCount val="1"/>
                <c:pt idx="0">
                  <c:v>0.02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1A5D-40E0-8FEB-5D675BF9D64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17642112"/>
        <c:axId val="217643648"/>
      </c:scatterChart>
      <c:valAx>
        <c:axId val="21764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43648"/>
        <c:crosses val="autoZero"/>
        <c:crossBetween val="midCat"/>
      </c:valAx>
      <c:valAx>
        <c:axId val="21764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7642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</xdr:colOff>
      <xdr:row>11</xdr:row>
      <xdr:rowOff>60325</xdr:rowOff>
    </xdr:from>
    <xdr:to>
      <xdr:col>5</xdr:col>
      <xdr:colOff>180975</xdr:colOff>
      <xdr:row>28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11</xdr:row>
      <xdr:rowOff>0</xdr:rowOff>
    </xdr:from>
    <xdr:to>
      <xdr:col>14</xdr:col>
      <xdr:colOff>304800</xdr:colOff>
      <xdr:row>28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10"/>
  <sheetViews>
    <sheetView workbookViewId="0">
      <selection activeCell="I6" sqref="I6"/>
    </sheetView>
  </sheetViews>
  <sheetFormatPr defaultRowHeight="12.75"/>
  <cols>
    <col min="1" max="1" width="15.7109375" bestFit="1" customWidth="1"/>
    <col min="2" max="2" width="12" bestFit="1" customWidth="1"/>
    <col min="3" max="3" width="12.140625" bestFit="1" customWidth="1"/>
    <col min="4" max="4" width="14.5703125" bestFit="1" customWidth="1"/>
    <col min="5" max="5" width="13.85546875" bestFit="1" customWidth="1"/>
    <col min="10" max="10" width="8" bestFit="1" customWidth="1"/>
  </cols>
  <sheetData>
    <row r="1" spans="1:10" ht="18.75">
      <c r="A1" s="35" t="s">
        <v>2</v>
      </c>
      <c r="B1" s="35"/>
      <c r="C1" s="35"/>
      <c r="D1" s="35"/>
      <c r="E1" s="35"/>
    </row>
    <row r="2" spans="1:10">
      <c r="B2" s="4" t="s">
        <v>3</v>
      </c>
      <c r="C2" s="4" t="s">
        <v>4</v>
      </c>
      <c r="D2" s="4" t="s">
        <v>7</v>
      </c>
      <c r="E2" s="4" t="s">
        <v>12</v>
      </c>
    </row>
    <row r="3" spans="1:10">
      <c r="A3" t="s">
        <v>5</v>
      </c>
      <c r="B3" s="3">
        <v>0.09</v>
      </c>
      <c r="C3" s="3">
        <v>0.15</v>
      </c>
      <c r="D3" s="3">
        <v>0.12</v>
      </c>
      <c r="E3" s="3">
        <v>0.02</v>
      </c>
      <c r="J3" s="5">
        <f>J4/D4*(D3-E3)+E3</f>
        <v>0.16999999999999998</v>
      </c>
    </row>
    <row r="4" spans="1:10">
      <c r="A4" t="s">
        <v>6</v>
      </c>
      <c r="B4" s="3">
        <v>0.1</v>
      </c>
      <c r="C4" s="3">
        <v>0.17</v>
      </c>
      <c r="D4" s="3">
        <v>0.16</v>
      </c>
      <c r="E4">
        <v>0</v>
      </c>
      <c r="J4" s="3">
        <v>0.24</v>
      </c>
    </row>
    <row r="5" spans="1:10">
      <c r="J5">
        <f>(J3-E3)/(D3-E3)</f>
        <v>1.5</v>
      </c>
    </row>
    <row r="6" spans="1:10">
      <c r="A6" t="s">
        <v>8</v>
      </c>
      <c r="B6">
        <v>0.4</v>
      </c>
      <c r="C6">
        <v>0.6</v>
      </c>
      <c r="D6">
        <v>1</v>
      </c>
    </row>
    <row r="7" spans="1:10">
      <c r="A7" t="s">
        <v>1</v>
      </c>
      <c r="B7" s="6">
        <f>B6*B4/$D$4</f>
        <v>0.25000000000000006</v>
      </c>
      <c r="C7" s="6">
        <f>C6*C4/$D$4</f>
        <v>0.63750000000000007</v>
      </c>
      <c r="D7" s="6">
        <f>D6*D4/$D$4</f>
        <v>1</v>
      </c>
    </row>
    <row r="8" spans="1:10">
      <c r="A8" t="s">
        <v>11</v>
      </c>
      <c r="B8" s="6">
        <f>(B3-$E$3)/B4</f>
        <v>0.69999999999999984</v>
      </c>
      <c r="C8" s="6">
        <f>(C3-$E$3)/C4</f>
        <v>0.76470588235294112</v>
      </c>
      <c r="D8" s="6">
        <f>(D3-$E$3)/D4</f>
        <v>0.62499999999999989</v>
      </c>
    </row>
    <row r="9" spans="1:10">
      <c r="A9" t="s">
        <v>9</v>
      </c>
      <c r="B9" s="1">
        <f>B3-($E$3+B7*($D$3-$E$3))</f>
        <v>4.4999999999999991E-2</v>
      </c>
      <c r="C9" s="1">
        <f>C3-($E$3+C7*($D$3-$E$3))</f>
        <v>6.6249999999999989E-2</v>
      </c>
      <c r="D9" s="1">
        <f>D3-($E$3+D7*($D$3-$E$3))</f>
        <v>0</v>
      </c>
    </row>
    <row r="10" spans="1:10">
      <c r="A10" t="s">
        <v>10</v>
      </c>
      <c r="B10" s="2">
        <f>(B3-$E$3)/B7</f>
        <v>0.27999999999999992</v>
      </c>
      <c r="C10" s="2">
        <f>(C3-$E$3)/C7</f>
        <v>0.20392156862745098</v>
      </c>
      <c r="D10" s="2">
        <f>(D3-$E$3)/D7</f>
        <v>9.9999999999999992E-2</v>
      </c>
    </row>
  </sheetData>
  <mergeCells count="1">
    <mergeCell ref="A1:E1"/>
  </mergeCells>
  <conditionalFormatting sqref="B10:D1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D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D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C4" sqref="C4"/>
    </sheetView>
  </sheetViews>
  <sheetFormatPr defaultColWidth="8.85546875" defaultRowHeight="12.75"/>
  <cols>
    <col min="1" max="1" width="9.140625" style="8" bestFit="1" customWidth="1"/>
    <col min="2" max="2" width="13" style="8" bestFit="1" customWidth="1"/>
    <col min="3" max="3" width="6.85546875" style="8" bestFit="1" customWidth="1"/>
    <col min="4" max="4" width="8.42578125" style="8" bestFit="1" customWidth="1"/>
    <col min="5" max="5" width="7.85546875" style="8" bestFit="1" customWidth="1"/>
    <col min="6" max="6" width="8.85546875" style="8"/>
    <col min="7" max="7" width="15.42578125" style="8" bestFit="1" customWidth="1"/>
    <col min="8" max="8" width="13.28515625" style="8" bestFit="1" customWidth="1"/>
    <col min="9" max="16384" width="8.85546875" style="8"/>
  </cols>
  <sheetData>
    <row r="1" spans="1:8" ht="21" customHeight="1">
      <c r="A1" s="36" t="s">
        <v>21</v>
      </c>
      <c r="B1" s="36"/>
      <c r="C1" s="36"/>
      <c r="D1" s="36"/>
      <c r="E1" s="36"/>
      <c r="F1" s="36"/>
      <c r="G1" s="36"/>
      <c r="H1" s="36"/>
    </row>
    <row r="2" spans="1:8" s="13" customFormat="1" ht="51">
      <c r="A2" s="14" t="s">
        <v>0</v>
      </c>
      <c r="B2" s="14" t="s">
        <v>16</v>
      </c>
      <c r="C2" s="14" t="s">
        <v>17</v>
      </c>
      <c r="D2" s="14" t="s">
        <v>18</v>
      </c>
      <c r="E2" s="14" t="s">
        <v>19</v>
      </c>
      <c r="H2" s="16" t="s">
        <v>22</v>
      </c>
    </row>
    <row r="3" spans="1:8">
      <c r="A3" s="10">
        <v>32873</v>
      </c>
      <c r="B3" s="11">
        <v>329.08</v>
      </c>
      <c r="C3" s="9"/>
      <c r="D3" s="9"/>
      <c r="E3" s="9"/>
      <c r="G3" s="8" t="s">
        <v>20</v>
      </c>
      <c r="H3" s="17"/>
    </row>
    <row r="4" spans="1:8">
      <c r="A4" s="10">
        <v>33238</v>
      </c>
      <c r="B4" s="11">
        <v>343.93</v>
      </c>
      <c r="C4" s="17"/>
      <c r="D4" s="15">
        <v>6.8199999999999997E-2</v>
      </c>
      <c r="E4" s="17"/>
      <c r="G4" s="8" t="s">
        <v>6</v>
      </c>
      <c r="H4" s="17"/>
    </row>
    <row r="5" spans="1:8">
      <c r="A5" s="10">
        <v>33603</v>
      </c>
      <c r="B5" s="11">
        <v>408.78</v>
      </c>
      <c r="C5" s="17"/>
      <c r="D5" s="15">
        <v>4.1200000000000001E-2</v>
      </c>
      <c r="E5" s="17"/>
      <c r="G5" s="8" t="s">
        <v>13</v>
      </c>
      <c r="H5" s="17"/>
    </row>
    <row r="6" spans="1:8">
      <c r="A6" s="10">
        <v>33969</v>
      </c>
      <c r="B6" s="11">
        <v>438.78</v>
      </c>
      <c r="C6" s="17"/>
      <c r="D6" s="15">
        <v>3.61E-2</v>
      </c>
      <c r="E6" s="17"/>
    </row>
    <row r="7" spans="1:8">
      <c r="A7" s="10">
        <v>34334</v>
      </c>
      <c r="B7" s="11">
        <v>481.61</v>
      </c>
      <c r="C7" s="17"/>
      <c r="D7" s="15">
        <v>3.6299999999999999E-2</v>
      </c>
      <c r="E7" s="17"/>
    </row>
    <row r="8" spans="1:8">
      <c r="A8" s="10">
        <v>34699</v>
      </c>
      <c r="B8" s="11">
        <v>470.42</v>
      </c>
      <c r="C8" s="17"/>
      <c r="D8" s="15">
        <v>7.1999999999999995E-2</v>
      </c>
      <c r="E8" s="17"/>
    </row>
    <row r="9" spans="1:8">
      <c r="A9" s="10">
        <v>35064</v>
      </c>
      <c r="B9" s="11">
        <v>636.02</v>
      </c>
      <c r="C9" s="17"/>
      <c r="D9" s="15">
        <v>5.1799999999999999E-2</v>
      </c>
      <c r="E9" s="17"/>
    </row>
    <row r="10" spans="1:8">
      <c r="A10" s="10">
        <v>35430</v>
      </c>
      <c r="B10" s="11">
        <v>786.16</v>
      </c>
      <c r="C10" s="17"/>
      <c r="D10" s="15">
        <v>5.5100000000000003E-2</v>
      </c>
      <c r="E10" s="17"/>
    </row>
    <row r="11" spans="1:8">
      <c r="A11" s="10">
        <v>35795</v>
      </c>
      <c r="B11" s="11">
        <v>980.28</v>
      </c>
      <c r="C11" s="17"/>
      <c r="D11" s="15">
        <v>5.5100000000000003E-2</v>
      </c>
      <c r="E11" s="17"/>
    </row>
    <row r="12" spans="1:8">
      <c r="A12" s="10">
        <v>36160</v>
      </c>
      <c r="B12" s="12">
        <v>1279.6400000000001</v>
      </c>
      <c r="C12" s="17"/>
      <c r="D12" s="15">
        <v>4.53E-2</v>
      </c>
      <c r="E12" s="17"/>
    </row>
    <row r="13" spans="1:8">
      <c r="A13" s="10">
        <v>36525</v>
      </c>
      <c r="B13" s="12">
        <v>1394.46</v>
      </c>
      <c r="C13" s="17"/>
      <c r="D13" s="15">
        <v>5.9799999999999999E-2</v>
      </c>
      <c r="E13" s="17"/>
    </row>
    <row r="14" spans="1:8">
      <c r="A14" s="10">
        <v>36891</v>
      </c>
      <c r="B14" s="12">
        <v>1366.01</v>
      </c>
      <c r="C14" s="17"/>
      <c r="D14" s="15">
        <v>5.3199999999999997E-2</v>
      </c>
      <c r="E14" s="17"/>
    </row>
    <row r="15" spans="1:8">
      <c r="A15" s="10">
        <v>37256</v>
      </c>
      <c r="B15" s="12">
        <v>1130.2</v>
      </c>
      <c r="C15" s="17"/>
      <c r="D15" s="15">
        <v>2.1700000000000001E-2</v>
      </c>
      <c r="E15" s="17"/>
    </row>
    <row r="16" spans="1:8">
      <c r="A16" s="10">
        <v>37621</v>
      </c>
      <c r="B16" s="11">
        <v>855.7</v>
      </c>
      <c r="C16" s="17"/>
      <c r="D16" s="15">
        <v>1.32E-2</v>
      </c>
      <c r="E16" s="17"/>
    </row>
    <row r="17" spans="1:5">
      <c r="A17" s="10">
        <v>37986</v>
      </c>
      <c r="B17" s="12">
        <v>1131.1300000000001</v>
      </c>
      <c r="C17" s="17"/>
      <c r="D17" s="15">
        <v>1.26E-2</v>
      </c>
      <c r="E17" s="17"/>
    </row>
    <row r="18" spans="1:5">
      <c r="A18" s="10">
        <v>38352</v>
      </c>
      <c r="B18" s="12">
        <v>1181.27</v>
      </c>
      <c r="C18" s="17"/>
      <c r="D18" s="15">
        <v>2.75E-2</v>
      </c>
      <c r="E18" s="17"/>
    </row>
    <row r="19" spans="1:5">
      <c r="A19" s="10">
        <v>38717</v>
      </c>
      <c r="B19" s="12">
        <v>1280.08</v>
      </c>
      <c r="C19" s="17"/>
      <c r="D19" s="15">
        <v>4.3799999999999999E-2</v>
      </c>
      <c r="E19" s="17"/>
    </row>
    <row r="20" spans="1:5">
      <c r="A20" s="10">
        <v>39082</v>
      </c>
      <c r="B20" s="12">
        <v>1438.24</v>
      </c>
      <c r="C20" s="17"/>
      <c r="D20" s="15">
        <v>0.05</v>
      </c>
      <c r="E20" s="17"/>
    </row>
    <row r="21" spans="1:5">
      <c r="A21" s="10">
        <v>39447</v>
      </c>
      <c r="B21" s="12">
        <v>1378.55</v>
      </c>
      <c r="C21" s="17"/>
      <c r="D21" s="15">
        <v>3.3399999999999999E-2</v>
      </c>
      <c r="E21" s="17"/>
    </row>
    <row r="22" spans="1:5">
      <c r="A22" s="10">
        <v>39813</v>
      </c>
      <c r="B22" s="11">
        <v>825.88</v>
      </c>
      <c r="C22" s="17"/>
      <c r="D22" s="15">
        <v>3.7000000000000002E-3</v>
      </c>
      <c r="E22" s="17"/>
    </row>
    <row r="23" spans="1:5">
      <c r="A23" s="10">
        <v>40178</v>
      </c>
      <c r="B23" s="12">
        <v>1073.8699999999999</v>
      </c>
      <c r="C23" s="17"/>
      <c r="D23" s="15">
        <v>4.7000000000000002E-3</v>
      </c>
      <c r="E23" s="17"/>
    </row>
    <row r="24" spans="1:5">
      <c r="A24" s="10">
        <v>40543</v>
      </c>
      <c r="B24" s="12">
        <v>1286.1199999999999</v>
      </c>
      <c r="C24" s="17"/>
      <c r="D24" s="15">
        <v>2.8999999999999998E-3</v>
      </c>
      <c r="E24" s="17"/>
    </row>
    <row r="25" spans="1:5">
      <c r="A25" s="10">
        <v>40908</v>
      </c>
      <c r="B25" s="12">
        <v>1312.41</v>
      </c>
      <c r="C25" s="17"/>
      <c r="D25" s="15">
        <v>1.1999999999999999E-3</v>
      </c>
      <c r="E25" s="17"/>
    </row>
    <row r="26" spans="1:5">
      <c r="A26" s="10">
        <v>41274</v>
      </c>
      <c r="B26" s="12">
        <v>1498.11</v>
      </c>
      <c r="C26" s="17"/>
      <c r="D26" s="15">
        <v>1.6000000000000001E-3</v>
      </c>
      <c r="E26" s="17"/>
    </row>
    <row r="27" spans="1:5">
      <c r="A27" s="10">
        <v>41639</v>
      </c>
      <c r="B27" s="12">
        <v>1782.59</v>
      </c>
      <c r="C27" s="17"/>
      <c r="D27" s="15">
        <v>1.2999999999999999E-3</v>
      </c>
      <c r="E27" s="17"/>
    </row>
    <row r="28" spans="1:5">
      <c r="A28" s="10">
        <v>42004</v>
      </c>
      <c r="B28" s="12">
        <v>1994.99</v>
      </c>
      <c r="C28" s="17"/>
      <c r="D28" s="15">
        <v>1E-3</v>
      </c>
      <c r="E28" s="17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G12" sqref="G12"/>
    </sheetView>
  </sheetViews>
  <sheetFormatPr defaultColWidth="8.85546875" defaultRowHeight="12.75"/>
  <cols>
    <col min="1" max="1" width="35.85546875" style="8" customWidth="1"/>
    <col min="2" max="4" width="8.28515625" style="8" customWidth="1"/>
    <col min="5" max="16384" width="8.85546875" style="8"/>
  </cols>
  <sheetData>
    <row r="1" spans="1:4" ht="15.75">
      <c r="A1" s="37" t="s">
        <v>28</v>
      </c>
      <c r="B1" s="37"/>
      <c r="C1" s="37"/>
      <c r="D1" s="37"/>
    </row>
    <row r="2" spans="1:4">
      <c r="A2" s="11" t="s">
        <v>25</v>
      </c>
      <c r="B2" s="20">
        <v>0.02</v>
      </c>
      <c r="D2" s="9"/>
    </row>
    <row r="3" spans="1:4" s="13" customFormat="1" ht="38.25">
      <c r="A3" s="22" t="s">
        <v>26</v>
      </c>
      <c r="B3" s="14" t="s">
        <v>29</v>
      </c>
      <c r="C3" s="14" t="s">
        <v>30</v>
      </c>
      <c r="D3" s="14" t="s">
        <v>7</v>
      </c>
    </row>
    <row r="4" spans="1:4">
      <c r="A4" s="11" t="s">
        <v>23</v>
      </c>
      <c r="B4" s="19">
        <v>7.0000000000000007E-2</v>
      </c>
      <c r="C4" s="19">
        <v>0.2</v>
      </c>
      <c r="D4" s="19">
        <v>0.1</v>
      </c>
    </row>
    <row r="5" spans="1:4">
      <c r="A5" s="11" t="s">
        <v>6</v>
      </c>
      <c r="B5" s="19">
        <v>0.25</v>
      </c>
      <c r="C5" s="19">
        <v>0.72</v>
      </c>
      <c r="D5" s="19">
        <v>0.18</v>
      </c>
    </row>
    <row r="6" spans="1:4" ht="28.5">
      <c r="A6" s="11" t="s">
        <v>31</v>
      </c>
      <c r="B6" s="11">
        <v>0.36</v>
      </c>
      <c r="C6" s="11">
        <v>0.5</v>
      </c>
      <c r="D6" s="11">
        <v>1</v>
      </c>
    </row>
    <row r="7" spans="1:4">
      <c r="A7" s="11" t="s">
        <v>1</v>
      </c>
      <c r="B7" s="17"/>
      <c r="C7" s="17"/>
      <c r="D7" s="17"/>
    </row>
    <row r="8" spans="1:4">
      <c r="A8" s="11" t="s">
        <v>27</v>
      </c>
      <c r="B8" s="18"/>
      <c r="C8" s="18"/>
      <c r="D8" s="18"/>
    </row>
    <row r="9" spans="1:4">
      <c r="A9" s="11" t="s">
        <v>9</v>
      </c>
      <c r="B9" s="18"/>
      <c r="C9" s="18"/>
      <c r="D9" s="18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K16" sqref="K16"/>
    </sheetView>
  </sheetViews>
  <sheetFormatPr defaultColWidth="8.85546875" defaultRowHeight="12.75"/>
  <cols>
    <col min="1" max="1" width="35.140625" style="8" customWidth="1"/>
    <col min="2" max="4" width="8.85546875" style="8" customWidth="1"/>
    <col min="5" max="5" width="15.85546875" style="8" customWidth="1"/>
    <col min="6" max="16384" width="8.85546875" style="8"/>
  </cols>
  <sheetData>
    <row r="1" spans="1:4" ht="15.75">
      <c r="A1" s="37" t="s">
        <v>32</v>
      </c>
      <c r="B1" s="37"/>
      <c r="C1" s="37"/>
      <c r="D1" s="37"/>
    </row>
    <row r="2" spans="1:4">
      <c r="A2" s="8" t="s">
        <v>25</v>
      </c>
      <c r="B2" s="20">
        <v>0.01</v>
      </c>
    </row>
    <row r="3" spans="1:4" ht="25.5">
      <c r="A3" s="9" t="s">
        <v>26</v>
      </c>
      <c r="B3" s="14" t="s">
        <v>33</v>
      </c>
      <c r="C3" s="14" t="s">
        <v>34</v>
      </c>
      <c r="D3" s="14" t="s">
        <v>7</v>
      </c>
    </row>
    <row r="4" spans="1:4">
      <c r="A4" s="11" t="s">
        <v>23</v>
      </c>
      <c r="B4" s="19">
        <v>7.0000000000000007E-2</v>
      </c>
      <c r="C4" s="19">
        <v>0.15</v>
      </c>
      <c r="D4" s="19">
        <v>0.1</v>
      </c>
    </row>
    <row r="5" spans="1:4">
      <c r="A5" s="11" t="s">
        <v>6</v>
      </c>
      <c r="B5" s="19">
        <v>0.25</v>
      </c>
      <c r="C5" s="19">
        <v>0.45</v>
      </c>
      <c r="D5" s="19">
        <v>0.18</v>
      </c>
    </row>
    <row r="6" spans="1:4" ht="28.5">
      <c r="A6" s="11" t="s">
        <v>31</v>
      </c>
      <c r="B6" s="11">
        <v>0.36</v>
      </c>
      <c r="C6" s="11">
        <v>0.5</v>
      </c>
      <c r="D6" s="11">
        <v>1</v>
      </c>
    </row>
    <row r="7" spans="1:4">
      <c r="A7" s="11" t="s">
        <v>1</v>
      </c>
      <c r="B7" s="17"/>
      <c r="C7" s="17"/>
      <c r="D7" s="17"/>
    </row>
    <row r="8" spans="1:4">
      <c r="A8" s="11" t="s">
        <v>14</v>
      </c>
      <c r="B8" s="17"/>
      <c r="C8" s="17"/>
      <c r="D8" s="17"/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L18" sqref="L18"/>
    </sheetView>
  </sheetViews>
  <sheetFormatPr defaultRowHeight="12.75"/>
  <cols>
    <col min="1" max="1" width="11.140625" customWidth="1"/>
  </cols>
  <sheetData>
    <row r="1" spans="1:8" ht="15.75">
      <c r="A1" s="37" t="s">
        <v>35</v>
      </c>
      <c r="B1" s="37"/>
      <c r="C1" s="37"/>
      <c r="D1" s="37"/>
      <c r="E1" s="37"/>
      <c r="F1" s="37"/>
      <c r="G1" s="37"/>
      <c r="H1" s="37"/>
    </row>
    <row r="2" spans="1:8" s="7" customFormat="1" ht="27">
      <c r="A2" s="7" t="s">
        <v>36</v>
      </c>
      <c r="B2" s="7" t="s">
        <v>37</v>
      </c>
      <c r="C2" s="7" t="s">
        <v>24</v>
      </c>
      <c r="D2" s="7" t="s">
        <v>15</v>
      </c>
      <c r="E2" s="7" t="s">
        <v>38</v>
      </c>
      <c r="F2" s="7" t="s">
        <v>39</v>
      </c>
      <c r="G2" s="7" t="s">
        <v>40</v>
      </c>
      <c r="H2" s="7" t="s">
        <v>41</v>
      </c>
    </row>
    <row r="3" spans="1:8">
      <c r="A3" s="23">
        <v>38717</v>
      </c>
      <c r="B3" s="24">
        <v>10.175000000000001</v>
      </c>
      <c r="C3" s="2">
        <v>4.3799999999999999E-2</v>
      </c>
      <c r="D3" s="6">
        <v>1248.29</v>
      </c>
    </row>
    <row r="4" spans="1:8">
      <c r="A4" s="23">
        <v>39082</v>
      </c>
      <c r="B4" s="24">
        <v>11.552199999999999</v>
      </c>
      <c r="C4" s="2">
        <v>0.05</v>
      </c>
      <c r="D4" s="6">
        <v>1418.3</v>
      </c>
      <c r="E4" s="2"/>
      <c r="F4" s="2"/>
      <c r="G4" s="2"/>
      <c r="H4" s="2"/>
    </row>
    <row r="5" spans="1:8">
      <c r="A5" s="23">
        <v>39447</v>
      </c>
      <c r="B5" s="24">
        <v>18.239899999999999</v>
      </c>
      <c r="C5" s="2">
        <v>3.3399999999999999E-2</v>
      </c>
      <c r="D5" s="6">
        <v>1468.36</v>
      </c>
      <c r="E5" s="2"/>
      <c r="F5" s="2"/>
      <c r="G5" s="2"/>
      <c r="H5" s="2"/>
    </row>
    <row r="6" spans="1:8">
      <c r="A6" s="23">
        <v>39813</v>
      </c>
      <c r="B6" s="24">
        <v>12.145099999999999</v>
      </c>
      <c r="C6" s="2">
        <v>3.7000000000000002E-3</v>
      </c>
      <c r="D6" s="6">
        <v>903.25</v>
      </c>
      <c r="E6" s="2"/>
      <c r="F6" s="2"/>
      <c r="G6" s="2"/>
      <c r="H6" s="2"/>
    </row>
    <row r="7" spans="1:8">
      <c r="A7" s="23">
        <v>40178</v>
      </c>
      <c r="B7" s="24">
        <v>25.880299999999998</v>
      </c>
      <c r="C7" s="2">
        <v>4.7000000000000002E-3</v>
      </c>
      <c r="D7" s="6">
        <v>1115.0999999999999</v>
      </c>
      <c r="E7" s="2"/>
      <c r="F7" s="2"/>
      <c r="G7" s="2"/>
      <c r="H7" s="2"/>
    </row>
    <row r="8" spans="1:8">
      <c r="A8" s="23">
        <v>40543</v>
      </c>
      <c r="B8" s="24">
        <v>45.723700000000001</v>
      </c>
      <c r="C8" s="2">
        <v>2.8999999999999998E-3</v>
      </c>
      <c r="D8" s="6">
        <v>1257.6400000000001</v>
      </c>
      <c r="E8" s="2"/>
      <c r="F8" s="2"/>
      <c r="G8" s="2"/>
      <c r="H8" s="2"/>
    </row>
    <row r="9" spans="1:8">
      <c r="A9" s="23">
        <v>40908</v>
      </c>
      <c r="B9" s="24">
        <v>61.511099999999999</v>
      </c>
      <c r="C9" s="2">
        <v>1.1999999999999999E-3</v>
      </c>
      <c r="D9" s="6">
        <v>1257.5999999999999</v>
      </c>
      <c r="E9" s="2"/>
      <c r="F9" s="2"/>
      <c r="G9" s="2"/>
      <c r="H9" s="2"/>
    </row>
    <row r="10" spans="1:8">
      <c r="A10" s="23">
        <v>41274</v>
      </c>
      <c r="B10" s="24">
        <v>61.922800000000002</v>
      </c>
      <c r="C10" s="2">
        <v>1.6000000000000001E-3</v>
      </c>
      <c r="D10" s="6">
        <v>1426.19</v>
      </c>
      <c r="E10" s="2"/>
      <c r="F10" s="2"/>
      <c r="G10" s="2"/>
      <c r="H10" s="2"/>
    </row>
    <row r="11" spans="1:8">
      <c r="A11" s="23">
        <v>41639</v>
      </c>
      <c r="B11" s="24">
        <v>69.795000000000002</v>
      </c>
      <c r="C11" s="2">
        <v>1.2999999999999999E-3</v>
      </c>
      <c r="D11" s="6">
        <v>1848.36</v>
      </c>
      <c r="E11" s="2"/>
      <c r="F11" s="2"/>
      <c r="G11" s="2"/>
      <c r="H11" s="2"/>
    </row>
    <row r="12" spans="1:8">
      <c r="A12" s="23">
        <v>42004</v>
      </c>
      <c r="B12" s="24">
        <v>116.6992</v>
      </c>
      <c r="C12" s="2">
        <v>1E-3</v>
      </c>
      <c r="D12" s="6">
        <v>2058.9</v>
      </c>
      <c r="E12" s="2"/>
      <c r="F12" s="2"/>
      <c r="G12" s="2"/>
      <c r="H12" s="2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F11" sqref="F11"/>
    </sheetView>
  </sheetViews>
  <sheetFormatPr defaultRowHeight="12.75"/>
  <cols>
    <col min="1" max="1" width="12.5703125" customWidth="1"/>
    <col min="2" max="4" width="9.28515625" customWidth="1"/>
    <col min="5" max="5" width="14" customWidth="1"/>
    <col min="6" max="6" width="12.7109375" customWidth="1"/>
  </cols>
  <sheetData>
    <row r="1" spans="1:6" ht="15.75">
      <c r="A1" s="37" t="s">
        <v>45</v>
      </c>
      <c r="B1" s="37"/>
      <c r="C1" s="37"/>
      <c r="D1" s="37"/>
    </row>
    <row r="2" spans="1:6" s="13" customFormat="1" ht="38.25">
      <c r="A2" s="14" t="s">
        <v>42</v>
      </c>
      <c r="B2" s="14" t="s">
        <v>43</v>
      </c>
      <c r="C2" s="14" t="s">
        <v>44</v>
      </c>
      <c r="D2" s="14" t="s">
        <v>46</v>
      </c>
      <c r="E2" s="7" t="s">
        <v>47</v>
      </c>
      <c r="F2" s="7" t="s">
        <v>48</v>
      </c>
    </row>
    <row r="3" spans="1:6" s="8" customFormat="1">
      <c r="A3" s="11">
        <v>2002</v>
      </c>
      <c r="B3" s="15">
        <v>-0.23369999999999999</v>
      </c>
      <c r="C3" s="15">
        <v>4.8099999999999997E-2</v>
      </c>
      <c r="D3" s="15">
        <v>2.1700000000000001E-2</v>
      </c>
      <c r="E3" s="21"/>
      <c r="F3" s="21"/>
    </row>
    <row r="4" spans="1:6" s="8" customFormat="1">
      <c r="A4" s="11">
        <v>2003</v>
      </c>
      <c r="B4" s="15">
        <v>0.26379999999999998</v>
      </c>
      <c r="C4" s="15">
        <v>0.24909999999999999</v>
      </c>
      <c r="D4" s="15">
        <v>1.32E-2</v>
      </c>
      <c r="E4" s="21"/>
      <c r="F4" s="21"/>
    </row>
    <row r="5" spans="1:6" s="8" customFormat="1">
      <c r="A5" s="11">
        <v>2004</v>
      </c>
      <c r="B5" s="15">
        <v>8.9899999999999994E-2</v>
      </c>
      <c r="C5" s="15">
        <v>0.46400000000000002</v>
      </c>
      <c r="D5" s="15">
        <v>1.26E-2</v>
      </c>
      <c r="E5" s="21"/>
      <c r="F5" s="21"/>
    </row>
    <row r="6" spans="1:6" s="8" customFormat="1">
      <c r="A6" s="11">
        <v>2005</v>
      </c>
      <c r="B6" s="15">
        <v>0.03</v>
      </c>
      <c r="C6" s="15">
        <v>5.33E-2</v>
      </c>
      <c r="D6" s="15">
        <v>2.75E-2</v>
      </c>
      <c r="E6" s="21"/>
      <c r="F6" s="21"/>
    </row>
    <row r="7" spans="1:6" s="8" customFormat="1">
      <c r="A7" s="11">
        <v>2006</v>
      </c>
      <c r="B7" s="15">
        <v>0.13619999999999999</v>
      </c>
      <c r="C7" s="15">
        <v>5.3999999999999999E-2</v>
      </c>
      <c r="D7" s="15">
        <v>4.3799999999999999E-2</v>
      </c>
      <c r="E7" s="21"/>
      <c r="F7" s="21"/>
    </row>
    <row r="8" spans="1:6" s="8" customFormat="1">
      <c r="A8" s="11">
        <v>2007</v>
      </c>
      <c r="B8" s="15">
        <v>3.5299999999999998E-2</v>
      </c>
      <c r="C8" s="15">
        <v>-0.17610000000000001</v>
      </c>
      <c r="D8" s="15">
        <v>0.05</v>
      </c>
      <c r="E8" s="21"/>
      <c r="F8" s="21"/>
    </row>
    <row r="9" spans="1:6" s="8" customFormat="1">
      <c r="A9" s="11">
        <v>2008</v>
      </c>
      <c r="B9" s="15">
        <v>-0.38490000000000002</v>
      </c>
      <c r="C9" s="15">
        <v>-0.2767</v>
      </c>
      <c r="D9" s="15">
        <v>3.3399999999999999E-2</v>
      </c>
      <c r="E9" s="21"/>
      <c r="F9" s="21"/>
    </row>
    <row r="10" spans="1:6" s="8" customFormat="1">
      <c r="A10" s="11">
        <v>2009</v>
      </c>
      <c r="B10" s="15">
        <v>0.23449999999999999</v>
      </c>
      <c r="C10" s="15">
        <v>0.31130000000000002</v>
      </c>
      <c r="D10" s="15">
        <v>3.7000000000000002E-3</v>
      </c>
      <c r="E10" s="21"/>
      <c r="F10" s="21"/>
    </row>
    <row r="11" spans="1:6" s="8" customFormat="1">
      <c r="A11" s="11">
        <v>2010</v>
      </c>
      <c r="B11" s="15">
        <v>0.1278</v>
      </c>
      <c r="C11" s="15">
        <v>0.1208</v>
      </c>
      <c r="D11" s="15">
        <v>4.7000000000000002E-3</v>
      </c>
      <c r="E11" s="21"/>
      <c r="F11" s="21"/>
    </row>
    <row r="12" spans="1:6" s="8" customFormat="1">
      <c r="A12" s="11">
        <v>2011</v>
      </c>
      <c r="B12" s="15">
        <v>0</v>
      </c>
      <c r="C12" s="15">
        <v>-9.6600000000000005E-2</v>
      </c>
      <c r="D12" s="15">
        <v>2.8999999999999998E-3</v>
      </c>
      <c r="E12" s="21"/>
      <c r="F12" s="21"/>
    </row>
    <row r="13" spans="1:6" s="8" customFormat="1">
      <c r="A13" s="11">
        <v>2012</v>
      </c>
      <c r="B13" s="15">
        <v>0.1341</v>
      </c>
      <c r="C13" s="15">
        <v>0.1053</v>
      </c>
      <c r="D13" s="15">
        <v>1.1999999999999999E-3</v>
      </c>
      <c r="E13" s="21"/>
      <c r="F13" s="21"/>
    </row>
    <row r="14" spans="1:6" s="8" customFormat="1">
      <c r="A14" s="11">
        <v>2013</v>
      </c>
      <c r="B14" s="15">
        <v>0.29599999999999999</v>
      </c>
      <c r="C14" s="15">
        <v>0.57579999999999998</v>
      </c>
      <c r="D14" s="15">
        <v>1.6000000000000001E-3</v>
      </c>
      <c r="E14" s="21"/>
      <c r="F14" s="21"/>
    </row>
    <row r="15" spans="1:6" s="8" customFormat="1">
      <c r="A15" s="11">
        <v>2014</v>
      </c>
      <c r="B15" s="15">
        <v>0.1139</v>
      </c>
      <c r="C15" s="15">
        <v>0.21390000000000001</v>
      </c>
      <c r="D15" s="15">
        <v>1.2999999999999999E-3</v>
      </c>
      <c r="E15" s="21"/>
      <c r="F15" s="21"/>
    </row>
    <row r="17" spans="1:7" ht="13.5" thickBot="1">
      <c r="A17" s="4" t="s">
        <v>49</v>
      </c>
    </row>
    <row r="18" spans="1:7">
      <c r="A18" s="25"/>
      <c r="B18" s="26"/>
      <c r="C18" s="26"/>
      <c r="D18" s="26"/>
      <c r="E18" s="26"/>
      <c r="F18" s="26"/>
      <c r="G18" s="27"/>
    </row>
    <row r="19" spans="1:7">
      <c r="A19" s="28"/>
      <c r="B19" s="29"/>
      <c r="C19" s="29"/>
      <c r="D19" s="29"/>
      <c r="E19" s="29"/>
      <c r="F19" s="29"/>
      <c r="G19" s="30"/>
    </row>
    <row r="20" spans="1:7">
      <c r="A20" s="28"/>
      <c r="B20" s="31"/>
      <c r="C20" s="29"/>
      <c r="D20" s="29"/>
      <c r="E20" s="29"/>
      <c r="F20" s="29"/>
      <c r="G20" s="30"/>
    </row>
    <row r="21" spans="1:7">
      <c r="A21" s="28"/>
      <c r="B21" s="29"/>
      <c r="C21" s="29"/>
      <c r="D21" s="29"/>
      <c r="E21" s="29"/>
      <c r="F21" s="29"/>
      <c r="G21" s="30"/>
    </row>
    <row r="22" spans="1:7">
      <c r="A22" s="28"/>
      <c r="B22" s="29"/>
      <c r="C22" s="29"/>
      <c r="D22" s="29"/>
      <c r="E22" s="29"/>
      <c r="F22" s="29"/>
      <c r="G22" s="30"/>
    </row>
    <row r="23" spans="1:7">
      <c r="A23" s="28"/>
      <c r="B23" s="29"/>
      <c r="C23" s="29"/>
      <c r="D23" s="29"/>
      <c r="E23" s="29"/>
      <c r="F23" s="29"/>
      <c r="G23" s="30"/>
    </row>
    <row r="24" spans="1:7">
      <c r="A24" s="28"/>
      <c r="B24" s="29"/>
      <c r="C24" s="29"/>
      <c r="D24" s="29"/>
      <c r="E24" s="29"/>
      <c r="F24" s="29"/>
      <c r="G24" s="30"/>
    </row>
    <row r="25" spans="1:7">
      <c r="A25" s="28"/>
      <c r="B25" s="29"/>
      <c r="C25" s="29"/>
      <c r="D25" s="29"/>
      <c r="E25" s="29"/>
      <c r="F25" s="29"/>
      <c r="G25" s="30"/>
    </row>
    <row r="26" spans="1:7">
      <c r="A26" s="28"/>
      <c r="B26" s="29"/>
      <c r="C26" s="29"/>
      <c r="D26" s="29"/>
      <c r="E26" s="29"/>
      <c r="F26" s="29"/>
      <c r="G26" s="30"/>
    </row>
    <row r="27" spans="1:7">
      <c r="A27" s="28"/>
      <c r="B27" s="29"/>
      <c r="C27" s="29"/>
      <c r="D27" s="29"/>
      <c r="E27" s="29"/>
      <c r="F27" s="29"/>
      <c r="G27" s="30"/>
    </row>
    <row r="28" spans="1:7">
      <c r="A28" s="28"/>
      <c r="B28" s="29"/>
      <c r="C28" s="29"/>
      <c r="D28" s="29"/>
      <c r="E28" s="29"/>
      <c r="F28" s="29"/>
      <c r="G28" s="30"/>
    </row>
    <row r="29" spans="1:7">
      <c r="A29" s="28"/>
      <c r="B29" s="29"/>
      <c r="C29" s="29"/>
      <c r="D29" s="29"/>
      <c r="E29" s="29"/>
      <c r="F29" s="29"/>
      <c r="G29" s="30"/>
    </row>
    <row r="30" spans="1:7">
      <c r="A30" s="28"/>
      <c r="B30" s="29"/>
      <c r="C30" s="29"/>
      <c r="D30" s="29"/>
      <c r="E30" s="29"/>
      <c r="F30" s="29"/>
      <c r="G30" s="30"/>
    </row>
    <row r="31" spans="1:7">
      <c r="A31" s="28"/>
      <c r="B31" s="29"/>
      <c r="C31" s="29"/>
      <c r="D31" s="29"/>
      <c r="E31" s="29"/>
      <c r="F31" s="29"/>
      <c r="G31" s="30"/>
    </row>
    <row r="32" spans="1:7">
      <c r="A32" s="28"/>
      <c r="B32" s="29"/>
      <c r="C32" s="29"/>
      <c r="D32" s="29"/>
      <c r="E32" s="29"/>
      <c r="F32" s="29"/>
      <c r="G32" s="30"/>
    </row>
    <row r="33" spans="1:7">
      <c r="A33" s="28"/>
      <c r="B33" s="29"/>
      <c r="C33" s="29"/>
      <c r="D33" s="29"/>
      <c r="E33" s="29"/>
      <c r="F33" s="29"/>
      <c r="G33" s="30"/>
    </row>
    <row r="34" spans="1:7">
      <c r="A34" s="28"/>
      <c r="B34" s="29"/>
      <c r="C34" s="29"/>
      <c r="D34" s="29"/>
      <c r="E34" s="29"/>
      <c r="F34" s="29"/>
      <c r="G34" s="30"/>
    </row>
    <row r="35" spans="1:7" ht="13.5" thickBot="1">
      <c r="A35" s="32"/>
      <c r="B35" s="33"/>
      <c r="C35" s="33"/>
      <c r="D35" s="33"/>
      <c r="E35" s="33"/>
      <c r="F35" s="33"/>
      <c r="G35" s="34"/>
    </row>
    <row r="37" spans="1:7">
      <c r="A37" s="4" t="s">
        <v>50</v>
      </c>
    </row>
    <row r="38" spans="1:7">
      <c r="A38" t="s">
        <v>51</v>
      </c>
      <c r="B38" s="6"/>
    </row>
    <row r="39" spans="1:7">
      <c r="A39" t="s">
        <v>52</v>
      </c>
    </row>
    <row r="41" spans="1:7">
      <c r="A41" s="4" t="s">
        <v>53</v>
      </c>
    </row>
    <row r="42" spans="1:7">
      <c r="A42" t="s">
        <v>13</v>
      </c>
    </row>
    <row r="43" spans="1:7">
      <c r="A43" t="s">
        <v>9</v>
      </c>
      <c r="B43" s="2"/>
    </row>
    <row r="44" spans="1:7">
      <c r="A44" t="s">
        <v>14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D31" sqref="D31"/>
    </sheetView>
  </sheetViews>
  <sheetFormatPr defaultRowHeight="12.75"/>
  <cols>
    <col min="1" max="1" width="12.5703125" customWidth="1"/>
    <col min="2" max="4" width="9.28515625" customWidth="1"/>
    <col min="5" max="5" width="14" customWidth="1"/>
    <col min="6" max="6" width="12.7109375" customWidth="1"/>
  </cols>
  <sheetData>
    <row r="1" spans="1:6" ht="15.75">
      <c r="A1" s="37" t="s">
        <v>54</v>
      </c>
      <c r="B1" s="37"/>
      <c r="C1" s="37"/>
      <c r="D1" s="37"/>
    </row>
    <row r="2" spans="1:6" s="13" customFormat="1" ht="38.25">
      <c r="A2" s="14" t="s">
        <v>42</v>
      </c>
      <c r="B2" s="14" t="s">
        <v>43</v>
      </c>
      <c r="C2" s="14" t="s">
        <v>55</v>
      </c>
      <c r="D2" s="14" t="s">
        <v>46</v>
      </c>
      <c r="E2" s="7" t="s">
        <v>47</v>
      </c>
      <c r="F2" s="7" t="s">
        <v>56</v>
      </c>
    </row>
    <row r="3" spans="1:6" s="8" customFormat="1">
      <c r="A3" s="11">
        <v>2002</v>
      </c>
      <c r="B3" s="15">
        <v>-0.23369999999999999</v>
      </c>
      <c r="C3" s="15">
        <v>-0.35460000000000003</v>
      </c>
      <c r="D3" s="15">
        <v>2.1700000000000001E-2</v>
      </c>
      <c r="E3" s="21"/>
      <c r="F3" s="21"/>
    </row>
    <row r="4" spans="1:6" s="8" customFormat="1">
      <c r="A4" s="11">
        <v>2003</v>
      </c>
      <c r="B4" s="15">
        <v>0.26379999999999998</v>
      </c>
      <c r="C4" s="15">
        <v>0.20499999999999999</v>
      </c>
      <c r="D4" s="15">
        <v>1.32E-2</v>
      </c>
      <c r="E4" s="21"/>
      <c r="F4" s="21"/>
    </row>
    <row r="5" spans="1:6" s="8" customFormat="1">
      <c r="A5" s="11">
        <v>2004</v>
      </c>
      <c r="B5" s="15">
        <v>8.9899999999999994E-2</v>
      </c>
      <c r="C5" s="15">
        <v>7.1900000000000006E-2</v>
      </c>
      <c r="D5" s="15">
        <v>1.26E-2</v>
      </c>
      <c r="E5" s="21"/>
      <c r="F5" s="21"/>
    </row>
    <row r="6" spans="1:6" s="8" customFormat="1">
      <c r="A6" s="11">
        <v>2005</v>
      </c>
      <c r="B6" s="15">
        <v>0.03</v>
      </c>
      <c r="C6" s="15">
        <v>-0.1583</v>
      </c>
      <c r="D6" s="15">
        <v>2.75E-2</v>
      </c>
      <c r="E6" s="21"/>
      <c r="F6" s="21"/>
    </row>
    <row r="7" spans="1:6" s="8" customFormat="1">
      <c r="A7" s="11">
        <v>2006</v>
      </c>
      <c r="B7" s="15">
        <v>0.13619999999999999</v>
      </c>
      <c r="C7" s="15">
        <v>0.19769999999999999</v>
      </c>
      <c r="D7" s="15">
        <v>4.3799999999999999E-2</v>
      </c>
      <c r="E7" s="21"/>
      <c r="F7" s="21"/>
    </row>
    <row r="8" spans="1:6" s="8" customFormat="1">
      <c r="A8" s="11">
        <v>2007</v>
      </c>
      <c r="B8" s="15">
        <v>3.5299999999999998E-2</v>
      </c>
      <c r="C8" s="15">
        <v>0.12839999999999999</v>
      </c>
      <c r="D8" s="15">
        <v>0.05</v>
      </c>
      <c r="E8" s="21"/>
      <c r="F8" s="21"/>
    </row>
    <row r="9" spans="1:6" s="8" customFormat="1">
      <c r="A9" s="11">
        <v>2008</v>
      </c>
      <c r="B9" s="15">
        <v>-0.38490000000000002</v>
      </c>
      <c r="C9" s="15">
        <v>-0.20780000000000001</v>
      </c>
      <c r="D9" s="15">
        <v>3.3399999999999999E-2</v>
      </c>
      <c r="E9" s="21"/>
      <c r="F9" s="21"/>
    </row>
    <row r="10" spans="1:6" s="8" customFormat="1">
      <c r="A10" s="11">
        <v>2009</v>
      </c>
      <c r="B10" s="15">
        <v>0.23449999999999999</v>
      </c>
      <c r="C10" s="15">
        <v>0.58640000000000003</v>
      </c>
      <c r="D10" s="15">
        <v>3.7000000000000002E-3</v>
      </c>
      <c r="E10" s="21"/>
      <c r="F10" s="21"/>
    </row>
    <row r="11" spans="1:6" s="8" customFormat="1">
      <c r="A11" s="11">
        <v>2010</v>
      </c>
      <c r="B11" s="15">
        <v>0.1278</v>
      </c>
      <c r="C11" s="15">
        <v>0.1426</v>
      </c>
      <c r="D11" s="15">
        <v>4.7000000000000002E-3</v>
      </c>
      <c r="E11" s="21"/>
      <c r="F11" s="21"/>
    </row>
    <row r="12" spans="1:6" s="8" customFormat="1">
      <c r="A12" s="11">
        <v>2011</v>
      </c>
      <c r="B12" s="15">
        <v>0</v>
      </c>
      <c r="C12" s="15">
        <v>0.27410000000000001</v>
      </c>
      <c r="D12" s="15">
        <v>2.8999999999999998E-3</v>
      </c>
      <c r="E12" s="21"/>
      <c r="F12" s="21"/>
    </row>
    <row r="13" spans="1:6" s="8" customFormat="1">
      <c r="A13" s="11">
        <v>2012</v>
      </c>
      <c r="B13" s="15">
        <v>0.1341</v>
      </c>
      <c r="C13" s="15">
        <v>5.9200000000000003E-2</v>
      </c>
      <c r="D13" s="15">
        <v>1.1999999999999999E-3</v>
      </c>
      <c r="E13" s="21"/>
      <c r="F13" s="21"/>
    </row>
    <row r="14" spans="1:6" s="8" customFormat="1">
      <c r="A14" s="11">
        <v>2013</v>
      </c>
      <c r="B14" s="15">
        <v>0.29599999999999999</v>
      </c>
      <c r="C14" s="15">
        <v>-1.8E-3</v>
      </c>
      <c r="D14" s="15">
        <v>1.6000000000000001E-3</v>
      </c>
      <c r="E14" s="21"/>
      <c r="F14" s="21"/>
    </row>
    <row r="15" spans="1:6" s="8" customFormat="1">
      <c r="A15" s="11">
        <v>2014</v>
      </c>
      <c r="B15" s="15">
        <v>0.1139</v>
      </c>
      <c r="C15" s="15">
        <v>-0.1239</v>
      </c>
      <c r="D15" s="15">
        <v>1.2999999999999999E-3</v>
      </c>
      <c r="E15" s="21"/>
      <c r="F15" s="21"/>
    </row>
    <row r="17" spans="1:7" ht="13.5" thickBot="1">
      <c r="A17" s="4" t="s">
        <v>49</v>
      </c>
    </row>
    <row r="18" spans="1:7">
      <c r="A18" s="25"/>
      <c r="B18" s="26"/>
      <c r="C18" s="26"/>
      <c r="D18" s="26"/>
      <c r="E18" s="26"/>
      <c r="F18" s="26"/>
      <c r="G18" s="27"/>
    </row>
    <row r="19" spans="1:7">
      <c r="A19" s="28"/>
      <c r="B19" s="29"/>
      <c r="C19" s="29"/>
      <c r="D19" s="29"/>
      <c r="E19" s="29"/>
      <c r="F19" s="29"/>
      <c r="G19" s="30"/>
    </row>
    <row r="20" spans="1:7">
      <c r="A20" s="28"/>
      <c r="B20" s="31"/>
      <c r="C20" s="29"/>
      <c r="D20" s="29"/>
      <c r="E20" s="29"/>
      <c r="F20" s="29"/>
      <c r="G20" s="30"/>
    </row>
    <row r="21" spans="1:7">
      <c r="A21" s="28"/>
      <c r="B21" s="29"/>
      <c r="C21" s="29"/>
      <c r="D21" s="29"/>
      <c r="E21" s="29"/>
      <c r="F21" s="29"/>
      <c r="G21" s="30"/>
    </row>
    <row r="22" spans="1:7">
      <c r="A22" s="28"/>
      <c r="B22" s="29"/>
      <c r="C22" s="29"/>
      <c r="D22" s="29"/>
      <c r="E22" s="29"/>
      <c r="F22" s="29"/>
      <c r="G22" s="30"/>
    </row>
    <row r="23" spans="1:7">
      <c r="A23" s="28"/>
      <c r="B23" s="29"/>
      <c r="C23" s="29"/>
      <c r="D23" s="29"/>
      <c r="E23" s="29"/>
      <c r="F23" s="29"/>
      <c r="G23" s="30"/>
    </row>
    <row r="24" spans="1:7">
      <c r="A24" s="28"/>
      <c r="B24" s="29"/>
      <c r="C24" s="29"/>
      <c r="D24" s="29"/>
      <c r="E24" s="29"/>
      <c r="F24" s="29"/>
      <c r="G24" s="30"/>
    </row>
    <row r="25" spans="1:7">
      <c r="A25" s="28"/>
      <c r="B25" s="29"/>
      <c r="C25" s="29"/>
      <c r="D25" s="29"/>
      <c r="E25" s="29"/>
      <c r="F25" s="29"/>
      <c r="G25" s="30"/>
    </row>
    <row r="26" spans="1:7">
      <c r="A26" s="28"/>
      <c r="B26" s="29"/>
      <c r="C26" s="29"/>
      <c r="D26" s="29"/>
      <c r="E26" s="29"/>
      <c r="F26" s="29"/>
      <c r="G26" s="30"/>
    </row>
    <row r="27" spans="1:7">
      <c r="A27" s="28"/>
      <c r="B27" s="29"/>
      <c r="C27" s="29"/>
      <c r="D27" s="29"/>
      <c r="E27" s="29"/>
      <c r="F27" s="29"/>
      <c r="G27" s="30"/>
    </row>
    <row r="28" spans="1:7">
      <c r="A28" s="28"/>
      <c r="B28" s="29"/>
      <c r="C28" s="29"/>
      <c r="D28" s="29"/>
      <c r="E28" s="29"/>
      <c r="F28" s="29"/>
      <c r="G28" s="30"/>
    </row>
    <row r="29" spans="1:7">
      <c r="A29" s="28"/>
      <c r="B29" s="29"/>
      <c r="C29" s="29"/>
      <c r="D29" s="29"/>
      <c r="E29" s="29"/>
      <c r="F29" s="29"/>
      <c r="G29" s="30"/>
    </row>
    <row r="30" spans="1:7">
      <c r="A30" s="28"/>
      <c r="B30" s="29"/>
      <c r="C30" s="29"/>
      <c r="D30" s="29"/>
      <c r="E30" s="29"/>
      <c r="F30" s="29"/>
      <c r="G30" s="30"/>
    </row>
    <row r="31" spans="1:7">
      <c r="A31" s="28"/>
      <c r="B31" s="29"/>
      <c r="C31" s="29"/>
      <c r="D31" s="29"/>
      <c r="E31" s="29"/>
      <c r="F31" s="29"/>
      <c r="G31" s="30"/>
    </row>
    <row r="32" spans="1:7">
      <c r="A32" s="28"/>
      <c r="B32" s="29"/>
      <c r="C32" s="29"/>
      <c r="D32" s="29"/>
      <c r="E32" s="29"/>
      <c r="F32" s="29"/>
      <c r="G32" s="30"/>
    </row>
    <row r="33" spans="1:7">
      <c r="A33" s="28"/>
      <c r="B33" s="29"/>
      <c r="C33" s="29"/>
      <c r="D33" s="29"/>
      <c r="E33" s="29"/>
      <c r="F33" s="29"/>
      <c r="G33" s="30"/>
    </row>
    <row r="34" spans="1:7">
      <c r="A34" s="28"/>
      <c r="B34" s="29"/>
      <c r="C34" s="29"/>
      <c r="D34" s="29"/>
      <c r="E34" s="29"/>
      <c r="F34" s="29"/>
      <c r="G34" s="30"/>
    </row>
    <row r="35" spans="1:7" ht="13.5" thickBot="1">
      <c r="A35" s="32"/>
      <c r="B35" s="33"/>
      <c r="C35" s="33"/>
      <c r="D35" s="33"/>
      <c r="E35" s="33"/>
      <c r="F35" s="33"/>
      <c r="G35" s="34"/>
    </row>
    <row r="37" spans="1:7">
      <c r="A37" s="4" t="s">
        <v>50</v>
      </c>
    </row>
    <row r="38" spans="1:7">
      <c r="A38" t="s">
        <v>57</v>
      </c>
      <c r="B38" s="24"/>
    </row>
    <row r="39" spans="1:7">
      <c r="A39" t="s">
        <v>52</v>
      </c>
    </row>
    <row r="41" spans="1:7">
      <c r="A41" s="4" t="s">
        <v>53</v>
      </c>
    </row>
    <row r="42" spans="1:7">
      <c r="A42" s="8" t="s">
        <v>58</v>
      </c>
      <c r="B42" s="8"/>
    </row>
    <row r="43" spans="1:7">
      <c r="A43" s="4"/>
    </row>
    <row r="44" spans="1:7">
      <c r="A44" s="4" t="s">
        <v>59</v>
      </c>
    </row>
    <row r="45" spans="1:7">
      <c r="A45" t="s">
        <v>13</v>
      </c>
    </row>
    <row r="46" spans="1:7">
      <c r="A46" t="s">
        <v>9</v>
      </c>
      <c r="B46" s="2"/>
    </row>
    <row r="47" spans="1:7">
      <c r="A47" t="s">
        <v>14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Example solution</vt:lpstr>
      <vt:lpstr>Question 1 template</vt:lpstr>
      <vt:lpstr>Question 6 template</vt:lpstr>
      <vt:lpstr>Question 8 template</vt:lpstr>
      <vt:lpstr>Question 9 template</vt:lpstr>
      <vt:lpstr>Question 10 template</vt:lpstr>
      <vt:lpstr>Question 11 template</vt:lpstr>
      <vt:lpstr>Ariel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2015-05-02T06:55:48Z</cp:lastPrinted>
  <dcterms:created xsi:type="dcterms:W3CDTF">2003-08-08T07:34:04Z</dcterms:created>
  <dcterms:modified xsi:type="dcterms:W3CDTF">2017-08-25T16:56:22Z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Ch12_IM_exercises.xlsm</vt:lpwstr>
  </property>
</Properties>
</file>