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240" yWindow="300" windowWidth="13980" windowHeight="7650" activeTab="6"/>
  </bookViews>
  <sheets>
    <sheet name="Exercise 1 template" sheetId="33" r:id="rId1"/>
    <sheet name="Exercise 2 template" sheetId="34" r:id="rId2"/>
    <sheet name="Exercise 3 template" sheetId="35" r:id="rId3"/>
    <sheet name="Exercise 4 template" sheetId="36" r:id="rId4"/>
    <sheet name="Exercise 5 template" sheetId="37" r:id="rId5"/>
    <sheet name="Exercise 6 template" sheetId="38" r:id="rId6"/>
    <sheet name="Exercise 8 template" sheetId="39" r:id="rId7"/>
    <sheet name="Exercise 9 template" sheetId="30" r:id="rId8"/>
    <sheet name="Exercise 9 data" sheetId="32" r:id="rId9"/>
  </sheets>
  <functionGroups builtInGroupCount="17"/>
  <calcPr calcId="144525" concurrentCalc="0"/>
</workbook>
</file>

<file path=xl/calcChain.xml><?xml version="1.0" encoding="utf-8"?>
<calcChain xmlns="http://schemas.openxmlformats.org/spreadsheetml/2006/main">
  <c r="A20" i="38" l="1"/>
  <c r="B5" i="36"/>
  <c r="C27" i="33"/>
  <c r="C26" i="33"/>
  <c r="C25" i="33"/>
  <c r="C24" i="33"/>
  <c r="C23" i="33"/>
  <c r="C22" i="33"/>
  <c r="C21" i="33"/>
  <c r="C20" i="33"/>
  <c r="C19" i="33"/>
  <c r="C18" i="33"/>
  <c r="C17" i="33"/>
  <c r="B17" i="33"/>
  <c r="C16" i="33"/>
  <c r="B16" i="33"/>
  <c r="C15" i="33"/>
  <c r="B15" i="33"/>
  <c r="C14" i="33"/>
  <c r="B14" i="33"/>
  <c r="C13" i="33"/>
  <c r="B13" i="33"/>
  <c r="C12" i="33"/>
  <c r="B12" i="33"/>
  <c r="C11" i="33"/>
  <c r="B11" i="33"/>
  <c r="C10" i="33"/>
  <c r="B10" i="33"/>
  <c r="C9" i="33"/>
  <c r="B9" i="33"/>
  <c r="C8" i="33"/>
  <c r="B8" i="33"/>
  <c r="C5" i="36"/>
</calcChain>
</file>

<file path=xl/sharedStrings.xml><?xml version="1.0" encoding="utf-8"?>
<sst xmlns="http://schemas.openxmlformats.org/spreadsheetml/2006/main" count="105" uniqueCount="69">
  <si>
    <t>A</t>
  </si>
  <si>
    <t>Baa</t>
  </si>
  <si>
    <t>COMPUTING THE YTM FOR A BOND</t>
  </si>
  <si>
    <t>Bond face value</t>
  </si>
  <si>
    <t>Coupon rate</t>
  </si>
  <si>
    <t>Bond price</t>
  </si>
  <si>
    <t>Year</t>
  </si>
  <si>
    <t>Cash flow</t>
  </si>
  <si>
    <t>COMPARING TWO BONDS</t>
  </si>
  <si>
    <t>Bond A</t>
  </si>
  <si>
    <t>Bond B</t>
  </si>
  <si>
    <t>Maturity</t>
  </si>
  <si>
    <t>Face value</t>
  </si>
  <si>
    <t>Market interest rate</t>
  </si>
  <si>
    <t>Price of Bond A</t>
  </si>
  <si>
    <t>Price of Bond B</t>
  </si>
  <si>
    <t>Interest rate</t>
  </si>
  <si>
    <t>Bond A price</t>
  </si>
  <si>
    <t>Bond B price</t>
  </si>
  <si>
    <t>COMPUTING THE INTEREST ON TREASURY BILLS</t>
  </si>
  <si>
    <t>Purchase price</t>
  </si>
  <si>
    <t>Time to maturity (years)</t>
  </si>
  <si>
    <t>Annualized</t>
  </si>
  <si>
    <t>Daily interest rate</t>
  </si>
  <si>
    <t>Continuously compounded</t>
  </si>
  <si>
    <t>Time to maturity (days)</t>
  </si>
  <si>
    <t>TREASURY BOND CALCULATION</t>
  </si>
  <si>
    <t>Current date</t>
  </si>
  <si>
    <t>Previous interest payment date</t>
  </si>
  <si>
    <t>Next interest payment date</t>
  </si>
  <si>
    <t>Semi-annual coupon</t>
  </si>
  <si>
    <t>Days since last coupon date</t>
  </si>
  <si>
    <t>Days between last coupon
date and next coupon date</t>
  </si>
  <si>
    <t>Accrued interest</t>
  </si>
  <si>
    <t>Computing the accrued interest</t>
  </si>
  <si>
    <t>Computing the YTM</t>
  </si>
  <si>
    <t>Date</t>
  </si>
  <si>
    <t>YTM</t>
  </si>
  <si>
    <t>Invoice price (bond price + accrued)</t>
  </si>
  <si>
    <t>Bond</t>
  </si>
  <si>
    <t>B</t>
  </si>
  <si>
    <t>C</t>
  </si>
  <si>
    <t>Coupon
rate</t>
  </si>
  <si>
    <t>Yield to
maturity</t>
  </si>
  <si>
    <t>Face
value</t>
  </si>
  <si>
    <t>Method 1:  Compound the daily return</t>
  </si>
  <si>
    <t>Method 2:  Calculate the continuously compounded return</t>
  </si>
  <si>
    <t>Price</t>
  </si>
  <si>
    <t>Yahoo
yield</t>
  </si>
  <si>
    <t>Days to maturity</t>
  </si>
  <si>
    <t>Years to maturity</t>
  </si>
  <si>
    <t>Continuous yield</t>
  </si>
  <si>
    <t xml:space="preserve">The longer maturity bond B is more affected by changes </t>
  </si>
  <si>
    <t>in market interest rates than the shorter maturity bond A.</t>
  </si>
  <si>
    <t>BOND YIELDS:  10-YEAR TREASURY BONDS, AAA CORPORATES, Baa CORPORATES, 1976-2009</t>
  </si>
  <si>
    <t>10-Year Treasury</t>
  </si>
  <si>
    <t>AAA</t>
  </si>
  <si>
    <t>Source:  http://www.federalreserve.gov/releases/h15/data.htm#top</t>
  </si>
  <si>
    <t>Section a.</t>
  </si>
  <si>
    <t>Section b.</t>
  </si>
  <si>
    <t>Effect of market interest rate on bond prices</t>
  </si>
  <si>
    <t>Section c.</t>
  </si>
  <si>
    <t>Yield to maturity (IRR)</t>
  </si>
  <si>
    <t>Yield to maturity (XIRR)</t>
  </si>
  <si>
    <t>Section a. compound the daily return</t>
  </si>
  <si>
    <t>Section b. calculate the continuously compounded return</t>
  </si>
  <si>
    <t>Bond cash flow</t>
  </si>
  <si>
    <t>Section b. computing the YTM</t>
  </si>
  <si>
    <t>U.S. TREASURY STRIP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</si>
</sst>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3" formatCode="_(* #,##0.00_);_(* \(#,##0.00\);_(* &quot;-&quot;??_);_(@_)"/>
    <numFmt numFmtId="164" formatCode="0.000%"/>
    <numFmt numFmtId="167" formatCode="_(* #,##0_);_(* \(#,##0\);_(* &quot;-&quot;??_);_(@_)"/>
    <numFmt numFmtId="168" formatCode="0.0000%"/>
    <numFmt numFmtId="171" formatCode="[$-409]dd\-mmm\-yy;@"/>
    <numFmt numFmtId="172" formatCode="[$-409]d\-mmm\-yyyy;@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6" fontId="0" fillId="0" borderId="0" xfId="0" applyNumberFormat="1"/>
    <xf numFmtId="9" fontId="0" fillId="0" borderId="0" xfId="0" applyNumberFormat="1"/>
    <xf numFmtId="40" fontId="0" fillId="0" borderId="0" xfId="0" applyNumberFormat="1"/>
    <xf numFmtId="4" fontId="0" fillId="0" borderId="0" xfId="0" applyNumberFormat="1"/>
    <xf numFmtId="10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7" fontId="1" fillId="0" borderId="0" xfId="1" applyNumberFormat="1" applyFont="1"/>
    <xf numFmtId="10" fontId="0" fillId="0" borderId="0" xfId="2" applyNumberFormat="1" applyFont="1"/>
    <xf numFmtId="168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NumberForma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4" fontId="0" fillId="0" borderId="0" xfId="2" applyNumberFormat="1" applyFont="1"/>
    <xf numFmtId="164" fontId="1" fillId="0" borderId="0" xfId="2" applyNumberFormat="1" applyFont="1"/>
    <xf numFmtId="10" fontId="0" fillId="0" borderId="0" xfId="0" applyNumberForma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164" fontId="5" fillId="0" borderId="0" xfId="2" applyNumberFormat="1" applyFont="1" applyAlignment="1">
      <alignment horizontal="right" wrapText="1"/>
    </xf>
    <xf numFmtId="0" fontId="0" fillId="0" borderId="0" xfId="0" applyAlignment="1">
      <alignment horizontal="center" wrapText="1"/>
    </xf>
    <xf numFmtId="2" fontId="1" fillId="0" borderId="0" xfId="1" applyNumberFormat="1" applyFont="1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171" fontId="0" fillId="0" borderId="0" xfId="0" applyNumberFormat="1"/>
    <xf numFmtId="172" fontId="0" fillId="0" borderId="0" xfId="0" applyNumberFormat="1"/>
    <xf numFmtId="172" fontId="0" fillId="0" borderId="0" xfId="0" applyNumberFormat="1" applyAlignment="1">
      <alignment horizontal="center"/>
    </xf>
    <xf numFmtId="172" fontId="5" fillId="0" borderId="0" xfId="0" applyNumberFormat="1" applyFont="1" applyAlignment="1">
      <alignment horizontal="right" wrapText="1"/>
    </xf>
    <xf numFmtId="164" fontId="3" fillId="0" borderId="0" xfId="2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G31"/>
  <sheetViews>
    <sheetView workbookViewId="0">
      <selection activeCell="C24" sqref="C24"/>
    </sheetView>
  </sheetViews>
  <sheetFormatPr defaultRowHeight="12.75" x14ac:dyDescent="0.2"/>
  <cols>
    <col min="1" max="1" width="13.140625" customWidth="1"/>
    <col min="5" max="5" width="17.42578125" bestFit="1" customWidth="1"/>
    <col min="6" max="6" width="13.28515625" customWidth="1"/>
    <col min="7" max="7" width="19.140625" bestFit="1" customWidth="1"/>
  </cols>
  <sheetData>
    <row r="1" spans="1:7" ht="18" x14ac:dyDescent="0.25">
      <c r="A1" s="34" t="s">
        <v>8</v>
      </c>
      <c r="B1" s="34"/>
      <c r="C1" s="34"/>
      <c r="D1" s="34"/>
      <c r="E1" s="34"/>
      <c r="F1" s="34"/>
      <c r="G1" s="34"/>
    </row>
    <row r="2" spans="1:7" x14ac:dyDescent="0.2">
      <c r="B2" t="s">
        <v>9</v>
      </c>
      <c r="C2" t="s">
        <v>10</v>
      </c>
      <c r="E2" s="28" t="s">
        <v>58</v>
      </c>
    </row>
    <row r="3" spans="1:7" x14ac:dyDescent="0.2">
      <c r="A3" t="s">
        <v>4</v>
      </c>
      <c r="B3" s="3">
        <v>0.05</v>
      </c>
      <c r="C3" s="3">
        <v>0.05</v>
      </c>
      <c r="E3" t="s">
        <v>13</v>
      </c>
      <c r="F3" s="3">
        <v>0.06</v>
      </c>
    </row>
    <row r="4" spans="1:7" x14ac:dyDescent="0.2">
      <c r="A4" t="s">
        <v>11</v>
      </c>
      <c r="B4">
        <v>10</v>
      </c>
      <c r="C4">
        <v>20</v>
      </c>
      <c r="E4" t="s">
        <v>14</v>
      </c>
      <c r="F4" s="4"/>
    </row>
    <row r="5" spans="1:7" x14ac:dyDescent="0.2">
      <c r="A5" t="s">
        <v>12</v>
      </c>
      <c r="B5" s="5">
        <v>1000</v>
      </c>
      <c r="C5" s="5">
        <v>1000</v>
      </c>
      <c r="E5" t="s">
        <v>15</v>
      </c>
      <c r="F5" s="4"/>
    </row>
    <row r="7" spans="1:7" x14ac:dyDescent="0.2">
      <c r="A7" s="1" t="s">
        <v>6</v>
      </c>
      <c r="B7" s="7" t="s">
        <v>9</v>
      </c>
      <c r="C7" s="7" t="s">
        <v>10</v>
      </c>
      <c r="E7" s="28" t="s">
        <v>59</v>
      </c>
    </row>
    <row r="8" spans="1:7" x14ac:dyDescent="0.2">
      <c r="A8" s="8">
        <v>1</v>
      </c>
      <c r="B8" s="5">
        <f t="shared" ref="B8:B16" si="0">$B$3*$B$5</f>
        <v>50</v>
      </c>
      <c r="C8" s="5">
        <f t="shared" ref="C8:C26" si="1">$C$3*$C$5</f>
        <v>50</v>
      </c>
      <c r="E8" s="7" t="s">
        <v>60</v>
      </c>
    </row>
    <row r="9" spans="1:7" x14ac:dyDescent="0.2">
      <c r="A9" s="8">
        <v>2</v>
      </c>
      <c r="B9" s="5">
        <f t="shared" si="0"/>
        <v>50</v>
      </c>
      <c r="C9" s="5">
        <f t="shared" si="1"/>
        <v>50</v>
      </c>
      <c r="E9" s="1" t="s">
        <v>16</v>
      </c>
      <c r="F9" s="1" t="s">
        <v>17</v>
      </c>
      <c r="G9" s="1" t="s">
        <v>18</v>
      </c>
    </row>
    <row r="10" spans="1:7" x14ac:dyDescent="0.2">
      <c r="A10" s="8">
        <v>3</v>
      </c>
      <c r="B10" s="5">
        <f t="shared" si="0"/>
        <v>50</v>
      </c>
      <c r="C10" s="5">
        <f t="shared" si="1"/>
        <v>50</v>
      </c>
      <c r="E10" s="9">
        <v>0</v>
      </c>
      <c r="F10" s="25"/>
      <c r="G10" s="25"/>
    </row>
    <row r="11" spans="1:7" x14ac:dyDescent="0.2">
      <c r="A11" s="8">
        <v>4</v>
      </c>
      <c r="B11" s="5">
        <f t="shared" si="0"/>
        <v>50</v>
      </c>
      <c r="C11" s="5">
        <f t="shared" si="1"/>
        <v>50</v>
      </c>
      <c r="E11" s="9">
        <v>0.01</v>
      </c>
      <c r="F11" s="25"/>
      <c r="G11" s="25"/>
    </row>
    <row r="12" spans="1:7" x14ac:dyDescent="0.2">
      <c r="A12" s="8">
        <v>5</v>
      </c>
      <c r="B12" s="5">
        <f t="shared" si="0"/>
        <v>50</v>
      </c>
      <c r="C12" s="5">
        <f t="shared" si="1"/>
        <v>50</v>
      </c>
      <c r="E12" s="9">
        <v>0.02</v>
      </c>
      <c r="F12" s="25"/>
      <c r="G12" s="25"/>
    </row>
    <row r="13" spans="1:7" x14ac:dyDescent="0.2">
      <c r="A13" s="8">
        <v>6</v>
      </c>
      <c r="B13" s="5">
        <f t="shared" si="0"/>
        <v>50</v>
      </c>
      <c r="C13" s="5">
        <f t="shared" si="1"/>
        <v>50</v>
      </c>
      <c r="E13" s="9">
        <v>0.03</v>
      </c>
      <c r="F13" s="25"/>
      <c r="G13" s="25"/>
    </row>
    <row r="14" spans="1:7" x14ac:dyDescent="0.2">
      <c r="A14" s="8">
        <v>7</v>
      </c>
      <c r="B14" s="5">
        <f t="shared" si="0"/>
        <v>50</v>
      </c>
      <c r="C14" s="5">
        <f t="shared" si="1"/>
        <v>50</v>
      </c>
      <c r="E14" s="9">
        <v>0.04</v>
      </c>
      <c r="F14" s="25"/>
      <c r="G14" s="25"/>
    </row>
    <row r="15" spans="1:7" x14ac:dyDescent="0.2">
      <c r="A15" s="8">
        <v>8</v>
      </c>
      <c r="B15" s="5">
        <f t="shared" si="0"/>
        <v>50</v>
      </c>
      <c r="C15" s="5">
        <f t="shared" si="1"/>
        <v>50</v>
      </c>
      <c r="E15" s="9">
        <v>0.05</v>
      </c>
      <c r="F15" s="25"/>
      <c r="G15" s="25"/>
    </row>
    <row r="16" spans="1:7" x14ac:dyDescent="0.2">
      <c r="A16" s="8">
        <v>9</v>
      </c>
      <c r="B16" s="5">
        <f t="shared" si="0"/>
        <v>50</v>
      </c>
      <c r="C16" s="5">
        <f t="shared" si="1"/>
        <v>50</v>
      </c>
      <c r="E16" s="9">
        <v>0.06</v>
      </c>
      <c r="F16" s="25"/>
      <c r="G16" s="25"/>
    </row>
    <row r="17" spans="1:7" x14ac:dyDescent="0.2">
      <c r="A17" s="8">
        <v>10</v>
      </c>
      <c r="B17" s="5">
        <f>$B$3*$B$5+B5</f>
        <v>1050</v>
      </c>
      <c r="C17" s="5">
        <f t="shared" si="1"/>
        <v>50</v>
      </c>
      <c r="E17" s="9">
        <v>7.0000000000000007E-2</v>
      </c>
      <c r="F17" s="25"/>
      <c r="G17" s="25"/>
    </row>
    <row r="18" spans="1:7" x14ac:dyDescent="0.2">
      <c r="A18" s="8">
        <v>11</v>
      </c>
      <c r="B18" s="5"/>
      <c r="C18" s="5">
        <f t="shared" si="1"/>
        <v>50</v>
      </c>
      <c r="E18" s="9">
        <v>0.08</v>
      </c>
      <c r="F18" s="25"/>
      <c r="G18" s="25"/>
    </row>
    <row r="19" spans="1:7" x14ac:dyDescent="0.2">
      <c r="A19" s="8">
        <v>12</v>
      </c>
      <c r="B19" s="5"/>
      <c r="C19" s="5">
        <f t="shared" si="1"/>
        <v>50</v>
      </c>
      <c r="E19" s="9">
        <v>0.09</v>
      </c>
      <c r="F19" s="25"/>
      <c r="G19" s="25"/>
    </row>
    <row r="20" spans="1:7" x14ac:dyDescent="0.2">
      <c r="A20" s="8">
        <v>13</v>
      </c>
      <c r="B20" s="5"/>
      <c r="C20" s="5">
        <f t="shared" si="1"/>
        <v>50</v>
      </c>
      <c r="E20" s="9">
        <v>0.1</v>
      </c>
      <c r="F20" s="25"/>
      <c r="G20" s="25"/>
    </row>
    <row r="21" spans="1:7" x14ac:dyDescent="0.2">
      <c r="A21" s="8">
        <v>14</v>
      </c>
      <c r="B21" s="5"/>
      <c r="C21" s="5">
        <f t="shared" si="1"/>
        <v>50</v>
      </c>
      <c r="E21" s="9">
        <v>0.11</v>
      </c>
      <c r="F21" s="25"/>
      <c r="G21" s="25"/>
    </row>
    <row r="22" spans="1:7" x14ac:dyDescent="0.2">
      <c r="A22" s="8">
        <v>15</v>
      </c>
      <c r="B22" s="5"/>
      <c r="C22" s="5">
        <f t="shared" si="1"/>
        <v>50</v>
      </c>
      <c r="E22" s="9">
        <v>0.12</v>
      </c>
      <c r="F22" s="25"/>
      <c r="G22" s="25"/>
    </row>
    <row r="23" spans="1:7" x14ac:dyDescent="0.2">
      <c r="A23" s="8">
        <v>16</v>
      </c>
      <c r="B23" s="5"/>
      <c r="C23" s="5">
        <f t="shared" si="1"/>
        <v>50</v>
      </c>
      <c r="E23" s="9">
        <v>0.14000000000000001</v>
      </c>
      <c r="F23" s="25"/>
      <c r="G23" s="25"/>
    </row>
    <row r="24" spans="1:7" x14ac:dyDescent="0.2">
      <c r="A24" s="8">
        <v>17</v>
      </c>
      <c r="B24" s="5"/>
      <c r="C24" s="5">
        <f t="shared" si="1"/>
        <v>50</v>
      </c>
      <c r="E24" s="9">
        <v>0.16</v>
      </c>
      <c r="F24" s="25"/>
      <c r="G24" s="25"/>
    </row>
    <row r="25" spans="1:7" x14ac:dyDescent="0.2">
      <c r="A25" s="8">
        <v>18</v>
      </c>
      <c r="B25" s="5"/>
      <c r="C25" s="5">
        <f t="shared" si="1"/>
        <v>50</v>
      </c>
      <c r="E25" s="9">
        <v>0.18</v>
      </c>
      <c r="F25" s="25"/>
      <c r="G25" s="25"/>
    </row>
    <row r="26" spans="1:7" x14ac:dyDescent="0.2">
      <c r="A26" s="8">
        <v>19</v>
      </c>
      <c r="B26" s="5"/>
      <c r="C26" s="5">
        <f t="shared" si="1"/>
        <v>50</v>
      </c>
      <c r="E26" s="9">
        <v>0.2</v>
      </c>
      <c r="F26" s="25"/>
      <c r="G26" s="25"/>
    </row>
    <row r="27" spans="1:7" x14ac:dyDescent="0.2">
      <c r="A27" s="8">
        <v>20</v>
      </c>
      <c r="B27" s="5"/>
      <c r="C27" s="5">
        <f>$C$3*$C$5+C5</f>
        <v>1050</v>
      </c>
      <c r="E27" s="9"/>
      <c r="F27" s="25"/>
      <c r="G27" s="25"/>
    </row>
    <row r="28" spans="1:7" x14ac:dyDescent="0.2">
      <c r="E28" s="3"/>
    </row>
    <row r="29" spans="1:7" x14ac:dyDescent="0.2">
      <c r="A29" s="28" t="s">
        <v>61</v>
      </c>
    </row>
    <row r="30" spans="1:7" x14ac:dyDescent="0.2">
      <c r="A30" s="26" t="s">
        <v>52</v>
      </c>
    </row>
    <row r="31" spans="1:7" x14ac:dyDescent="0.2">
      <c r="A31" s="26" t="s">
        <v>53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4"/>
  <sheetViews>
    <sheetView workbookViewId="0">
      <selection activeCell="A7" sqref="A7"/>
    </sheetView>
  </sheetViews>
  <sheetFormatPr defaultRowHeight="12.75" x14ac:dyDescent="0.2"/>
  <cols>
    <col min="1" max="1" width="21.85546875" customWidth="1"/>
    <col min="2" max="2" width="9.7109375" bestFit="1" customWidth="1"/>
    <col min="3" max="3" width="27.28515625" customWidth="1"/>
  </cols>
  <sheetData>
    <row r="1" spans="1:3" ht="18" x14ac:dyDescent="0.25">
      <c r="A1" s="34" t="s">
        <v>2</v>
      </c>
      <c r="B1" s="34"/>
      <c r="C1" s="34"/>
    </row>
    <row r="2" spans="1:3" x14ac:dyDescent="0.2">
      <c r="A2" t="s">
        <v>3</v>
      </c>
      <c r="B2" s="4">
        <v>1000</v>
      </c>
    </row>
    <row r="3" spans="1:3" x14ac:dyDescent="0.2">
      <c r="A3" t="s">
        <v>4</v>
      </c>
      <c r="B3" s="3">
        <v>0.06</v>
      </c>
    </row>
    <row r="4" spans="1:3" x14ac:dyDescent="0.2">
      <c r="A4" t="s">
        <v>5</v>
      </c>
      <c r="B4" s="4">
        <v>1252</v>
      </c>
    </row>
    <row r="6" spans="1:3" x14ac:dyDescent="0.2">
      <c r="A6" t="s">
        <v>6</v>
      </c>
      <c r="B6" t="s">
        <v>7</v>
      </c>
    </row>
    <row r="7" spans="1:3" x14ac:dyDescent="0.2">
      <c r="A7" s="29">
        <v>42217</v>
      </c>
      <c r="B7" s="5"/>
    </row>
    <row r="8" spans="1:3" x14ac:dyDescent="0.2">
      <c r="A8" s="29">
        <v>42583</v>
      </c>
      <c r="B8" s="5"/>
    </row>
    <row r="9" spans="1:3" x14ac:dyDescent="0.2">
      <c r="A9" s="29">
        <v>42948</v>
      </c>
      <c r="B9" s="5"/>
    </row>
    <row r="10" spans="1:3" x14ac:dyDescent="0.2">
      <c r="A10" s="29">
        <v>43313</v>
      </c>
      <c r="B10" s="5"/>
    </row>
    <row r="11" spans="1:3" x14ac:dyDescent="0.2">
      <c r="A11" s="29">
        <v>43678</v>
      </c>
      <c r="B11" s="5"/>
    </row>
    <row r="12" spans="1:3" x14ac:dyDescent="0.2">
      <c r="A12" s="29">
        <v>44044</v>
      </c>
      <c r="B12" s="5"/>
    </row>
    <row r="13" spans="1:3" x14ac:dyDescent="0.2">
      <c r="A13" s="29">
        <v>44409</v>
      </c>
      <c r="B13" s="5"/>
    </row>
    <row r="14" spans="1:3" x14ac:dyDescent="0.2">
      <c r="A14" s="29">
        <v>44774</v>
      </c>
      <c r="B14" s="5"/>
    </row>
    <row r="15" spans="1:3" x14ac:dyDescent="0.2">
      <c r="A15" s="29">
        <v>45139</v>
      </c>
      <c r="B15" s="5"/>
    </row>
    <row r="16" spans="1:3" x14ac:dyDescent="0.2">
      <c r="A16" s="29">
        <v>45505</v>
      </c>
      <c r="B16" s="5"/>
    </row>
    <row r="17" spans="1:2" x14ac:dyDescent="0.2">
      <c r="A17" s="29">
        <v>45870</v>
      </c>
      <c r="B17" s="5"/>
    </row>
    <row r="18" spans="1:2" x14ac:dyDescent="0.2">
      <c r="A18" s="29">
        <v>46235</v>
      </c>
      <c r="B18" s="5"/>
    </row>
    <row r="20" spans="1:2" x14ac:dyDescent="0.2">
      <c r="A20" s="28" t="s">
        <v>58</v>
      </c>
    </row>
    <row r="21" spans="1:2" x14ac:dyDescent="0.2">
      <c r="A21" t="s">
        <v>62</v>
      </c>
      <c r="B21" s="6"/>
    </row>
    <row r="22" spans="1:2" x14ac:dyDescent="0.2">
      <c r="B22" s="6"/>
    </row>
    <row r="23" spans="1:2" x14ac:dyDescent="0.2">
      <c r="A23" s="28" t="s">
        <v>59</v>
      </c>
    </row>
    <row r="24" spans="1:2" x14ac:dyDescent="0.2">
      <c r="A24" t="s">
        <v>63</v>
      </c>
      <c r="B24" s="6"/>
    </row>
  </sheetData>
  <mergeCells count="1">
    <mergeCell ref="A1:C1"/>
  </mergeCell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C11"/>
  <sheetViews>
    <sheetView workbookViewId="0">
      <selection activeCell="B3" sqref="B3"/>
    </sheetView>
  </sheetViews>
  <sheetFormatPr defaultRowHeight="12.75" x14ac:dyDescent="0.2"/>
  <cols>
    <col min="1" max="1" width="22.7109375" customWidth="1"/>
    <col min="2" max="2" width="10.28515625" bestFit="1" customWidth="1"/>
    <col min="3" max="3" width="19.5703125" bestFit="1" customWidth="1"/>
  </cols>
  <sheetData>
    <row r="1" spans="1:3" ht="34.5" customHeight="1" x14ac:dyDescent="0.2">
      <c r="A1" s="35" t="s">
        <v>19</v>
      </c>
      <c r="B1" s="35"/>
      <c r="C1" s="35"/>
    </row>
    <row r="2" spans="1:3" x14ac:dyDescent="0.2">
      <c r="A2" t="s">
        <v>20</v>
      </c>
      <c r="B2" s="10">
        <v>9925</v>
      </c>
    </row>
    <row r="3" spans="1:3" x14ac:dyDescent="0.2">
      <c r="A3" t="s">
        <v>12</v>
      </c>
      <c r="B3" s="10">
        <v>10000</v>
      </c>
    </row>
    <row r="4" spans="1:3" x14ac:dyDescent="0.2">
      <c r="A4" t="s">
        <v>21</v>
      </c>
      <c r="B4">
        <v>0.5</v>
      </c>
    </row>
    <row r="6" spans="1:3" x14ac:dyDescent="0.2">
      <c r="A6" s="7" t="s">
        <v>45</v>
      </c>
    </row>
    <row r="7" spans="1:3" x14ac:dyDescent="0.2">
      <c r="A7" t="s">
        <v>23</v>
      </c>
      <c r="B7" s="6"/>
    </row>
    <row r="8" spans="1:3" x14ac:dyDescent="0.2">
      <c r="A8" t="s">
        <v>22</v>
      </c>
      <c r="B8" s="6"/>
    </row>
    <row r="10" spans="1:3" x14ac:dyDescent="0.2">
      <c r="A10" s="7" t="s">
        <v>46</v>
      </c>
    </row>
    <row r="11" spans="1:3" x14ac:dyDescent="0.2">
      <c r="A11" t="s">
        <v>24</v>
      </c>
      <c r="B11" s="6"/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C12"/>
  <sheetViews>
    <sheetView workbookViewId="0">
      <selection activeCell="B3" sqref="B3"/>
    </sheetView>
  </sheetViews>
  <sheetFormatPr defaultRowHeight="12.75" x14ac:dyDescent="0.2"/>
  <cols>
    <col min="1" max="1" width="31.28515625" customWidth="1"/>
    <col min="2" max="2" width="10.28515625" bestFit="1" customWidth="1"/>
    <col min="3" max="3" width="19.7109375" customWidth="1"/>
  </cols>
  <sheetData>
    <row r="1" spans="1:3" ht="44.25" customHeight="1" x14ac:dyDescent="0.2">
      <c r="A1" s="35" t="s">
        <v>19</v>
      </c>
      <c r="B1" s="35"/>
      <c r="C1" s="35"/>
    </row>
    <row r="2" spans="1:3" x14ac:dyDescent="0.2">
      <c r="A2" t="s">
        <v>20</v>
      </c>
      <c r="B2" s="10">
        <v>9756</v>
      </c>
    </row>
    <row r="3" spans="1:3" x14ac:dyDescent="0.2">
      <c r="A3" t="s">
        <v>12</v>
      </c>
      <c r="B3" s="10">
        <v>10000</v>
      </c>
    </row>
    <row r="4" spans="1:3" x14ac:dyDescent="0.2">
      <c r="A4" t="s">
        <v>25</v>
      </c>
      <c r="B4" s="10">
        <v>210</v>
      </c>
    </row>
    <row r="5" spans="1:3" x14ac:dyDescent="0.2">
      <c r="A5" t="s">
        <v>21</v>
      </c>
      <c r="B5">
        <f>B4/365</f>
        <v>0.57534246575342463</v>
      </c>
      <c r="C5" t="e">
        <f ca="1">getformula(B5)</f>
        <v>#NAME?</v>
      </c>
    </row>
    <row r="7" spans="1:3" x14ac:dyDescent="0.2">
      <c r="A7" s="7" t="s">
        <v>64</v>
      </c>
    </row>
    <row r="8" spans="1:3" x14ac:dyDescent="0.2">
      <c r="A8" t="s">
        <v>23</v>
      </c>
      <c r="B8" s="12"/>
    </row>
    <row r="9" spans="1:3" x14ac:dyDescent="0.2">
      <c r="A9" t="s">
        <v>22</v>
      </c>
      <c r="B9" s="6"/>
    </row>
    <row r="11" spans="1:3" x14ac:dyDescent="0.2">
      <c r="A11" s="7" t="s">
        <v>65</v>
      </c>
    </row>
    <row r="12" spans="1:3" x14ac:dyDescent="0.2">
      <c r="A12" t="s">
        <v>24</v>
      </c>
      <c r="B12" s="6"/>
    </row>
  </sheetData>
  <mergeCells count="1">
    <mergeCell ref="A1:C1"/>
  </mergeCell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35"/>
  <sheetViews>
    <sheetView workbookViewId="0">
      <selection activeCell="B19" sqref="B19"/>
    </sheetView>
  </sheetViews>
  <sheetFormatPr defaultRowHeight="12.75" x14ac:dyDescent="0.2"/>
  <cols>
    <col min="1" max="1" width="30" bestFit="1" customWidth="1"/>
    <col min="2" max="2" width="14.7109375" customWidth="1"/>
    <col min="3" max="3" width="37.28515625" bestFit="1" customWidth="1"/>
  </cols>
  <sheetData>
    <row r="1" spans="1:3" ht="18" x14ac:dyDescent="0.25">
      <c r="A1" s="34" t="s">
        <v>26</v>
      </c>
      <c r="B1" s="34"/>
      <c r="C1" s="34"/>
    </row>
    <row r="2" spans="1:3" s="15" customFormat="1" x14ac:dyDescent="0.2">
      <c r="A2" s="16"/>
      <c r="B2" s="16"/>
      <c r="C2" s="16"/>
    </row>
    <row r="3" spans="1:3" x14ac:dyDescent="0.2">
      <c r="A3" s="7" t="s">
        <v>34</v>
      </c>
    </row>
    <row r="4" spans="1:3" x14ac:dyDescent="0.2">
      <c r="A4" t="s">
        <v>27</v>
      </c>
      <c r="B4" s="30">
        <v>42055</v>
      </c>
    </row>
    <row r="5" spans="1:3" x14ac:dyDescent="0.2">
      <c r="A5" t="s">
        <v>28</v>
      </c>
      <c r="B5" s="30">
        <v>41927</v>
      </c>
    </row>
    <row r="6" spans="1:3" x14ac:dyDescent="0.2">
      <c r="A6" t="s">
        <v>29</v>
      </c>
      <c r="B6" s="30">
        <v>42109</v>
      </c>
    </row>
    <row r="7" spans="1:3" x14ac:dyDescent="0.2">
      <c r="A7" t="s">
        <v>30</v>
      </c>
      <c r="B7" s="5">
        <v>3250</v>
      </c>
    </row>
    <row r="9" spans="1:3" x14ac:dyDescent="0.2">
      <c r="A9" t="s">
        <v>31</v>
      </c>
      <c r="B9" s="14"/>
    </row>
    <row r="10" spans="1:3" ht="25.5" x14ac:dyDescent="0.2">
      <c r="A10" s="13" t="s">
        <v>32</v>
      </c>
      <c r="B10" s="14"/>
    </row>
    <row r="12" spans="1:3" x14ac:dyDescent="0.2">
      <c r="A12" t="s">
        <v>33</v>
      </c>
      <c r="B12" s="5"/>
    </row>
    <row r="14" spans="1:3" x14ac:dyDescent="0.2">
      <c r="A14" s="7" t="s">
        <v>35</v>
      </c>
    </row>
    <row r="15" spans="1:3" x14ac:dyDescent="0.2">
      <c r="A15" s="15" t="s">
        <v>5</v>
      </c>
      <c r="B15" s="5">
        <v>107152</v>
      </c>
    </row>
    <row r="16" spans="1:3" x14ac:dyDescent="0.2">
      <c r="A16" s="15" t="s">
        <v>33</v>
      </c>
      <c r="B16" s="5"/>
    </row>
    <row r="17" spans="1:2" x14ac:dyDescent="0.2">
      <c r="A17" s="15" t="s">
        <v>38</v>
      </c>
      <c r="B17" s="5"/>
    </row>
    <row r="18" spans="1:2" x14ac:dyDescent="0.2">
      <c r="A18" s="7"/>
      <c r="B18" s="5"/>
    </row>
    <row r="19" spans="1:2" ht="25.5" x14ac:dyDescent="0.2">
      <c r="A19" s="1" t="s">
        <v>36</v>
      </c>
      <c r="B19" s="17" t="s">
        <v>66</v>
      </c>
    </row>
    <row r="20" spans="1:2" x14ac:dyDescent="0.2">
      <c r="A20" s="31">
        <v>42055</v>
      </c>
      <c r="B20" s="5"/>
    </row>
    <row r="21" spans="1:2" x14ac:dyDescent="0.2">
      <c r="A21" s="31">
        <v>42109</v>
      </c>
      <c r="B21" s="5"/>
    </row>
    <row r="22" spans="1:2" x14ac:dyDescent="0.2">
      <c r="A22" s="31">
        <v>42292</v>
      </c>
      <c r="B22" s="5"/>
    </row>
    <row r="23" spans="1:2" x14ac:dyDescent="0.2">
      <c r="A23" s="31">
        <v>42475</v>
      </c>
      <c r="B23" s="5"/>
    </row>
    <row r="24" spans="1:2" x14ac:dyDescent="0.2">
      <c r="A24" s="31">
        <v>42658</v>
      </c>
      <c r="B24" s="5"/>
    </row>
    <row r="25" spans="1:2" x14ac:dyDescent="0.2">
      <c r="A25" s="31">
        <v>42840</v>
      </c>
      <c r="B25" s="5"/>
    </row>
    <row r="26" spans="1:2" x14ac:dyDescent="0.2">
      <c r="A26" s="31">
        <v>43023</v>
      </c>
      <c r="B26" s="5"/>
    </row>
    <row r="27" spans="1:2" x14ac:dyDescent="0.2">
      <c r="A27" s="31">
        <v>43205</v>
      </c>
      <c r="B27" s="5"/>
    </row>
    <row r="28" spans="1:2" x14ac:dyDescent="0.2">
      <c r="A28" s="31">
        <v>43388</v>
      </c>
      <c r="B28" s="5"/>
    </row>
    <row r="29" spans="1:2" x14ac:dyDescent="0.2">
      <c r="A29" s="31">
        <v>43570</v>
      </c>
      <c r="B29" s="5"/>
    </row>
    <row r="30" spans="1:2" x14ac:dyDescent="0.2">
      <c r="A30" s="31">
        <v>43753</v>
      </c>
      <c r="B30" s="5"/>
    </row>
    <row r="31" spans="1:2" x14ac:dyDescent="0.2">
      <c r="A31" s="31">
        <v>43936</v>
      </c>
      <c r="B31" s="5"/>
    </row>
    <row r="32" spans="1:2" x14ac:dyDescent="0.2">
      <c r="A32" s="31">
        <v>44119</v>
      </c>
      <c r="B32" s="5"/>
    </row>
    <row r="34" spans="1:2" x14ac:dyDescent="0.2">
      <c r="A34" t="s">
        <v>37</v>
      </c>
      <c r="B34" s="18"/>
    </row>
    <row r="35" spans="1:2" x14ac:dyDescent="0.2">
      <c r="B35" s="18"/>
    </row>
  </sheetData>
  <mergeCells count="1">
    <mergeCell ref="A1:C1"/>
  </mergeCells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C36"/>
  <sheetViews>
    <sheetView workbookViewId="0">
      <selection sqref="A1:C1"/>
    </sheetView>
  </sheetViews>
  <sheetFormatPr defaultRowHeight="12.75" x14ac:dyDescent="0.2"/>
  <cols>
    <col min="1" max="1" width="31.28515625" customWidth="1"/>
    <col min="2" max="2" width="14.140625" bestFit="1" customWidth="1"/>
    <col min="3" max="3" width="38.28515625" bestFit="1" customWidth="1"/>
  </cols>
  <sheetData>
    <row r="1" spans="1:3" ht="18" x14ac:dyDescent="0.25">
      <c r="A1" s="34" t="s">
        <v>26</v>
      </c>
      <c r="B1" s="34"/>
      <c r="C1" s="34"/>
    </row>
    <row r="2" spans="1:3" x14ac:dyDescent="0.2">
      <c r="A2" s="7" t="s">
        <v>34</v>
      </c>
    </row>
    <row r="3" spans="1:3" x14ac:dyDescent="0.2">
      <c r="A3" t="s">
        <v>27</v>
      </c>
      <c r="B3" s="30">
        <v>42061</v>
      </c>
    </row>
    <row r="4" spans="1:3" x14ac:dyDescent="0.2">
      <c r="A4" t="s">
        <v>28</v>
      </c>
      <c r="B4" s="30">
        <v>42019</v>
      </c>
    </row>
    <row r="5" spans="1:3" x14ac:dyDescent="0.2">
      <c r="A5" t="s">
        <v>29</v>
      </c>
      <c r="B5" s="30">
        <v>42200</v>
      </c>
    </row>
    <row r="6" spans="1:3" x14ac:dyDescent="0.2">
      <c r="A6" t="s">
        <v>30</v>
      </c>
      <c r="B6" s="5"/>
    </row>
    <row r="8" spans="1:3" x14ac:dyDescent="0.2">
      <c r="A8" t="s">
        <v>31</v>
      </c>
      <c r="B8" s="14"/>
    </row>
    <row r="9" spans="1:3" ht="25.5" x14ac:dyDescent="0.2">
      <c r="A9" s="13" t="s">
        <v>32</v>
      </c>
      <c r="B9" s="14"/>
    </row>
    <row r="10" spans="1:3" x14ac:dyDescent="0.2">
      <c r="A10" s="13"/>
      <c r="B10" s="14"/>
    </row>
    <row r="11" spans="1:3" x14ac:dyDescent="0.2">
      <c r="A11" s="28" t="s">
        <v>58</v>
      </c>
    </row>
    <row r="12" spans="1:3" x14ac:dyDescent="0.2">
      <c r="A12" t="s">
        <v>33</v>
      </c>
      <c r="B12" s="5"/>
    </row>
    <row r="14" spans="1:3" x14ac:dyDescent="0.2">
      <c r="A14" s="28" t="s">
        <v>67</v>
      </c>
    </row>
    <row r="15" spans="1:3" x14ac:dyDescent="0.2">
      <c r="A15" s="15" t="s">
        <v>5</v>
      </c>
      <c r="B15" s="5">
        <v>103.79</v>
      </c>
    </row>
    <row r="16" spans="1:3" x14ac:dyDescent="0.2">
      <c r="A16" s="15" t="s">
        <v>33</v>
      </c>
      <c r="B16" s="5"/>
    </row>
    <row r="17" spans="1:2" x14ac:dyDescent="0.2">
      <c r="A17" s="15" t="s">
        <v>38</v>
      </c>
      <c r="B17" s="5"/>
    </row>
    <row r="18" spans="1:2" x14ac:dyDescent="0.2">
      <c r="A18" s="7"/>
      <c r="B18" s="5"/>
    </row>
    <row r="19" spans="1:2" ht="25.5" x14ac:dyDescent="0.2">
      <c r="A19" s="1" t="s">
        <v>36</v>
      </c>
      <c r="B19" s="17" t="s">
        <v>66</v>
      </c>
    </row>
    <row r="20" spans="1:2" x14ac:dyDescent="0.2">
      <c r="A20" s="30">
        <f>B3</f>
        <v>42061</v>
      </c>
      <c r="B20" s="5"/>
    </row>
    <row r="21" spans="1:2" x14ac:dyDescent="0.2">
      <c r="A21" s="30">
        <v>42200</v>
      </c>
      <c r="B21" s="5"/>
    </row>
    <row r="22" spans="1:2" x14ac:dyDescent="0.2">
      <c r="A22" s="30">
        <v>42384</v>
      </c>
      <c r="B22" s="5"/>
    </row>
    <row r="23" spans="1:2" x14ac:dyDescent="0.2">
      <c r="A23" s="30">
        <v>42566</v>
      </c>
      <c r="B23" s="5"/>
    </row>
    <row r="24" spans="1:2" x14ac:dyDescent="0.2">
      <c r="A24" s="30">
        <v>42750</v>
      </c>
      <c r="B24" s="5"/>
    </row>
    <row r="25" spans="1:2" x14ac:dyDescent="0.2">
      <c r="A25" s="30">
        <v>42931</v>
      </c>
      <c r="B25" s="5"/>
    </row>
    <row r="26" spans="1:2" x14ac:dyDescent="0.2">
      <c r="A26" s="30">
        <v>43115</v>
      </c>
      <c r="B26" s="5"/>
    </row>
    <row r="27" spans="1:2" x14ac:dyDescent="0.2">
      <c r="A27" s="30">
        <v>43296</v>
      </c>
      <c r="B27" s="5"/>
    </row>
    <row r="28" spans="1:2" x14ac:dyDescent="0.2">
      <c r="A28" s="30">
        <v>43480</v>
      </c>
      <c r="B28" s="5"/>
    </row>
    <row r="29" spans="1:2" x14ac:dyDescent="0.2">
      <c r="A29" s="30">
        <v>43661</v>
      </c>
      <c r="B29" s="5"/>
    </row>
    <row r="30" spans="1:2" x14ac:dyDescent="0.2">
      <c r="A30" s="30">
        <v>43845</v>
      </c>
      <c r="B30" s="5"/>
    </row>
    <row r="31" spans="1:2" x14ac:dyDescent="0.2">
      <c r="A31" s="30">
        <v>44027</v>
      </c>
      <c r="B31" s="5"/>
    </row>
    <row r="32" spans="1:2" x14ac:dyDescent="0.2">
      <c r="A32" s="30">
        <v>44211</v>
      </c>
      <c r="B32" s="5"/>
    </row>
    <row r="34" spans="1:2" x14ac:dyDescent="0.2">
      <c r="A34" t="s">
        <v>37</v>
      </c>
      <c r="B34" s="19"/>
    </row>
    <row r="35" spans="1:2" x14ac:dyDescent="0.2">
      <c r="B35" s="19"/>
    </row>
    <row r="36" spans="1:2" x14ac:dyDescent="0.2">
      <c r="B36" s="18"/>
    </row>
  </sheetData>
  <mergeCells count="1">
    <mergeCell ref="A1:C1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24"/>
  <sheetViews>
    <sheetView tabSelected="1" workbookViewId="0">
      <selection activeCell="D36" sqref="D36"/>
    </sheetView>
  </sheetViews>
  <sheetFormatPr defaultRowHeight="12.75" x14ac:dyDescent="0.2"/>
  <cols>
    <col min="1" max="1" width="12.28515625" style="8" customWidth="1"/>
    <col min="2" max="2" width="11.5703125" bestFit="1" customWidth="1"/>
    <col min="3" max="3" width="13.85546875" customWidth="1"/>
    <col min="4" max="5" width="11.28515625" customWidth="1"/>
    <col min="6" max="6" width="12.28515625" style="18" customWidth="1"/>
  </cols>
  <sheetData>
    <row r="1" spans="1:14" ht="18" x14ac:dyDescent="0.25">
      <c r="A1" s="36" t="s">
        <v>68</v>
      </c>
      <c r="B1" s="36"/>
      <c r="C1" s="36"/>
    </row>
    <row r="2" spans="1:14" x14ac:dyDescent="0.2">
      <c r="A2" s="22" t="s">
        <v>27</v>
      </c>
      <c r="B2" s="30">
        <v>42177</v>
      </c>
    </row>
    <row r="3" spans="1:14" ht="25.5" x14ac:dyDescent="0.2">
      <c r="A3" s="1" t="s">
        <v>47</v>
      </c>
      <c r="B3" s="1" t="s">
        <v>11</v>
      </c>
      <c r="C3" s="17" t="s">
        <v>48</v>
      </c>
      <c r="D3" s="17" t="s">
        <v>49</v>
      </c>
      <c r="E3" s="17" t="s">
        <v>50</v>
      </c>
      <c r="F3" s="33" t="s">
        <v>51</v>
      </c>
      <c r="G3" s="1"/>
      <c r="H3" s="1"/>
      <c r="I3" s="1"/>
      <c r="J3" s="1"/>
      <c r="K3" s="1"/>
      <c r="L3" s="1"/>
      <c r="M3" s="1"/>
      <c r="N3" s="1"/>
    </row>
    <row r="4" spans="1:14" s="1" customFormat="1" x14ac:dyDescent="0.2">
      <c r="A4" s="21">
        <v>99.996000000000009</v>
      </c>
      <c r="B4" s="32">
        <v>42231</v>
      </c>
      <c r="C4" s="23">
        <v>2.0000000000000001E-4</v>
      </c>
      <c r="D4" s="14"/>
      <c r="E4" s="5"/>
      <c r="F4" s="18"/>
      <c r="G4"/>
      <c r="H4"/>
      <c r="I4"/>
      <c r="J4"/>
      <c r="K4"/>
      <c r="L4"/>
      <c r="M4"/>
      <c r="N4"/>
    </row>
    <row r="5" spans="1:14" x14ac:dyDescent="0.2">
      <c r="A5" s="21">
        <v>99.963999999999999</v>
      </c>
      <c r="B5" s="32">
        <v>42323</v>
      </c>
      <c r="C5" s="23">
        <v>8.9999999999999998E-4</v>
      </c>
      <c r="D5" s="14"/>
      <c r="E5" s="5"/>
    </row>
    <row r="6" spans="1:14" ht="12.95" customHeight="1" x14ac:dyDescent="0.2">
      <c r="A6" s="21">
        <v>99.873999999999995</v>
      </c>
      <c r="B6" s="32">
        <v>42415</v>
      </c>
      <c r="C6" s="23">
        <v>1.9E-3</v>
      </c>
      <c r="D6" s="14"/>
      <c r="E6" s="5"/>
    </row>
    <row r="7" spans="1:14" x14ac:dyDescent="0.2">
      <c r="A7" s="21">
        <v>99.709499999999991</v>
      </c>
      <c r="B7" s="32">
        <v>42505</v>
      </c>
      <c r="C7" s="23">
        <v>3.2000000000000002E-3</v>
      </c>
      <c r="D7" s="14"/>
      <c r="E7" s="5"/>
    </row>
    <row r="8" spans="1:14" x14ac:dyDescent="0.2">
      <c r="A8" s="21">
        <v>99.551000000000002</v>
      </c>
      <c r="B8" s="32">
        <v>42597</v>
      </c>
      <c r="C8" s="23">
        <v>3.9000000000000003E-3</v>
      </c>
      <c r="D8" s="14"/>
      <c r="E8" s="5"/>
    </row>
    <row r="9" spans="1:14" x14ac:dyDescent="0.2">
      <c r="A9" s="21">
        <v>99.332999999999998</v>
      </c>
      <c r="B9" s="32">
        <v>42689</v>
      </c>
      <c r="C9" s="23">
        <v>4.7999999999999996E-3</v>
      </c>
      <c r="D9" s="14"/>
      <c r="E9" s="5"/>
    </row>
    <row r="10" spans="1:14" x14ac:dyDescent="0.2">
      <c r="A10" s="21">
        <v>98.777500000000003</v>
      </c>
      <c r="B10" s="32">
        <v>42870</v>
      </c>
      <c r="C10" s="23">
        <v>6.4000000000000003E-3</v>
      </c>
      <c r="D10" s="14"/>
      <c r="E10" s="5"/>
    </row>
    <row r="11" spans="1:14" x14ac:dyDescent="0.2">
      <c r="A11" s="21">
        <v>98.787000000000006</v>
      </c>
      <c r="B11" s="32">
        <v>42870</v>
      </c>
      <c r="C11" s="23">
        <v>6.4000000000000003E-3</v>
      </c>
      <c r="D11" s="14"/>
      <c r="E11" s="5"/>
    </row>
    <row r="12" spans="1:14" x14ac:dyDescent="0.2">
      <c r="A12" s="21">
        <v>98.4465</v>
      </c>
      <c r="B12" s="32">
        <v>42962</v>
      </c>
      <c r="C12" s="23">
        <v>7.3000000000000001E-3</v>
      </c>
      <c r="D12" s="14"/>
      <c r="E12" s="5"/>
    </row>
    <row r="13" spans="1:14" x14ac:dyDescent="0.2">
      <c r="A13" s="21">
        <v>97.229500000000002</v>
      </c>
      <c r="B13" s="32">
        <v>43235</v>
      </c>
      <c r="C13" s="23">
        <v>9.7000000000000003E-3</v>
      </c>
      <c r="D13" s="14"/>
      <c r="E13" s="5"/>
    </row>
    <row r="14" spans="1:14" x14ac:dyDescent="0.2">
      <c r="A14" s="21">
        <v>96.099500000000006</v>
      </c>
      <c r="B14" s="32">
        <v>43419</v>
      </c>
      <c r="C14" s="23">
        <v>1.1699999999999999E-2</v>
      </c>
      <c r="D14" s="14"/>
      <c r="E14" s="5"/>
    </row>
    <row r="15" spans="1:14" x14ac:dyDescent="0.2">
      <c r="A15" s="21">
        <v>95.498500000000007</v>
      </c>
      <c r="B15" s="32">
        <v>43511</v>
      </c>
      <c r="C15" s="23">
        <v>1.26E-2</v>
      </c>
      <c r="D15" s="14"/>
      <c r="E15" s="5"/>
    </row>
    <row r="16" spans="1:14" x14ac:dyDescent="0.2">
      <c r="A16" s="21">
        <v>94.09</v>
      </c>
      <c r="B16" s="32">
        <v>43692</v>
      </c>
      <c r="C16" s="23">
        <v>1.47E-2</v>
      </c>
      <c r="D16" s="14"/>
      <c r="E16" s="5"/>
    </row>
    <row r="17" spans="1:13" x14ac:dyDescent="0.2">
      <c r="A17" s="21">
        <v>92.746499999999997</v>
      </c>
      <c r="B17" s="32">
        <v>43876</v>
      </c>
      <c r="C17" s="23">
        <v>1.6200000000000003E-2</v>
      </c>
      <c r="D17" s="14"/>
      <c r="E17" s="5"/>
    </row>
    <row r="18" spans="1:13" x14ac:dyDescent="0.2">
      <c r="A18" s="21">
        <v>92.639499999999998</v>
      </c>
      <c r="B18" s="32">
        <v>43890</v>
      </c>
      <c r="C18" s="23">
        <v>1.6299999999999999E-2</v>
      </c>
      <c r="D18" s="14"/>
      <c r="E18" s="5"/>
    </row>
    <row r="19" spans="1:13" x14ac:dyDescent="0.2">
      <c r="A19" s="21">
        <v>91.961500000000001</v>
      </c>
      <c r="B19" s="32">
        <v>43966</v>
      </c>
      <c r="C19" s="23">
        <v>1.72E-2</v>
      </c>
      <c r="D19" s="14"/>
      <c r="E19" s="5"/>
    </row>
    <row r="20" spans="1:13" x14ac:dyDescent="0.2">
      <c r="A20" s="21">
        <v>91.378500000000003</v>
      </c>
      <c r="B20" s="32">
        <v>44058</v>
      </c>
      <c r="C20" s="23">
        <v>1.7500000000000002E-2</v>
      </c>
      <c r="D20" s="14"/>
      <c r="E20" s="5"/>
    </row>
    <row r="21" spans="1:13" x14ac:dyDescent="0.2">
      <c r="A21" s="21">
        <v>89.984999999999999</v>
      </c>
      <c r="B21" s="32">
        <v>44242</v>
      </c>
      <c r="C21" s="23">
        <v>1.8700000000000001E-2</v>
      </c>
      <c r="D21" s="14"/>
      <c r="E21" s="5"/>
    </row>
    <row r="22" spans="1:13" x14ac:dyDescent="0.2">
      <c r="A22" s="21">
        <v>89.113</v>
      </c>
      <c r="B22" s="32">
        <v>44331</v>
      </c>
      <c r="C22" s="23">
        <v>1.9599999999999999E-2</v>
      </c>
      <c r="D22" s="14"/>
      <c r="E22" s="5"/>
    </row>
    <row r="23" spans="1:13" x14ac:dyDescent="0.2">
      <c r="A23" s="21">
        <v>88.471999999999994</v>
      </c>
      <c r="B23" s="32">
        <v>44423</v>
      </c>
      <c r="C23" s="23">
        <v>0.02</v>
      </c>
      <c r="D23" s="14"/>
      <c r="E23" s="5"/>
    </row>
    <row r="24" spans="1:13" x14ac:dyDescent="0.2">
      <c r="A24" s="21">
        <v>87.772500000000008</v>
      </c>
      <c r="B24" s="32">
        <v>44515</v>
      </c>
      <c r="C24" s="23">
        <v>2.0499999999999997E-2</v>
      </c>
      <c r="D24" s="14"/>
      <c r="E24" s="5"/>
    </row>
    <row r="25" spans="1:13" x14ac:dyDescent="0.2">
      <c r="A25" s="21">
        <v>86.161000000000001</v>
      </c>
      <c r="B25" s="32">
        <v>44788</v>
      </c>
      <c r="C25" s="23">
        <v>2.0899999999999998E-2</v>
      </c>
      <c r="D25" s="14"/>
      <c r="E25" s="5"/>
    </row>
    <row r="26" spans="1:13" x14ac:dyDescent="0.2">
      <c r="A26" s="21">
        <v>85.595499999999987</v>
      </c>
      <c r="B26" s="32">
        <v>44880</v>
      </c>
      <c r="C26" s="23">
        <v>2.1099999999999997E-2</v>
      </c>
      <c r="D26" s="14"/>
      <c r="E26" s="5"/>
      <c r="I26" s="28" t="s">
        <v>59</v>
      </c>
    </row>
    <row r="27" spans="1:13" x14ac:dyDescent="0.2">
      <c r="A27" s="21">
        <v>84.67</v>
      </c>
      <c r="B27" s="32">
        <v>44972</v>
      </c>
      <c r="C27" s="23">
        <v>2.18E-2</v>
      </c>
      <c r="D27" s="14"/>
      <c r="E27" s="5"/>
      <c r="I27" s="37"/>
      <c r="J27" s="37"/>
      <c r="K27" s="37"/>
      <c r="L27" s="37"/>
      <c r="M27" s="37"/>
    </row>
    <row r="28" spans="1:13" ht="12.75" customHeight="1" x14ac:dyDescent="0.2">
      <c r="A28" s="21">
        <v>83.231499999999997</v>
      </c>
      <c r="B28" s="32">
        <v>45153</v>
      </c>
      <c r="C28" s="23">
        <v>2.2599999999999999E-2</v>
      </c>
      <c r="D28" s="14"/>
      <c r="E28" s="5"/>
      <c r="I28" s="37"/>
      <c r="J28" s="37"/>
      <c r="K28" s="37"/>
      <c r="L28" s="37"/>
      <c r="M28" s="37"/>
    </row>
    <row r="29" spans="1:13" x14ac:dyDescent="0.2">
      <c r="A29" s="21">
        <v>80.19550000000001</v>
      </c>
      <c r="B29" s="32">
        <v>45611</v>
      </c>
      <c r="C29" s="23">
        <v>2.3599999999999999E-2</v>
      </c>
      <c r="D29" s="14"/>
      <c r="E29" s="5"/>
      <c r="I29" s="37"/>
      <c r="J29" s="37"/>
      <c r="K29" s="37"/>
      <c r="L29" s="37"/>
      <c r="M29" s="37"/>
    </row>
    <row r="30" spans="1:13" x14ac:dyDescent="0.2">
      <c r="A30" s="21">
        <v>79.64500000000001</v>
      </c>
      <c r="B30" s="32">
        <v>45703</v>
      </c>
      <c r="C30" s="23">
        <v>2.3700000000000002E-2</v>
      </c>
      <c r="D30" s="14"/>
      <c r="E30" s="5"/>
      <c r="I30" s="37"/>
      <c r="J30" s="37"/>
      <c r="K30" s="37"/>
      <c r="L30" s="37"/>
      <c r="M30" s="37"/>
    </row>
    <row r="31" spans="1:13" x14ac:dyDescent="0.2">
      <c r="A31" s="21">
        <v>78.43549999999999</v>
      </c>
      <c r="B31" s="32">
        <v>45884</v>
      </c>
      <c r="C31" s="23">
        <v>2.4E-2</v>
      </c>
      <c r="D31" s="14"/>
      <c r="E31" s="5"/>
      <c r="I31" s="37"/>
      <c r="J31" s="37"/>
      <c r="K31" s="37"/>
      <c r="L31" s="37"/>
      <c r="M31" s="37"/>
    </row>
    <row r="32" spans="1:13" x14ac:dyDescent="0.2">
      <c r="A32" s="21">
        <v>76.974500000000006</v>
      </c>
      <c r="B32" s="32">
        <v>46068</v>
      </c>
      <c r="C32" s="23">
        <v>2.4700000000000003E-2</v>
      </c>
      <c r="D32" s="14"/>
      <c r="E32" s="5"/>
      <c r="I32" s="37"/>
      <c r="J32" s="37"/>
      <c r="K32" s="37"/>
      <c r="L32" s="37"/>
      <c r="M32" s="37"/>
    </row>
    <row r="33" spans="1:13" x14ac:dyDescent="0.2">
      <c r="A33" s="21">
        <v>75.679500000000004</v>
      </c>
      <c r="B33" s="32">
        <v>46249</v>
      </c>
      <c r="C33" s="23">
        <v>2.5099999999999997E-2</v>
      </c>
      <c r="D33" s="14"/>
      <c r="E33" s="5"/>
      <c r="I33" s="37"/>
      <c r="J33" s="37"/>
      <c r="K33" s="37"/>
      <c r="L33" s="37"/>
      <c r="M33" s="37"/>
    </row>
    <row r="34" spans="1:13" x14ac:dyDescent="0.2">
      <c r="A34" s="21">
        <v>75.021999999999991</v>
      </c>
      <c r="B34" s="32">
        <v>46341</v>
      </c>
      <c r="C34" s="23">
        <v>2.53E-2</v>
      </c>
      <c r="D34" s="14"/>
      <c r="E34" s="5"/>
      <c r="I34" s="37"/>
      <c r="J34" s="37"/>
      <c r="K34" s="37"/>
      <c r="L34" s="37"/>
      <c r="M34" s="37"/>
    </row>
    <row r="35" spans="1:13" x14ac:dyDescent="0.2">
      <c r="A35" s="21">
        <v>74.395999999999987</v>
      </c>
      <c r="B35" s="32">
        <v>46433</v>
      </c>
      <c r="C35" s="23">
        <v>2.5499999999999998E-2</v>
      </c>
      <c r="D35" s="14"/>
      <c r="E35" s="5"/>
    </row>
    <row r="36" spans="1:13" x14ac:dyDescent="0.2">
      <c r="A36" s="21">
        <v>73.061999999999998</v>
      </c>
      <c r="B36" s="32">
        <v>46614</v>
      </c>
      <c r="C36" s="23">
        <v>2.6000000000000002E-2</v>
      </c>
      <c r="D36" s="14"/>
      <c r="E36" s="5"/>
    </row>
    <row r="37" spans="1:13" x14ac:dyDescent="0.2">
      <c r="A37" s="21">
        <v>72.484999999999999</v>
      </c>
      <c r="B37" s="32">
        <v>46706</v>
      </c>
      <c r="C37" s="23">
        <v>2.6099999999999998E-2</v>
      </c>
      <c r="D37" s="14"/>
      <c r="E37" s="5"/>
    </row>
    <row r="38" spans="1:13" x14ac:dyDescent="0.2">
      <c r="A38" s="21">
        <v>70.592999999999989</v>
      </c>
      <c r="B38" s="32">
        <v>46980</v>
      </c>
      <c r="C38" s="23">
        <v>2.6600000000000002E-2</v>
      </c>
      <c r="D38" s="14"/>
      <c r="E38" s="5"/>
    </row>
    <row r="39" spans="1:13" x14ac:dyDescent="0.2">
      <c r="A39" s="21">
        <v>70.015999999999991</v>
      </c>
      <c r="B39" s="32">
        <v>47072</v>
      </c>
      <c r="C39" s="23">
        <v>2.6699999999999998E-2</v>
      </c>
      <c r="D39" s="14"/>
      <c r="E39" s="5"/>
    </row>
    <row r="40" spans="1:13" x14ac:dyDescent="0.2">
      <c r="A40" s="21">
        <v>69.243500000000012</v>
      </c>
      <c r="B40" s="32">
        <v>47164</v>
      </c>
      <c r="C40" s="23">
        <v>2.7099999999999999E-2</v>
      </c>
      <c r="D40" s="14"/>
      <c r="E40" s="5"/>
    </row>
    <row r="41" spans="1:13" x14ac:dyDescent="0.2">
      <c r="A41" s="21">
        <v>68.008499999999998</v>
      </c>
      <c r="B41" s="32">
        <v>47345</v>
      </c>
      <c r="C41" s="23">
        <v>2.7400000000000001E-2</v>
      </c>
      <c r="D41" s="14"/>
      <c r="E41" s="5"/>
    </row>
    <row r="42" spans="1:13" x14ac:dyDescent="0.2">
      <c r="A42" s="21">
        <v>66.246000000000009</v>
      </c>
      <c r="B42" s="32">
        <v>47618</v>
      </c>
      <c r="C42" s="23">
        <v>2.7799999999999998E-2</v>
      </c>
      <c r="D42" s="14"/>
      <c r="E42" s="5"/>
    </row>
    <row r="43" spans="1:13" x14ac:dyDescent="0.2">
      <c r="A43" s="21">
        <v>64.706999999999994</v>
      </c>
      <c r="B43" s="32">
        <v>47894</v>
      </c>
      <c r="C43" s="23">
        <v>2.7999999999999997E-2</v>
      </c>
      <c r="D43" s="14"/>
      <c r="E43" s="5"/>
    </row>
    <row r="44" spans="1:13" x14ac:dyDescent="0.2">
      <c r="A44" s="21">
        <v>53.866500000000002</v>
      </c>
      <c r="B44" s="32">
        <v>49720</v>
      </c>
      <c r="C44" s="23">
        <v>3.0099999999999998E-2</v>
      </c>
      <c r="D44" s="14"/>
      <c r="E44" s="5"/>
    </row>
    <row r="45" spans="1:13" x14ac:dyDescent="0.2">
      <c r="A45" s="21">
        <v>51.283000000000001</v>
      </c>
      <c r="B45" s="32">
        <v>50086</v>
      </c>
      <c r="C45" s="23">
        <v>3.1E-2</v>
      </c>
      <c r="D45" s="14"/>
      <c r="E45" s="5"/>
    </row>
    <row r="46" spans="1:13" x14ac:dyDescent="0.2">
      <c r="A46" s="21">
        <v>50.975000000000001</v>
      </c>
      <c r="B46" s="32">
        <v>50175</v>
      </c>
      <c r="C46" s="23">
        <v>3.1E-2</v>
      </c>
      <c r="D46" s="14"/>
      <c r="E46" s="5"/>
    </row>
    <row r="47" spans="1:13" x14ac:dyDescent="0.2">
      <c r="A47" s="21">
        <v>48.71</v>
      </c>
      <c r="B47" s="32">
        <v>50451</v>
      </c>
      <c r="C47" s="23">
        <v>3.2000000000000001E-2</v>
      </c>
      <c r="D47" s="14"/>
      <c r="E47" s="5"/>
    </row>
    <row r="48" spans="1:13" x14ac:dyDescent="0.2">
      <c r="A48" s="21">
        <v>48.111000000000004</v>
      </c>
      <c r="B48" s="32">
        <v>50540</v>
      </c>
      <c r="C48" s="23">
        <v>3.2199999999999999E-2</v>
      </c>
      <c r="D48" s="14"/>
      <c r="E48" s="5"/>
    </row>
    <row r="49" spans="1:5" x14ac:dyDescent="0.2">
      <c r="A49" s="21">
        <v>46.614000000000004</v>
      </c>
      <c r="B49" s="32">
        <v>50816</v>
      </c>
      <c r="C49" s="23">
        <v>3.2500000000000001E-2</v>
      </c>
      <c r="D49" s="14"/>
      <c r="E49" s="5"/>
    </row>
    <row r="50" spans="1:5" x14ac:dyDescent="0.2">
      <c r="A50" s="21">
        <v>46.052999999999997</v>
      </c>
      <c r="B50" s="32">
        <v>50905</v>
      </c>
      <c r="C50" s="23">
        <v>3.27E-2</v>
      </c>
      <c r="D50" s="14"/>
      <c r="E50" s="5"/>
    </row>
    <row r="51" spans="1:5" x14ac:dyDescent="0.2">
      <c r="A51" s="21">
        <v>45.6235</v>
      </c>
      <c r="B51" s="32">
        <v>50997</v>
      </c>
      <c r="C51" s="23">
        <v>3.27E-2</v>
      </c>
      <c r="D51" s="14"/>
      <c r="E51" s="5"/>
    </row>
    <row r="52" spans="1:5" x14ac:dyDescent="0.2">
      <c r="A52" s="21">
        <v>45.149000000000001</v>
      </c>
      <c r="B52" s="32">
        <v>51089</v>
      </c>
      <c r="C52" s="23">
        <v>3.2799999999999996E-2</v>
      </c>
      <c r="D52" s="14"/>
      <c r="E52" s="5"/>
    </row>
    <row r="53" spans="1:5" x14ac:dyDescent="0.2">
      <c r="A53" s="21">
        <v>44.751999999999995</v>
      </c>
      <c r="B53" s="32">
        <v>51181</v>
      </c>
      <c r="C53" s="23">
        <v>3.2799999999999996E-2</v>
      </c>
      <c r="D53" s="14"/>
      <c r="E53" s="5"/>
    </row>
    <row r="54" spans="1:5" x14ac:dyDescent="0.2">
      <c r="A54" s="21">
        <v>44.310500000000005</v>
      </c>
      <c r="B54" s="32">
        <v>51271</v>
      </c>
      <c r="C54" s="23">
        <v>3.2899999999999999E-2</v>
      </c>
      <c r="D54" s="14"/>
      <c r="E54" s="5"/>
    </row>
    <row r="55" spans="1:5" x14ac:dyDescent="0.2">
      <c r="A55" s="21">
        <v>43.918999999999997</v>
      </c>
      <c r="B55" s="32">
        <v>51363</v>
      </c>
      <c r="C55" s="23">
        <v>3.2899999999999999E-2</v>
      </c>
      <c r="D55" s="14"/>
      <c r="E55" s="5"/>
    </row>
    <row r="56" spans="1:5" x14ac:dyDescent="0.2">
      <c r="A56" s="21">
        <v>43.5105</v>
      </c>
      <c r="B56" s="32">
        <v>51455</v>
      </c>
      <c r="C56" s="23">
        <v>3.3000000000000002E-2</v>
      </c>
      <c r="D56" s="14"/>
      <c r="E56" s="5"/>
    </row>
    <row r="57" spans="1:5" x14ac:dyDescent="0.2">
      <c r="A57" s="21">
        <v>42.997500000000002</v>
      </c>
      <c r="B57" s="32">
        <v>51455</v>
      </c>
      <c r="C57" s="23">
        <v>3.3500000000000002E-2</v>
      </c>
      <c r="D57" s="14"/>
      <c r="E57" s="5"/>
    </row>
    <row r="58" spans="1:5" x14ac:dyDescent="0.2">
      <c r="A58" s="21">
        <v>43.233499999999999</v>
      </c>
      <c r="B58" s="32">
        <v>51547</v>
      </c>
      <c r="C58" s="23">
        <v>3.2899999999999999E-2</v>
      </c>
      <c r="D58" s="14"/>
      <c r="E58" s="5"/>
    </row>
    <row r="59" spans="1:5" x14ac:dyDescent="0.2">
      <c r="A59" s="21">
        <v>42.939499999999995</v>
      </c>
      <c r="B59" s="32">
        <v>51636</v>
      </c>
      <c r="C59" s="23">
        <v>3.2899999999999999E-2</v>
      </c>
      <c r="D59" s="14"/>
      <c r="E59" s="5"/>
    </row>
    <row r="60" spans="1:5" x14ac:dyDescent="0.2">
      <c r="A60" s="21">
        <v>42.642000000000003</v>
      </c>
      <c r="B60" s="32">
        <v>51728</v>
      </c>
      <c r="C60" s="23">
        <v>3.2799999999999996E-2</v>
      </c>
      <c r="D60" s="14"/>
      <c r="E60" s="5"/>
    </row>
    <row r="61" spans="1:5" x14ac:dyDescent="0.2">
      <c r="A61" s="21">
        <v>42.244500000000002</v>
      </c>
      <c r="B61" s="32">
        <v>51820</v>
      </c>
      <c r="C61" s="23">
        <v>3.2899999999999999E-2</v>
      </c>
      <c r="D61" s="14"/>
      <c r="E61" s="5"/>
    </row>
    <row r="62" spans="1:5" x14ac:dyDescent="0.2">
      <c r="A62" s="21">
        <v>41.761000000000003</v>
      </c>
      <c r="B62" s="32">
        <v>51912</v>
      </c>
      <c r="C62" s="23">
        <v>3.3000000000000002E-2</v>
      </c>
      <c r="D62" s="14"/>
      <c r="E62" s="5"/>
    </row>
    <row r="63" spans="1:5" x14ac:dyDescent="0.2">
      <c r="A63" s="21">
        <v>41.204499999999996</v>
      </c>
      <c r="B63" s="32">
        <v>52001</v>
      </c>
      <c r="C63" s="23">
        <v>3.32E-2</v>
      </c>
      <c r="D63" s="14"/>
      <c r="E63" s="5"/>
    </row>
    <row r="64" spans="1:5" x14ac:dyDescent="0.2">
      <c r="A64" s="21">
        <v>40.781499999999994</v>
      </c>
      <c r="B64" s="32">
        <v>52093</v>
      </c>
      <c r="C64" s="23">
        <v>3.3300000000000003E-2</v>
      </c>
      <c r="D64" s="14"/>
      <c r="E64" s="5"/>
    </row>
    <row r="65" spans="1:5" x14ac:dyDescent="0.2">
      <c r="A65" s="21">
        <v>40.3675</v>
      </c>
      <c r="B65" s="32">
        <v>52185</v>
      </c>
      <c r="C65" s="23">
        <v>3.3300000000000003E-2</v>
      </c>
      <c r="D65" s="14"/>
      <c r="E65" s="5"/>
    </row>
    <row r="66" spans="1:5" x14ac:dyDescent="0.2">
      <c r="A66" s="21">
        <v>40.031499999999994</v>
      </c>
      <c r="B66" s="32">
        <v>52277</v>
      </c>
      <c r="C66" s="23">
        <v>3.3300000000000003E-2</v>
      </c>
      <c r="D66" s="14"/>
      <c r="E66" s="5"/>
    </row>
    <row r="67" spans="1:5" x14ac:dyDescent="0.2">
      <c r="A67" s="21">
        <v>39.677499999999995</v>
      </c>
      <c r="B67" s="32">
        <v>52366</v>
      </c>
      <c r="C67" s="23">
        <v>3.3399999999999999E-2</v>
      </c>
      <c r="D67" s="14"/>
      <c r="E67" s="5"/>
    </row>
    <row r="68" spans="1:5" x14ac:dyDescent="0.2">
      <c r="A68" s="21">
        <v>39.593000000000004</v>
      </c>
      <c r="B68" s="32">
        <v>52458</v>
      </c>
      <c r="C68" s="23">
        <v>3.3099999999999997E-2</v>
      </c>
      <c r="D68" s="14"/>
      <c r="E68" s="5"/>
    </row>
    <row r="69" spans="1:5" x14ac:dyDescent="0.2">
      <c r="A69" s="21">
        <v>39.298999999999999</v>
      </c>
      <c r="B69" s="32">
        <v>52550</v>
      </c>
      <c r="C69" s="23">
        <v>3.3099999999999997E-2</v>
      </c>
      <c r="D69" s="14"/>
      <c r="E69" s="5"/>
    </row>
    <row r="70" spans="1:5" x14ac:dyDescent="0.2">
      <c r="A70" s="21">
        <v>38.8095</v>
      </c>
      <c r="B70" s="32">
        <v>52642</v>
      </c>
      <c r="C70" s="23">
        <v>3.3300000000000003E-2</v>
      </c>
      <c r="D70" s="14"/>
      <c r="E70" s="5"/>
    </row>
    <row r="71" spans="1:5" x14ac:dyDescent="0.2">
      <c r="A71" s="21">
        <v>38.493499999999997</v>
      </c>
      <c r="B71" s="32">
        <v>52732</v>
      </c>
      <c r="C71" s="23">
        <v>3.3300000000000003E-2</v>
      </c>
      <c r="D71" s="14"/>
      <c r="E71" s="5"/>
    </row>
    <row r="72" spans="1:5" x14ac:dyDescent="0.2">
      <c r="A72" s="21">
        <v>38.256</v>
      </c>
      <c r="B72" s="32">
        <v>52824</v>
      </c>
      <c r="C72" s="23">
        <v>3.32E-2</v>
      </c>
      <c r="D72" s="14"/>
      <c r="E72" s="5"/>
    </row>
    <row r="73" spans="1:5" x14ac:dyDescent="0.2">
      <c r="A73" s="21">
        <v>38.055</v>
      </c>
      <c r="B73" s="32">
        <v>52916</v>
      </c>
      <c r="C73" s="23">
        <v>3.3099999999999997E-2</v>
      </c>
      <c r="D73" s="14"/>
      <c r="E73" s="5"/>
    </row>
    <row r="74" spans="1:5" x14ac:dyDescent="0.2">
      <c r="A74" s="21">
        <v>37.905999999999999</v>
      </c>
      <c r="B74" s="32">
        <v>53008</v>
      </c>
      <c r="C74" s="23">
        <v>3.2899999999999999E-2</v>
      </c>
      <c r="D74" s="14"/>
      <c r="E74" s="5"/>
    </row>
    <row r="75" spans="1:5" x14ac:dyDescent="0.2">
      <c r="A75" s="16"/>
      <c r="B75" s="15"/>
      <c r="C75" s="15"/>
    </row>
    <row r="76" spans="1:5" x14ac:dyDescent="0.2">
      <c r="A76" s="16"/>
      <c r="B76" s="15"/>
      <c r="C76" s="15"/>
    </row>
    <row r="77" spans="1:5" x14ac:dyDescent="0.2">
      <c r="A77" s="16"/>
      <c r="B77" s="15"/>
      <c r="C77" s="15"/>
    </row>
    <row r="78" spans="1:5" ht="12.95" customHeight="1" x14ac:dyDescent="0.2">
      <c r="A78" s="16"/>
      <c r="B78" s="15"/>
      <c r="C78" s="15"/>
    </row>
    <row r="79" spans="1:5" x14ac:dyDescent="0.2">
      <c r="A79" s="16"/>
      <c r="B79" s="15"/>
      <c r="C79" s="15"/>
    </row>
    <row r="80" spans="1:5" x14ac:dyDescent="0.2">
      <c r="A80" s="16"/>
      <c r="B80" s="15"/>
      <c r="C80" s="15"/>
    </row>
    <row r="224" ht="12.95" customHeight="1" x14ac:dyDescent="0.2"/>
  </sheetData>
  <mergeCells count="2">
    <mergeCell ref="A1:C1"/>
    <mergeCell ref="I27:M34"/>
  </mergeCells>
  <printOptions headings="1" gridLines="1"/>
  <pageMargins left="0.74803149606299213" right="0.74803149606299213" top="0.98425196850393704" bottom="0.98425196850393704" header="0.51181102362204722" footer="0.51181102362204722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E4"/>
  <sheetViews>
    <sheetView workbookViewId="0">
      <selection activeCell="E48" sqref="E48"/>
    </sheetView>
  </sheetViews>
  <sheetFormatPr defaultRowHeight="12.75" x14ac:dyDescent="0.2"/>
  <cols>
    <col min="1" max="1" width="8.5703125" customWidth="1"/>
    <col min="2" max="2" width="12.42578125" customWidth="1"/>
    <col min="3" max="4" width="9.7109375" bestFit="1" customWidth="1"/>
  </cols>
  <sheetData>
    <row r="1" spans="1:5" ht="25.5" x14ac:dyDescent="0.2">
      <c r="A1" s="1" t="s">
        <v>39</v>
      </c>
      <c r="B1" s="17" t="s">
        <v>44</v>
      </c>
      <c r="C1" s="17" t="s">
        <v>42</v>
      </c>
      <c r="D1" s="17" t="s">
        <v>11</v>
      </c>
      <c r="E1" s="17" t="s">
        <v>43</v>
      </c>
    </row>
    <row r="2" spans="1:5" x14ac:dyDescent="0.2">
      <c r="A2" s="24" t="s">
        <v>0</v>
      </c>
      <c r="B2" s="2">
        <v>1000</v>
      </c>
      <c r="C2" s="20">
        <v>0</v>
      </c>
      <c r="D2" s="24">
        <v>1</v>
      </c>
      <c r="E2" s="6">
        <v>0.05</v>
      </c>
    </row>
    <row r="3" spans="1:5" x14ac:dyDescent="0.2">
      <c r="A3" s="24" t="s">
        <v>40</v>
      </c>
      <c r="B3" s="2">
        <v>1000</v>
      </c>
      <c r="C3" s="20">
        <v>0.05</v>
      </c>
      <c r="D3" s="24">
        <v>2</v>
      </c>
      <c r="E3" s="6">
        <v>5.8500000000000003E-2</v>
      </c>
    </row>
    <row r="4" spans="1:5" x14ac:dyDescent="0.2">
      <c r="A4" s="24" t="s">
        <v>41</v>
      </c>
      <c r="B4" s="2">
        <v>1000</v>
      </c>
      <c r="C4" s="20">
        <v>0.1</v>
      </c>
      <c r="D4" s="24">
        <v>2</v>
      </c>
      <c r="E4" s="6">
        <v>0.06</v>
      </c>
    </row>
  </sheetData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F1" sqref="F1"/>
    </sheetView>
  </sheetViews>
  <sheetFormatPr defaultRowHeight="12.75" x14ac:dyDescent="0.2"/>
  <sheetData>
    <row r="1" spans="1:4" ht="95.25" customHeight="1" x14ac:dyDescent="0.2">
      <c r="A1" s="35" t="s">
        <v>54</v>
      </c>
      <c r="B1" s="35"/>
      <c r="C1" s="35"/>
      <c r="D1" s="35"/>
    </row>
    <row r="2" spans="1:4" ht="25.5" x14ac:dyDescent="0.2">
      <c r="A2" s="26"/>
      <c r="B2" s="27" t="s">
        <v>55</v>
      </c>
      <c r="C2" s="27" t="s">
        <v>56</v>
      </c>
      <c r="D2" s="27" t="s">
        <v>1</v>
      </c>
    </row>
    <row r="3" spans="1:4" x14ac:dyDescent="0.2">
      <c r="A3" s="8">
        <v>1976</v>
      </c>
      <c r="B3" s="11">
        <v>7.6100000000000001E-2</v>
      </c>
      <c r="C3" s="11">
        <v>8.43E-2</v>
      </c>
      <c r="D3" s="11">
        <v>9.7500000000000003E-2</v>
      </c>
    </row>
    <row r="4" spans="1:4" x14ac:dyDescent="0.2">
      <c r="A4" s="8">
        <v>1977</v>
      </c>
      <c r="B4" s="11">
        <v>7.4200000000000002E-2</v>
      </c>
      <c r="C4" s="11">
        <v>8.0199999999999994E-2</v>
      </c>
      <c r="D4" s="11">
        <v>8.9700000000000002E-2</v>
      </c>
    </row>
    <row r="5" spans="1:4" x14ac:dyDescent="0.2">
      <c r="A5" s="8">
        <v>1978</v>
      </c>
      <c r="B5" s="11">
        <v>8.4100000000000008E-2</v>
      </c>
      <c r="C5" s="11">
        <v>8.7300000000000003E-2</v>
      </c>
      <c r="D5" s="11">
        <v>9.4899999999999998E-2</v>
      </c>
    </row>
    <row r="6" spans="1:4" x14ac:dyDescent="0.2">
      <c r="A6" s="8">
        <v>1979</v>
      </c>
      <c r="B6" s="11">
        <v>9.4299999999999995E-2</v>
      </c>
      <c r="C6" s="11">
        <v>9.6300000000000011E-2</v>
      </c>
      <c r="D6" s="11">
        <v>0.1069</v>
      </c>
    </row>
    <row r="7" spans="1:4" x14ac:dyDescent="0.2">
      <c r="A7" s="8">
        <v>1980</v>
      </c>
      <c r="B7" s="11">
        <v>0.1143</v>
      </c>
      <c r="C7" s="11">
        <v>0.11939999999999999</v>
      </c>
      <c r="D7" s="11">
        <v>0.13669999999999999</v>
      </c>
    </row>
    <row r="8" spans="1:4" x14ac:dyDescent="0.2">
      <c r="A8" s="8">
        <v>1981</v>
      </c>
      <c r="B8" s="11">
        <v>0.13919999999999999</v>
      </c>
      <c r="C8" s="11">
        <v>0.14169999999999999</v>
      </c>
      <c r="D8" s="11">
        <v>0.16039999999999999</v>
      </c>
    </row>
    <row r="9" spans="1:4" x14ac:dyDescent="0.2">
      <c r="A9" s="8">
        <v>1982</v>
      </c>
      <c r="B9" s="11">
        <v>0.13009999999999999</v>
      </c>
      <c r="C9" s="11">
        <v>0.13789999999999999</v>
      </c>
      <c r="D9" s="11">
        <v>0.16109999999999999</v>
      </c>
    </row>
    <row r="10" spans="1:4" x14ac:dyDescent="0.2">
      <c r="A10" s="8">
        <v>1983</v>
      </c>
      <c r="B10" s="11">
        <v>0.111</v>
      </c>
      <c r="C10" s="11">
        <v>0.12039999999999999</v>
      </c>
      <c r="D10" s="11">
        <v>0.13550000000000001</v>
      </c>
    </row>
    <row r="11" spans="1:4" x14ac:dyDescent="0.2">
      <c r="A11" s="8">
        <v>1984</v>
      </c>
      <c r="B11" s="11">
        <v>0.1246</v>
      </c>
      <c r="C11" s="11">
        <v>0.12710000000000002</v>
      </c>
      <c r="D11" s="11">
        <v>0.1419</v>
      </c>
    </row>
    <row r="12" spans="1:4" x14ac:dyDescent="0.2">
      <c r="A12" s="8">
        <v>1985</v>
      </c>
      <c r="B12" s="11">
        <v>0.10619999999999999</v>
      </c>
      <c r="C12" s="11">
        <v>0.1137</v>
      </c>
      <c r="D12" s="11">
        <v>0.12720000000000001</v>
      </c>
    </row>
    <row r="13" spans="1:4" x14ac:dyDescent="0.2">
      <c r="A13" s="8">
        <v>1986</v>
      </c>
      <c r="B13" s="11">
        <v>7.6700000000000004E-2</v>
      </c>
      <c r="C13" s="11">
        <v>9.0200000000000002E-2</v>
      </c>
      <c r="D13" s="11">
        <v>0.10390000000000001</v>
      </c>
    </row>
    <row r="14" spans="1:4" x14ac:dyDescent="0.2">
      <c r="A14" s="8">
        <v>1987</v>
      </c>
      <c r="B14" s="11">
        <v>8.3900000000000002E-2</v>
      </c>
      <c r="C14" s="11">
        <v>9.3800000000000008E-2</v>
      </c>
      <c r="D14" s="11">
        <v>0.10580000000000001</v>
      </c>
    </row>
    <row r="15" spans="1:4" x14ac:dyDescent="0.2">
      <c r="A15" s="8">
        <v>1988</v>
      </c>
      <c r="B15" s="11">
        <v>8.8499999999999995E-2</v>
      </c>
      <c r="C15" s="11">
        <v>9.7100000000000006E-2</v>
      </c>
      <c r="D15" s="11">
        <v>0.10830000000000001</v>
      </c>
    </row>
    <row r="16" spans="1:4" x14ac:dyDescent="0.2">
      <c r="A16" s="8">
        <v>1989</v>
      </c>
      <c r="B16" s="11">
        <v>8.4900000000000003E-2</v>
      </c>
      <c r="C16" s="11">
        <v>9.2600000000000002E-2</v>
      </c>
      <c r="D16" s="11">
        <v>0.1018</v>
      </c>
    </row>
    <row r="17" spans="1:4" x14ac:dyDescent="0.2">
      <c r="A17" s="8">
        <v>1990</v>
      </c>
      <c r="B17" s="11">
        <v>8.5500000000000007E-2</v>
      </c>
      <c r="C17" s="11">
        <v>9.3200000000000005E-2</v>
      </c>
      <c r="D17" s="11">
        <v>0.1036</v>
      </c>
    </row>
    <row r="18" spans="1:4" x14ac:dyDescent="0.2">
      <c r="A18" s="8">
        <v>1991</v>
      </c>
      <c r="B18" s="11">
        <v>7.8600000000000003E-2</v>
      </c>
      <c r="C18" s="11">
        <v>8.77E-2</v>
      </c>
      <c r="D18" s="11">
        <v>9.8000000000000004E-2</v>
      </c>
    </row>
    <row r="19" spans="1:4" x14ac:dyDescent="0.2">
      <c r="A19" s="8">
        <v>1992</v>
      </c>
      <c r="B19" s="11">
        <v>7.0099999999999996E-2</v>
      </c>
      <c r="C19" s="11">
        <v>8.14E-2</v>
      </c>
      <c r="D19" s="11">
        <v>8.9800000000000005E-2</v>
      </c>
    </row>
    <row r="20" spans="1:4" x14ac:dyDescent="0.2">
      <c r="A20" s="8">
        <v>1993</v>
      </c>
      <c r="B20" s="11">
        <v>5.8700000000000002E-2</v>
      </c>
      <c r="C20" s="11">
        <v>7.22E-2</v>
      </c>
      <c r="D20" s="11">
        <v>7.9299999999999995E-2</v>
      </c>
    </row>
    <row r="21" spans="1:4" x14ac:dyDescent="0.2">
      <c r="A21" s="8">
        <v>1994</v>
      </c>
      <c r="B21" s="11">
        <v>7.0900000000000005E-2</v>
      </c>
      <c r="C21" s="11">
        <v>7.9699999999999993E-2</v>
      </c>
      <c r="D21" s="11">
        <v>8.6300000000000002E-2</v>
      </c>
    </row>
    <row r="22" spans="1:4" x14ac:dyDescent="0.2">
      <c r="A22" s="8">
        <v>1995</v>
      </c>
      <c r="B22" s="11">
        <v>6.5700000000000008E-2</v>
      </c>
      <c r="C22" s="11">
        <v>7.5899999999999995E-2</v>
      </c>
      <c r="D22" s="11">
        <v>8.199999999999999E-2</v>
      </c>
    </row>
    <row r="23" spans="1:4" x14ac:dyDescent="0.2">
      <c r="A23" s="8">
        <v>1996</v>
      </c>
      <c r="B23" s="11">
        <v>6.4399999999999999E-2</v>
      </c>
      <c r="C23" s="11">
        <v>7.3700000000000002E-2</v>
      </c>
      <c r="D23" s="11">
        <v>8.0500000000000002E-2</v>
      </c>
    </row>
    <row r="24" spans="1:4" x14ac:dyDescent="0.2">
      <c r="A24" s="8">
        <v>1997</v>
      </c>
      <c r="B24" s="11">
        <v>6.3500000000000001E-2</v>
      </c>
      <c r="C24" s="11">
        <v>7.2700000000000001E-2</v>
      </c>
      <c r="D24" s="11">
        <v>7.8700000000000006E-2</v>
      </c>
    </row>
    <row r="25" spans="1:4" x14ac:dyDescent="0.2">
      <c r="A25" s="8">
        <v>1998</v>
      </c>
      <c r="B25" s="11">
        <v>5.2600000000000001E-2</v>
      </c>
      <c r="C25" s="11">
        <v>6.5299999999999997E-2</v>
      </c>
      <c r="D25" s="11">
        <v>7.22E-2</v>
      </c>
    </row>
    <row r="26" spans="1:4" x14ac:dyDescent="0.2">
      <c r="A26" s="8">
        <v>1999</v>
      </c>
      <c r="B26" s="11">
        <v>5.6500000000000002E-2</v>
      </c>
      <c r="C26" s="11">
        <v>7.0499999999999993E-2</v>
      </c>
      <c r="D26" s="11">
        <v>7.8799999999999995E-2</v>
      </c>
    </row>
    <row r="27" spans="1:4" x14ac:dyDescent="0.2">
      <c r="A27" s="8">
        <v>2000</v>
      </c>
      <c r="B27" s="11">
        <v>6.0299999999999999E-2</v>
      </c>
      <c r="C27" s="11">
        <v>7.6200000000000004E-2</v>
      </c>
      <c r="D27" s="11">
        <v>8.3699999999999997E-2</v>
      </c>
    </row>
    <row r="28" spans="1:4" x14ac:dyDescent="0.2">
      <c r="A28" s="8">
        <v>2001</v>
      </c>
      <c r="B28" s="11">
        <v>5.0199999999999995E-2</v>
      </c>
      <c r="C28" s="11">
        <v>7.0800000000000002E-2</v>
      </c>
      <c r="D28" s="11">
        <v>7.9500000000000001E-2</v>
      </c>
    </row>
    <row r="29" spans="1:4" x14ac:dyDescent="0.2">
      <c r="A29" s="8">
        <v>2002</v>
      </c>
      <c r="B29" s="11">
        <v>4.6100000000000002E-2</v>
      </c>
      <c r="C29" s="11">
        <v>6.4899999999999999E-2</v>
      </c>
      <c r="D29" s="11">
        <v>7.8E-2</v>
      </c>
    </row>
    <row r="30" spans="1:4" x14ac:dyDescent="0.2">
      <c r="A30" s="8">
        <v>2003</v>
      </c>
      <c r="B30" s="11">
        <v>4.0099999999999997E-2</v>
      </c>
      <c r="C30" s="11">
        <v>5.6600000000000004E-2</v>
      </c>
      <c r="D30" s="11">
        <v>6.7599999999999993E-2</v>
      </c>
    </row>
    <row r="31" spans="1:4" x14ac:dyDescent="0.2">
      <c r="A31" s="8">
        <v>2004</v>
      </c>
      <c r="B31" s="11">
        <v>4.2699999999999995E-2</v>
      </c>
      <c r="C31" s="11">
        <v>5.6299999999999996E-2</v>
      </c>
      <c r="D31" s="11">
        <v>6.3899999999999998E-2</v>
      </c>
    </row>
    <row r="32" spans="1:4" x14ac:dyDescent="0.2">
      <c r="A32" s="8">
        <v>2005</v>
      </c>
      <c r="B32" s="11">
        <v>4.2900000000000001E-2</v>
      </c>
      <c r="C32" s="11">
        <v>5.2300000000000006E-2</v>
      </c>
      <c r="D32" s="11">
        <v>6.0599999999999994E-2</v>
      </c>
    </row>
    <row r="33" spans="1:4" x14ac:dyDescent="0.2">
      <c r="A33" s="8">
        <v>2006</v>
      </c>
      <c r="B33" s="11">
        <v>4.8000000000000001E-2</v>
      </c>
      <c r="C33" s="11">
        <v>5.5899999999999998E-2</v>
      </c>
      <c r="D33" s="11">
        <v>6.480000000000001E-2</v>
      </c>
    </row>
    <row r="34" spans="1:4" x14ac:dyDescent="0.2">
      <c r="A34" s="8">
        <v>2007</v>
      </c>
      <c r="B34" s="11">
        <v>4.6300000000000001E-2</v>
      </c>
      <c r="C34" s="11">
        <v>5.5599999999999997E-2</v>
      </c>
      <c r="D34" s="11">
        <v>6.480000000000001E-2</v>
      </c>
    </row>
    <row r="35" spans="1:4" x14ac:dyDescent="0.2">
      <c r="A35" s="8">
        <v>2008</v>
      </c>
      <c r="B35" s="11">
        <v>3.6600000000000001E-2</v>
      </c>
      <c r="C35" s="11">
        <v>5.6299999999999996E-2</v>
      </c>
      <c r="D35" s="11">
        <v>7.4400000000000008E-2</v>
      </c>
    </row>
    <row r="36" spans="1:4" x14ac:dyDescent="0.2">
      <c r="A36" s="8">
        <v>2009</v>
      </c>
      <c r="B36" s="11">
        <v>3.2599999999999997E-2</v>
      </c>
      <c r="C36" s="11">
        <v>5.3099999999999994E-2</v>
      </c>
      <c r="D36" s="11">
        <v>7.2900000000000006E-2</v>
      </c>
    </row>
    <row r="38" spans="1:4" ht="43.5" customHeight="1" x14ac:dyDescent="0.2">
      <c r="A38" s="37" t="s">
        <v>57</v>
      </c>
      <c r="B38" s="37"/>
      <c r="C38" s="37"/>
      <c r="D38" s="37"/>
    </row>
  </sheetData>
  <mergeCells count="2">
    <mergeCell ref="A1:D1"/>
    <mergeCell ref="A38:D38"/>
  </mergeCells>
  <printOptions headings="1" gridLines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Exercise 1 template</vt:lpstr>
      <vt:lpstr>Exercise 2 template</vt:lpstr>
      <vt:lpstr>Exercise 3 template</vt:lpstr>
      <vt:lpstr>Exercise 4 template</vt:lpstr>
      <vt:lpstr>Exercise 5 template</vt:lpstr>
      <vt:lpstr>Exercise 6 template</vt:lpstr>
      <vt:lpstr>Exercise 8 template</vt:lpstr>
      <vt:lpstr>Exercise 9 template</vt:lpstr>
      <vt:lpstr>Exercise 9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benninga</dc:creator>
  <cp:lastModifiedBy>BALL, Alison</cp:lastModifiedBy>
  <dcterms:created xsi:type="dcterms:W3CDTF">2009-10-22T20:07:01Z</dcterms:created>
  <dcterms:modified xsi:type="dcterms:W3CDTF">2017-08-25T17:05:39Z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Ch15_IM_exercises.xlsm</vt:lpwstr>
  </property>
</Properties>
</file>