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Default Extension="gif" ContentType="image/gif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/>
  <bookViews>
    <workbookView xWindow="240" yWindow="60" windowWidth="14220" windowHeight="8190" firstSheet="7" activeTab="12"/>
  </bookViews>
  <sheets>
    <sheet name="May 2009" sheetId="39" state="hidden" r:id="rId1"/>
    <sheet name="Jun 2009" sheetId="40" state="hidden" r:id="rId2"/>
    <sheet name="IBM Jul09" sheetId="41" state="hidden" r:id="rId3"/>
    <sheet name="Oct2009" sheetId="42" state="hidden" r:id="rId4"/>
    <sheet name="Jan2010" sheetId="43" state="hidden" r:id="rId5"/>
    <sheet name="Jan2011" sheetId="44" state="hidden" r:id="rId6"/>
    <sheet name="Peacemount prices" sheetId="22" state="hidden" r:id="rId7"/>
    <sheet name="EoC Exercise 1 Template" sheetId="55" r:id="rId8"/>
    <sheet name="EoC Exercise 2 Template" sheetId="56" r:id="rId9"/>
    <sheet name="EoC Exercise 3 Template" sheetId="57" r:id="rId10"/>
    <sheet name="EoC Exercise 4 Template" sheetId="58" r:id="rId11"/>
    <sheet name="EoC Exercise 5 Template" sheetId="59" r:id="rId12"/>
    <sheet name="EoC Exercise 6 Template" sheetId="60" r:id="rId13"/>
    <sheet name="EoC Exercise 7 Template" sheetId="61" r:id="rId14"/>
    <sheet name="EoC Exercise 8 Template " sheetId="62" r:id="rId15"/>
    <sheet name="EoC Exercise 9 Template" sheetId="63" r:id="rId16"/>
    <sheet name="EoC Exercise 10 Template" sheetId="64" r:id="rId17"/>
    <sheet name="EoC Exercise 11 Template" sheetId="65" r:id="rId18"/>
    <sheet name="EoC Exercise 14 Template" sheetId="66" r:id="rId19"/>
    <sheet name="EoC Exercise 18 Template" sheetId="67" r:id="rId20"/>
    <sheet name="EoC Exercise 19 Template" sheetId="68" r:id="rId21"/>
    <sheet name="EoC Exercise 20 Template" sheetId="69" r:id="rId22"/>
  </sheets>
  <functionGroups builtInGroupCount="17"/>
  <externalReferences>
    <externalReference r:id="rId23"/>
  </externalReferences>
  <definedNames>
    <definedName name="cadf">#REF!</definedName>
    <definedName name="Call">#REF!</definedName>
    <definedName name="implied_call_volatility">'[1]Page 304'!$B$13</definedName>
    <definedName name="interest">'[1]Page 300'!$B$6</definedName>
    <definedName name="r_">'[1]Page 300'!$B$6</definedName>
    <definedName name="S">'[1]Page 300'!$B$3</definedName>
    <definedName name="sigma">'[1]Page 300'!$B$7</definedName>
    <definedName name="T">'[1]Page 300'!$B$5</definedName>
    <definedName name="target_call_price">'[1]Page 304'!$B$11</definedName>
    <definedName name="X">'[1]Page 300'!$B$4</definedName>
  </definedNames>
  <calcPr calcId="144525" iterate="1"/>
</workbook>
</file>

<file path=xl/calcChain.xml><?xml version="1.0" encoding="utf-8"?>
<calcChain xmlns="http://schemas.openxmlformats.org/spreadsheetml/2006/main">
  <c r="C10" i="69" l="1"/>
  <c r="A23" i="65"/>
  <c r="A22" i="65"/>
  <c r="A21" i="65" s="1"/>
  <c r="A15" i="65"/>
  <c r="A14" i="65"/>
  <c r="A13" i="65"/>
  <c r="A12" i="65" s="1"/>
  <c r="A11" i="65" s="1"/>
  <c r="B7" i="65"/>
  <c r="A7" i="65"/>
  <c r="B6" i="65"/>
  <c r="A6" i="65"/>
  <c r="B7" i="64"/>
  <c r="A7" i="64"/>
  <c r="B6" i="64"/>
  <c r="A6" i="64"/>
  <c r="C2" i="61"/>
  <c r="C1" i="61"/>
  <c r="B15" i="55"/>
  <c r="B13" i="55"/>
  <c r="D2" i="61"/>
  <c r="D1" i="61"/>
  <c r="I50" i="42" l="1"/>
  <c r="I49" i="42"/>
  <c r="I48" i="42"/>
  <c r="I47" i="42"/>
  <c r="I46" i="42"/>
  <c r="I45" i="42"/>
  <c r="I44" i="42"/>
  <c r="I43" i="42"/>
  <c r="I42" i="42"/>
  <c r="I41" i="42"/>
  <c r="I40" i="42"/>
  <c r="I39" i="42"/>
  <c r="I38" i="42"/>
  <c r="I37" i="42"/>
  <c r="I36" i="42"/>
  <c r="I35" i="42"/>
  <c r="I34" i="42"/>
  <c r="I33" i="42"/>
  <c r="I32" i="42"/>
  <c r="I31" i="42"/>
  <c r="I30" i="42"/>
  <c r="I25" i="42"/>
  <c r="I24" i="42"/>
  <c r="I23" i="42"/>
  <c r="I22" i="42"/>
  <c r="I21" i="42"/>
  <c r="I20" i="42"/>
  <c r="I19" i="42"/>
  <c r="I18" i="42"/>
  <c r="I17" i="42"/>
  <c r="I16" i="42"/>
  <c r="I15" i="42"/>
  <c r="I14" i="42"/>
  <c r="I13" i="42"/>
  <c r="I12" i="42"/>
  <c r="I11" i="42"/>
  <c r="I10" i="42"/>
  <c r="I9" i="42"/>
  <c r="I8" i="42"/>
  <c r="I7" i="42"/>
  <c r="I6" i="42"/>
</calcChain>
</file>

<file path=xl/sharedStrings.xml><?xml version="1.0" encoding="utf-8"?>
<sst xmlns="http://schemas.openxmlformats.org/spreadsheetml/2006/main" count="456" uniqueCount="291">
  <si>
    <t>Call price</t>
  </si>
  <si>
    <t>Put price</t>
  </si>
  <si>
    <t>X</t>
  </si>
  <si>
    <t>Price</t>
  </si>
  <si>
    <t>Total profit</t>
  </si>
  <si>
    <t>Date</t>
  </si>
  <si>
    <t>PEACEMOUNT STOCK PRICE</t>
  </si>
  <si>
    <t>Share
price</t>
  </si>
  <si>
    <t>Exercise
price</t>
  </si>
  <si>
    <t>Call
price</t>
  </si>
  <si>
    <t>CALL OPTIONS</t>
  </si>
  <si>
    <t>Expire at close Fri, May 15, 2009</t>
  </si>
  <si>
    <t>Strike</t>
  </si>
  <si>
    <t>Symbol</t>
  </si>
  <si>
    <t>Last</t>
  </si>
  <si>
    <t>Chg</t>
  </si>
  <si>
    <t>Bid</t>
  </si>
  <si>
    <t>Ask</t>
  </si>
  <si>
    <t>Vol</t>
  </si>
  <si>
    <t>Open Int</t>
  </si>
  <si>
    <t>IBMEU.X</t>
  </si>
  <si>
    <t>IBMEV.X</t>
  </si>
  <si>
    <t>IBMEL.X</t>
  </si>
  <si>
    <t>IBMEP.X</t>
  </si>
  <si>
    <t>IBMEQ.X</t>
  </si>
  <si>
    <t>IBMER.X</t>
  </si>
  <si>
    <t>IBMES.X</t>
  </si>
  <si>
    <t>IBMET.X</t>
  </si>
  <si>
    <t>IBMEA.X</t>
  </si>
  <si>
    <t>IBMEB.X</t>
  </si>
  <si>
    <t>N/A</t>
  </si>
  <si>
    <t>IBMEC.X</t>
  </si>
  <si>
    <t>IBMED.X</t>
  </si>
  <si>
    <t>IBMEE.X</t>
  </si>
  <si>
    <t>IBMEF.X</t>
  </si>
  <si>
    <t>PUT OPTIONS</t>
  </si>
  <si>
    <t>IBMQV.X</t>
  </si>
  <si>
    <t>IBMQL.X</t>
  </si>
  <si>
    <t>IBMQM.X</t>
  </si>
  <si>
    <t>IBMQN.X</t>
  </si>
  <si>
    <t>IBMQO.X</t>
  </si>
  <si>
    <t>IBMQP.X</t>
  </si>
  <si>
    <t>IBMQQ.X</t>
  </si>
  <si>
    <t>IBMQR.X</t>
  </si>
  <si>
    <t>IBMQS.X</t>
  </si>
  <si>
    <t>IBMQT.X</t>
  </si>
  <si>
    <t>IBMQA.X</t>
  </si>
  <si>
    <t>IBMQB.X</t>
  </si>
  <si>
    <t>IBMQC.X</t>
  </si>
  <si>
    <t>IBMQD.X</t>
  </si>
  <si>
    <t>IBMQE.X</t>
  </si>
  <si>
    <t>IBMQF.X</t>
  </si>
  <si>
    <t>   </t>
  </si>
  <si>
    <t>Highlighted options are in-the-money.</t>
  </si>
  <si>
    <t xml:space="preserve">Expand to Straddle View... </t>
  </si>
  <si>
    <t>Expire at close Fri, Jun 19, 2009</t>
  </si>
  <si>
    <t>IBMFP.X</t>
  </si>
  <si>
    <t>IBMFQ.X</t>
  </si>
  <si>
    <t>IBMFR.X</t>
  </si>
  <si>
    <t>IBMFS.X</t>
  </si>
  <si>
    <t>IBMFT.X</t>
  </si>
  <si>
    <t>IBMFA.X</t>
  </si>
  <si>
    <t>IBMFB.X</t>
  </si>
  <si>
    <t>IBMFC.X</t>
  </si>
  <si>
    <t>IBMFD.X</t>
  </si>
  <si>
    <t>IBMFE.X</t>
  </si>
  <si>
    <t>IBMFF.X</t>
  </si>
  <si>
    <t>IBMFH.X</t>
  </si>
  <si>
    <t>IBMRL.X</t>
  </si>
  <si>
    <t>IBMRM.X</t>
  </si>
  <si>
    <t>IBMRN.X</t>
  </si>
  <si>
    <t>IBMRO.X</t>
  </si>
  <si>
    <t>IBMRP.X</t>
  </si>
  <si>
    <t>IBMRQ.X</t>
  </si>
  <si>
    <t>IBMRR.X</t>
  </si>
  <si>
    <t>IBMRS.X</t>
  </si>
  <si>
    <t>IBMRT.X</t>
  </si>
  <si>
    <t>IBMRA.X</t>
  </si>
  <si>
    <t>IBMRB.X</t>
  </si>
  <si>
    <t>IBMRC.X</t>
  </si>
  <si>
    <t>IBMRD.X</t>
  </si>
  <si>
    <t>IBMRE.X</t>
  </si>
  <si>
    <t>IBMRF.X</t>
  </si>
  <si>
    <t>IBMRG.X</t>
  </si>
  <si>
    <t>ADVERTISEMENT</t>
  </si>
  <si>
    <t>11 MAY 2009:  OPTIONS ON IBM, EXPIRING 17 JULY 2009</t>
  </si>
  <si>
    <r>
      <t xml:space="preserve">View By Expiration: May 09 | Jun 09 | Jul 09 | </t>
    </r>
    <r>
      <rPr>
        <b/>
        <sz val="11"/>
        <color theme="1"/>
        <rFont val="Calibri"/>
        <family val="2"/>
        <scheme val="minor"/>
      </rPr>
      <t>Oct 09</t>
    </r>
    <r>
      <rPr>
        <sz val="10"/>
        <rFont val="Arial"/>
        <family val="2"/>
      </rPr>
      <t xml:space="preserve"> | Jan 10 | Jan 11</t>
    </r>
  </si>
  <si>
    <t>Expire at close Fri, Oct 16, 2009</t>
  </si>
  <si>
    <t>IBMJU.X</t>
  </si>
  <si>
    <t>IBMJV.X</t>
  </si>
  <si>
    <t>IBMJL.X</t>
  </si>
  <si>
    <t>IBMJM.X</t>
  </si>
  <si>
    <t>IBMJN.X</t>
  </si>
  <si>
    <t>IBMJO.X</t>
  </si>
  <si>
    <t>IBMJP.X</t>
  </si>
  <si>
    <t>IBMJQ.X</t>
  </si>
  <si>
    <t>IBMJR.X</t>
  </si>
  <si>
    <t>IBMJS.X</t>
  </si>
  <si>
    <t>IBMJT.X</t>
  </si>
  <si>
    <t>IBMJA.X</t>
  </si>
  <si>
    <t>IBMJB.X</t>
  </si>
  <si>
    <t>IBMJC.X</t>
  </si>
  <si>
    <t>IBMJD.X</t>
  </si>
  <si>
    <t>IBMJE.X</t>
  </si>
  <si>
    <t>IBMJF.X</t>
  </si>
  <si>
    <t>IBMJG.X</t>
  </si>
  <si>
    <t>IBMJH.X</t>
  </si>
  <si>
    <t>IBMJI.X</t>
  </si>
  <si>
    <t>IBMVX.X</t>
  </si>
  <si>
    <t>IBMVU.X</t>
  </si>
  <si>
    <t>IBMVV.X</t>
  </si>
  <si>
    <t>IBMVL.X</t>
  </si>
  <si>
    <t>IBMVM.X</t>
  </si>
  <si>
    <t>IBMVN.X</t>
  </si>
  <si>
    <t>IBMVO.X</t>
  </si>
  <si>
    <t>IBMVP.X</t>
  </si>
  <si>
    <t>IBMVQ.X</t>
  </si>
  <si>
    <t>IBMVR.X</t>
  </si>
  <si>
    <t>IBMVS.X</t>
  </si>
  <si>
    <t>IBMVT.X</t>
  </si>
  <si>
    <t>IBMVA.X</t>
  </si>
  <si>
    <t>IBMVB.X</t>
  </si>
  <si>
    <t>IBMVC.X</t>
  </si>
  <si>
    <t>IBMVD.X</t>
  </si>
  <si>
    <t>IBMVE.X</t>
  </si>
  <si>
    <t>IBMVF.X</t>
  </si>
  <si>
    <t>IBMVG.X</t>
  </si>
  <si>
    <t>IBMVH.X</t>
  </si>
  <si>
    <t>IBMVI.X</t>
  </si>
  <si>
    <t>Expire at close Fri, Jan 15, 2010</t>
  </si>
  <si>
    <t>WIBAW.X</t>
  </si>
  <si>
    <t>WIBAL.X</t>
  </si>
  <si>
    <t>WIBAX.X</t>
  </si>
  <si>
    <t>WIBAN.X</t>
  </si>
  <si>
    <t>WIBAO.X</t>
  </si>
  <si>
    <t>WIBAP.X</t>
  </si>
  <si>
    <t>WIBAQ.X</t>
  </si>
  <si>
    <t>WIBAR.X</t>
  </si>
  <si>
    <t>WIBAS.X</t>
  </si>
  <si>
    <t>WIBAT.X</t>
  </si>
  <si>
    <t>WIBAA.X</t>
  </si>
  <si>
    <t>WIBAB.X</t>
  </si>
  <si>
    <t>WIBAC.X</t>
  </si>
  <si>
    <t>WIBAD.X</t>
  </si>
  <si>
    <t>WIBAE.X</t>
  </si>
  <si>
    <t>WIBAF.X</t>
  </si>
  <si>
    <t>WIBAG.X</t>
  </si>
  <si>
    <t>WIBAH.X</t>
  </si>
  <si>
    <t>WIBAI.X</t>
  </si>
  <si>
    <t>WIBAJ.X</t>
  </si>
  <si>
    <t>WIBAK.X</t>
  </si>
  <si>
    <t>WIBAY.X</t>
  </si>
  <si>
    <t>WIBAM.X</t>
  </si>
  <si>
    <t>WIBAZ.X</t>
  </si>
  <si>
    <t>WIBAU.X</t>
  </si>
  <si>
    <t>WIBAV.X</t>
  </si>
  <si>
    <t>WIBMW.X</t>
  </si>
  <si>
    <t>WIBML.X</t>
  </si>
  <si>
    <t>WIBMX.X</t>
  </si>
  <si>
    <t>WIBMN.X</t>
  </si>
  <si>
    <t>WIBMO.X</t>
  </si>
  <si>
    <t>WIBMP.X</t>
  </si>
  <si>
    <t>WIBMQ.X</t>
  </si>
  <si>
    <t>WIBMR.X</t>
  </si>
  <si>
    <t>WIBMS.X</t>
  </si>
  <si>
    <t>WIBMT.X</t>
  </si>
  <si>
    <t>WIBMA.X</t>
  </si>
  <si>
    <t>WIBMB.X</t>
  </si>
  <si>
    <t>WIBMC.X</t>
  </si>
  <si>
    <t>WIBMD.X</t>
  </si>
  <si>
    <t>WIBME.X</t>
  </si>
  <si>
    <t>WIBMF.X</t>
  </si>
  <si>
    <t>WIBMG.X</t>
  </si>
  <si>
    <t>WIBMH.X</t>
  </si>
  <si>
    <t>WIBMI.X</t>
  </si>
  <si>
    <t>WIBMJ.X</t>
  </si>
  <si>
    <t>WIBMK.X</t>
  </si>
  <si>
    <t>WIBMY.X</t>
  </si>
  <si>
    <t>WIBMZ.X</t>
  </si>
  <si>
    <t>WIBMV.X</t>
  </si>
  <si>
    <t>Expire at close Fri, Jan 21, 2011</t>
  </si>
  <si>
    <t>VIBAG.X</t>
  </si>
  <si>
    <t>VIBAW.X</t>
  </si>
  <si>
    <t>VIBAI.X</t>
  </si>
  <si>
    <t>VIBAZ.X</t>
  </si>
  <si>
    <t>VIBAK.X</t>
  </si>
  <si>
    <t>VIBAL.X</t>
  </si>
  <si>
    <t>VIBAM.X</t>
  </si>
  <si>
    <t>VIBAN.X</t>
  </si>
  <si>
    <t>VIBAP.X</t>
  </si>
  <si>
    <t>VIBAQ.X</t>
  </si>
  <si>
    <t>VIBAR.X</t>
  </si>
  <si>
    <t>VIBAS.X</t>
  </si>
  <si>
    <t>XBYAT.X</t>
  </si>
  <si>
    <t>XBYAB.X</t>
  </si>
  <si>
    <t>XBYAD.X</t>
  </si>
  <si>
    <t>XBYAF.X</t>
  </si>
  <si>
    <t>XBYAH.X</t>
  </si>
  <si>
    <t>XBYAJ.X</t>
  </si>
  <si>
    <t>XBYAK.X</t>
  </si>
  <si>
    <t>VIBMU.X</t>
  </si>
  <si>
    <t>VIBMX.X</t>
  </si>
  <si>
    <t>VIBME.X</t>
  </si>
  <si>
    <t>VIBMV.X</t>
  </si>
  <si>
    <t>VIBMG.X</t>
  </si>
  <si>
    <t>VIBMW.X</t>
  </si>
  <si>
    <t>VIBMI.X</t>
  </si>
  <si>
    <t>VIBMZ.X</t>
  </si>
  <si>
    <t>VIBMK.X</t>
  </si>
  <si>
    <t>VIBML.X</t>
  </si>
  <si>
    <t>VIBMM.X</t>
  </si>
  <si>
    <t>VIBMN.X</t>
  </si>
  <si>
    <t>VIBMP.X</t>
  </si>
  <si>
    <t>VIBMQ.X</t>
  </si>
  <si>
    <t>VIBMR.X</t>
  </si>
  <si>
    <t>VIBMS.X</t>
  </si>
  <si>
    <t>XBYMT.X</t>
  </si>
  <si>
    <t>XBYMB.X</t>
  </si>
  <si>
    <t>XBYMD.X</t>
  </si>
  <si>
    <t>XBYMF.X</t>
  </si>
  <si>
    <t>XBYMH.X</t>
  </si>
  <si>
    <t>XBYMJ.X</t>
  </si>
  <si>
    <t>Exercise price</t>
  </si>
  <si>
    <t>Section a.</t>
  </si>
  <si>
    <t>Section b.</t>
  </si>
  <si>
    <t>Price of Kellogg on 18 Dec 2015</t>
  </si>
  <si>
    <t xml:space="preserve">Payoff </t>
  </si>
  <si>
    <t xml:space="preserve">Option price </t>
  </si>
  <si>
    <t>Net profit</t>
  </si>
  <si>
    <t>Section c.</t>
  </si>
  <si>
    <t>Price of Intel on 16 Oct 2015</t>
  </si>
  <si>
    <t>Payoff</t>
  </si>
  <si>
    <t>Option price</t>
  </si>
  <si>
    <t>Profit</t>
  </si>
  <si>
    <t>Section d.</t>
  </si>
  <si>
    <t>Option cost (premium)</t>
  </si>
  <si>
    <r>
      <t>ForeverYours stock price,
18 Sep 15 (S</t>
    </r>
    <r>
      <rPr>
        <b/>
        <vertAlign val="subscript"/>
        <sz val="10"/>
        <rFont val="Arial"/>
        <family val="2"/>
      </rPr>
      <t>T</t>
    </r>
    <r>
      <rPr>
        <b/>
        <sz val="10"/>
        <rFont val="Arial"/>
        <family val="2"/>
      </rPr>
      <t>)</t>
    </r>
  </si>
  <si>
    <t>Exercise the call option?</t>
  </si>
  <si>
    <r>
      <t>ItStinks stock price,
13mar16 (S</t>
    </r>
    <r>
      <rPr>
        <b/>
        <vertAlign val="subscript"/>
        <sz val="10"/>
        <rFont val="Arial"/>
        <family val="2"/>
      </rPr>
      <t>T</t>
    </r>
    <r>
      <rPr>
        <b/>
        <sz val="10"/>
        <rFont val="Arial"/>
        <family val="2"/>
      </rPr>
      <t>)</t>
    </r>
  </si>
  <si>
    <t>Exercise
the put option?</t>
  </si>
  <si>
    <r>
      <t>Raider stock price
at option expiration, S</t>
    </r>
    <r>
      <rPr>
        <b/>
        <vertAlign val="subscript"/>
        <sz val="10"/>
        <rFont val="Arial"/>
        <family val="2"/>
      </rPr>
      <t>T</t>
    </r>
  </si>
  <si>
    <t>Patrick's
profit</t>
  </si>
  <si>
    <t>David's
profit</t>
  </si>
  <si>
    <t>IBM stock price, 2Jan2015</t>
  </si>
  <si>
    <t>IBM stock price, 1May2015</t>
  </si>
  <si>
    <r>
      <rPr>
        <b/>
        <sz val="10"/>
        <rFont val="Arial"/>
        <family val="2"/>
      </rPr>
      <t>Section. a.</t>
    </r>
    <r>
      <rPr>
        <sz val="10"/>
        <rFont val="Arial"/>
        <family val="2"/>
      </rPr>
      <t xml:space="preserve">  Profit from buying the stock</t>
    </r>
  </si>
  <si>
    <t>Percentage profit</t>
  </si>
  <si>
    <r>
      <rPr>
        <b/>
        <sz val="10"/>
        <rFont val="Arial"/>
        <family val="2"/>
      </rPr>
      <t>Section. b.</t>
    </r>
    <r>
      <rPr>
        <sz val="10"/>
        <rFont val="Arial"/>
        <family val="2"/>
      </rPr>
      <t xml:space="preserve">  Profit from shorting the stock</t>
    </r>
  </si>
  <si>
    <r>
      <rPr>
        <b/>
        <sz val="10"/>
        <rFont val="Arial"/>
        <family val="2"/>
      </rPr>
      <t xml:space="preserve">Section c. </t>
    </r>
    <r>
      <rPr>
        <sz val="10"/>
        <rFont val="Arial"/>
        <family val="2"/>
      </rPr>
      <t>Call option</t>
    </r>
  </si>
  <si>
    <t>Option price, 2Jan2015</t>
  </si>
  <si>
    <t>Profit from option</t>
  </si>
  <si>
    <t>If we get it right, the profit % is much higher with the option relative to holding the stock</t>
  </si>
  <si>
    <t>Investment today from
buying 100 shares</t>
  </si>
  <si>
    <t>Investment today from
buying 1,000 call options</t>
  </si>
  <si>
    <r>
      <t>ABC stock price in 3 months, S</t>
    </r>
    <r>
      <rPr>
        <b/>
        <vertAlign val="subscript"/>
        <sz val="10"/>
        <rFont val="Arial"/>
        <family val="2"/>
      </rPr>
      <t>T</t>
    </r>
  </si>
  <si>
    <t>Dollar profit from buying 100 shares</t>
  </si>
  <si>
    <t>Dollar profit from buying 1,000 call options now</t>
  </si>
  <si>
    <t>Percentage profit from buying 100 shares</t>
  </si>
  <si>
    <t>Percentage profit from buying 1,000 call options now</t>
  </si>
  <si>
    <t>Energy-R-Us, stock price</t>
  </si>
  <si>
    <t>Put price, X = 20</t>
  </si>
  <si>
    <r>
      <t>Stock price, S</t>
    </r>
    <r>
      <rPr>
        <b/>
        <vertAlign val="subscript"/>
        <sz val="10"/>
        <rFont val="Arial"/>
        <family val="2"/>
      </rPr>
      <t>T</t>
    </r>
    <r>
      <rPr>
        <b/>
        <sz val="10"/>
        <rFont val="Arial"/>
        <family val="2"/>
      </rPr>
      <t xml:space="preserve">
in 6 months</t>
    </r>
  </si>
  <si>
    <t>Profit from put</t>
  </si>
  <si>
    <t>Profit from
stock</t>
  </si>
  <si>
    <t>Put price, 
X = 20</t>
  </si>
  <si>
    <t>Profit:  1 share + 1 put</t>
  </si>
  <si>
    <t>Profit:  1 share + 2 puts</t>
  </si>
  <si>
    <t>Profit:  1 share + 3 puts</t>
  </si>
  <si>
    <t>Investment</t>
  </si>
  <si>
    <r>
      <t>Stock price on the expiring date, S</t>
    </r>
    <r>
      <rPr>
        <b/>
        <vertAlign val="subscript"/>
        <sz val="10"/>
        <rFont val="Arial"/>
        <family val="2"/>
      </rPr>
      <t>T</t>
    </r>
  </si>
  <si>
    <t>Percentage profit on strategy A</t>
  </si>
  <si>
    <t>Percentage profit on strategy B</t>
  </si>
  <si>
    <t>&lt;-- =B2*1000</t>
  </si>
  <si>
    <t>&lt;-- =B3*1000</t>
  </si>
  <si>
    <r>
      <t>Stock price in 
3 months, S</t>
    </r>
    <r>
      <rPr>
        <b/>
        <vertAlign val="subscript"/>
        <sz val="10"/>
        <rFont val="Arial"/>
        <family val="2"/>
      </rPr>
      <t>T</t>
    </r>
  </si>
  <si>
    <t>GoodLuck stock
price, 15Dec2015</t>
  </si>
  <si>
    <t>GoodLuck stock price on 1Apr2016</t>
  </si>
  <si>
    <t>John's profit from buying 100 shares</t>
  </si>
  <si>
    <t>Mary's profit from shorting 100 shares</t>
  </si>
  <si>
    <t>Call Prices</t>
  </si>
  <si>
    <r>
      <t>TM stock price S</t>
    </r>
    <r>
      <rPr>
        <b/>
        <vertAlign val="subscript"/>
        <sz val="10"/>
        <rFont val="Arial"/>
        <family val="2"/>
      </rPr>
      <t xml:space="preserve">T </t>
    </r>
    <r>
      <rPr>
        <b/>
        <sz val="10"/>
        <rFont val="Arial"/>
        <family val="2"/>
      </rPr>
      <t>at option expiration</t>
    </r>
  </si>
  <si>
    <t>Profit on X=45 call (written)</t>
  </si>
  <si>
    <t>Profit on X=50 call (bought)</t>
  </si>
  <si>
    <t>Profit on X=45 call (bought)</t>
  </si>
  <si>
    <t>Profit on X=50 call (written)</t>
  </si>
  <si>
    <t>Expiration
 date</t>
  </si>
  <si>
    <t>STF stock price</t>
  </si>
  <si>
    <t>Number of shares purchased</t>
  </si>
  <si>
    <r>
      <t>Stock price of STF in 6 months, S</t>
    </r>
    <r>
      <rPr>
        <b/>
        <vertAlign val="subscript"/>
        <sz val="10"/>
        <rFont val="Arial"/>
        <family val="2"/>
      </rPr>
      <t>T</t>
    </r>
  </si>
  <si>
    <t>Profit from stock position</t>
  </si>
  <si>
    <t>Profit from covered call strategy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</si>
</sst>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7" formatCode="&quot;$&quot;#,##0.00_);\(&quot;$&quot;#,##0.00\)"/>
    <numFmt numFmtId="44" formatCode="_(&quot;$&quot;* #,##0.00_);_(&quot;$&quot;* \(#,##0.00\);_(&quot;$&quot;* &quot;-&quot;??_);_(@_)"/>
    <numFmt numFmtId="165" formatCode="_(&quot;$&quot;* #,##0_);_(&quot;$&quot;* \(#,##0\);_(&quot;$&quot;* &quot;-&quot;??_);_(@_)"/>
    <numFmt numFmtId="166" formatCode="0.0"/>
    <numFmt numFmtId="167" formatCode="0.000"/>
    <numFmt numFmtId="168" formatCode="[$-409]d\-mmm\-yyyy;@"/>
  </numFmts>
  <fonts count="18" x14ac:knownFonts="1">
    <font>
      <sz val="10"/>
      <name val="Arial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vertAlign val="subscript"/>
      <sz val="10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7.5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rgb="FF000000"/>
      <name val="Calibri"/>
      <family val="2"/>
      <scheme val="minor"/>
    </font>
    <font>
      <b/>
      <sz val="11"/>
      <color rgb="FFCC0000"/>
      <name val="Calibri"/>
      <family val="2"/>
      <scheme val="minor"/>
    </font>
    <font>
      <b/>
      <sz val="11"/>
      <color rgb="FF008800"/>
      <name val="Calibri"/>
      <family val="2"/>
      <scheme val="minor"/>
    </font>
    <font>
      <sz val="7.5"/>
      <color theme="1"/>
      <name val="Calibri"/>
      <family val="2"/>
      <scheme val="minor"/>
    </font>
    <font>
      <sz val="7.5"/>
      <color theme="1"/>
      <name val="Arial"/>
      <family val="2"/>
    </font>
    <font>
      <sz val="10"/>
      <name val="Arial"/>
    </font>
    <font>
      <sz val="10"/>
      <color indexed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9" fontId="3" fillId="0" borderId="0" applyFont="0" applyFill="0" applyBorder="0" applyAlignment="0" applyProtection="0"/>
    <xf numFmtId="0" fontId="2" fillId="0" borderId="0"/>
    <xf numFmtId="0" fontId="10" fillId="0" borderId="0" applyNumberFormat="0" applyFill="0" applyBorder="0" applyAlignment="0" applyProtection="0">
      <alignment vertical="top"/>
      <protection locked="0"/>
    </xf>
    <xf numFmtId="44" fontId="16" fillId="0" borderId="0" applyFont="0" applyFill="0" applyBorder="0" applyAlignment="0" applyProtection="0"/>
  </cellStyleXfs>
  <cellXfs count="61">
    <xf numFmtId="0" fontId="0" fillId="0" borderId="0" xfId="0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5" fillId="0" borderId="0" xfId="0" applyFont="1"/>
    <xf numFmtId="2" fontId="0" fillId="0" borderId="0" xfId="0" applyNumberFormat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NumberFormat="1"/>
    <xf numFmtId="0" fontId="4" fillId="0" borderId="0" xfId="0" applyFont="1" applyAlignment="1">
      <alignment vertical="center" wrapText="1"/>
    </xf>
    <xf numFmtId="0" fontId="2" fillId="0" borderId="0" xfId="2"/>
    <xf numFmtId="0" fontId="9" fillId="0" borderId="0" xfId="2" applyFont="1" applyAlignment="1">
      <alignment vertical="top" wrapText="1"/>
    </xf>
    <xf numFmtId="0" fontId="2" fillId="0" borderId="0" xfId="2" applyAlignment="1">
      <alignment horizontal="right" vertical="top" wrapText="1"/>
    </xf>
    <xf numFmtId="0" fontId="2" fillId="0" borderId="0" xfId="2" applyAlignment="1">
      <alignment wrapText="1"/>
    </xf>
    <xf numFmtId="0" fontId="2" fillId="0" borderId="0" xfId="2" applyAlignment="1">
      <alignment horizontal="center" wrapText="1"/>
    </xf>
    <xf numFmtId="0" fontId="10" fillId="0" borderId="0" xfId="3" applyAlignment="1" applyProtection="1"/>
    <xf numFmtId="0" fontId="10" fillId="0" borderId="0" xfId="3" applyAlignment="1" applyProtection="1">
      <alignment wrapText="1"/>
    </xf>
    <xf numFmtId="0" fontId="8" fillId="0" borderId="0" xfId="2" applyFont="1" applyAlignment="1">
      <alignment horizontal="right" wrapText="1"/>
    </xf>
    <xf numFmtId="0" fontId="11" fillId="0" borderId="0" xfId="2" applyFont="1" applyAlignment="1">
      <alignment horizontal="right" wrapText="1"/>
    </xf>
    <xf numFmtId="0" fontId="2" fillId="0" borderId="0" xfId="2" applyAlignment="1">
      <alignment horizontal="right" wrapText="1"/>
    </xf>
    <xf numFmtId="0" fontId="12" fillId="0" borderId="0" xfId="2" applyFont="1" applyAlignment="1">
      <alignment horizontal="right" wrapText="1"/>
    </xf>
    <xf numFmtId="3" fontId="2" fillId="0" borderId="0" xfId="2" applyNumberFormat="1" applyAlignment="1">
      <alignment horizontal="right" wrapText="1"/>
    </xf>
    <xf numFmtId="0" fontId="13" fillId="0" borderId="0" xfId="2" applyFont="1" applyAlignment="1">
      <alignment horizontal="right" wrapText="1"/>
    </xf>
    <xf numFmtId="0" fontId="14" fillId="0" borderId="0" xfId="2" applyFont="1" applyAlignment="1">
      <alignment wrapText="1"/>
    </xf>
    <xf numFmtId="0" fontId="10" fillId="0" borderId="0" xfId="3" applyAlignment="1" applyProtection="1">
      <alignment horizontal="center" wrapText="1"/>
    </xf>
    <xf numFmtId="14" fontId="0" fillId="0" borderId="0" xfId="0" applyNumberFormat="1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wrapText="1"/>
    </xf>
    <xf numFmtId="0" fontId="0" fillId="2" borderId="0" xfId="0" applyFill="1"/>
    <xf numFmtId="0" fontId="17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0" fillId="0" borderId="0" xfId="0" applyAlignment="1">
      <alignment vertical="center" wrapText="1"/>
    </xf>
    <xf numFmtId="40" fontId="0" fillId="0" borderId="0" xfId="0" applyNumberFormat="1"/>
    <xf numFmtId="4" fontId="0" fillId="0" borderId="0" xfId="0" applyNumberFormat="1"/>
    <xf numFmtId="44" fontId="1" fillId="0" borderId="0" xfId="4" applyFont="1"/>
    <xf numFmtId="44" fontId="0" fillId="0" borderId="0" xfId="4" applyFont="1"/>
    <xf numFmtId="10" fontId="0" fillId="0" borderId="0" xfId="4" applyNumberFormat="1" applyFont="1"/>
    <xf numFmtId="165" fontId="0" fillId="0" borderId="0" xfId="4" applyNumberFormat="1" applyFont="1"/>
    <xf numFmtId="9" fontId="0" fillId="0" borderId="0" xfId="1" applyFont="1"/>
    <xf numFmtId="0" fontId="1" fillId="0" borderId="0" xfId="0" applyFont="1" applyAlignment="1">
      <alignment horizontal="center"/>
    </xf>
    <xf numFmtId="3" fontId="1" fillId="0" borderId="0" xfId="0" applyNumberFormat="1" applyFont="1"/>
    <xf numFmtId="166" fontId="1" fillId="0" borderId="0" xfId="0" applyNumberFormat="1" applyFont="1" applyAlignment="1">
      <alignment horizontal="center"/>
    </xf>
    <xf numFmtId="9" fontId="1" fillId="0" borderId="0" xfId="1" applyNumberFormat="1" applyFont="1"/>
    <xf numFmtId="167" fontId="1" fillId="3" borderId="0" xfId="0" applyNumberFormat="1" applyFont="1" applyFill="1" applyAlignment="1">
      <alignment horizontal="center"/>
    </xf>
    <xf numFmtId="9" fontId="1" fillId="0" borderId="0" xfId="0" applyNumberFormat="1" applyFont="1"/>
    <xf numFmtId="9" fontId="1" fillId="0" borderId="0" xfId="1" applyFont="1"/>
    <xf numFmtId="4" fontId="0" fillId="0" borderId="0" xfId="4" applyNumberFormat="1" applyFont="1"/>
    <xf numFmtId="3" fontId="0" fillId="0" borderId="0" xfId="4" applyNumberFormat="1" applyFont="1" applyAlignment="1">
      <alignment horizontal="center"/>
    </xf>
    <xf numFmtId="7" fontId="0" fillId="0" borderId="0" xfId="0" applyNumberFormat="1"/>
    <xf numFmtId="168" fontId="1" fillId="0" borderId="0" xfId="0" applyNumberFormat="1" applyFont="1" applyBorder="1" applyAlignment="1">
      <alignment horizontal="center" vertical="top" wrapText="1"/>
    </xf>
    <xf numFmtId="165" fontId="0" fillId="0" borderId="0" xfId="4" applyNumberFormat="1" applyFont="1" applyAlignment="1">
      <alignment horizontal="center"/>
    </xf>
    <xf numFmtId="44" fontId="0" fillId="0" borderId="0" xfId="4" applyFont="1" applyAlignment="1">
      <alignment horizontal="center"/>
    </xf>
    <xf numFmtId="3" fontId="0" fillId="0" borderId="0" xfId="0" applyNumberFormat="1"/>
    <xf numFmtId="165" fontId="0" fillId="0" borderId="0" xfId="0" applyNumberFormat="1"/>
    <xf numFmtId="44" fontId="0" fillId="0" borderId="0" xfId="0" applyNumberFormat="1"/>
    <xf numFmtId="0" fontId="15" fillId="0" borderId="0" xfId="2" applyFont="1" applyAlignment="1">
      <alignment horizontal="center" wrapText="1"/>
    </xf>
    <xf numFmtId="0" fontId="4" fillId="0" borderId="0" xfId="0" applyFont="1" applyAlignment="1">
      <alignment horizontal="center"/>
    </xf>
  </cellXfs>
  <cellStyles count="5">
    <cellStyle name="Currency" xfId="4" builtinId="4"/>
    <cellStyle name="Hyperlink" xfId="3" builtinId="8"/>
    <cellStyle name="Normal" xfId="0" builtinId="0"/>
    <cellStyle name="Normal 2" xfId="2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http://us.ard.yahoo.com/SIG=15l480vr4/M=712214.13288378.13413184.3958340/D=fin/S=28951412:SKY/Y=YAHOO/EXP=1242037253/L=qGY960wNclLx3UJ8SPZPUgB4V0ZvFEoH3.UABBIN/B=07o6CUwNBlc-/J=1242030053318796/K=huY4dCi75PNj4HeoHmUM0g/A=5689439/R=0/*http:/ad.n2434.doubleclick.net/click;h=v8/382a/4/ea/*/z;210527841;4-0;0;32023601;2321-160/600;29609833/29627712/1;;~sscs=?http:/www.schwabat.com/offer/offerdirect.aspx?offer=KJK&amp;url=/Price/Overview.aspx%5bQM%5d%5bAMP%5doffer=KJK%5bAMP%5ddetails=YAHOO_noplacement_banner_nostatus" TargetMode="External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4" Type="http://schemas.openxmlformats.org/officeDocument/2006/relationships/image" Target="../media/image4.gi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6</xdr:row>
      <xdr:rowOff>0</xdr:rowOff>
    </xdr:from>
    <xdr:to>
      <xdr:col>3</xdr:col>
      <xdr:colOff>95250</xdr:colOff>
      <xdr:row>6</xdr:row>
      <xdr:rowOff>133350</xdr:rowOff>
    </xdr:to>
    <xdr:pic>
      <xdr:nvPicPr>
        <xdr:cNvPr id="2" name="Picture 1" descr="Down">
          <a:extLst>
            <a:ext uri="{FF2B5EF4-FFF2-40B4-BE49-F238E27FC236}">
              <a16:creationId xmlns="" xmlns:a16="http://schemas.microsoft.com/office/drawing/2014/main" id="{00000000-0008-0000-1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1714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95250</xdr:colOff>
      <xdr:row>7</xdr:row>
      <xdr:rowOff>133350</xdr:rowOff>
    </xdr:to>
    <xdr:pic>
      <xdr:nvPicPr>
        <xdr:cNvPr id="3" name="Picture 2" descr="Down">
          <a:extLst>
            <a:ext uri="{FF2B5EF4-FFF2-40B4-BE49-F238E27FC236}">
              <a16:creationId xmlns="" xmlns:a16="http://schemas.microsoft.com/office/drawing/2014/main" id="{00000000-0008-0000-1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1905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95250</xdr:colOff>
      <xdr:row>8</xdr:row>
      <xdr:rowOff>133350</xdr:rowOff>
    </xdr:to>
    <xdr:pic>
      <xdr:nvPicPr>
        <xdr:cNvPr id="4" name="Picture 3" descr="Down">
          <a:extLst>
            <a:ext uri="{FF2B5EF4-FFF2-40B4-BE49-F238E27FC236}">
              <a16:creationId xmlns="" xmlns:a16="http://schemas.microsoft.com/office/drawing/2014/main" id="{00000000-0008-0000-1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095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95250</xdr:colOff>
      <xdr:row>9</xdr:row>
      <xdr:rowOff>133350</xdr:rowOff>
    </xdr:to>
    <xdr:pic>
      <xdr:nvPicPr>
        <xdr:cNvPr id="5" name="Picture 4" descr="Down">
          <a:extLst>
            <a:ext uri="{FF2B5EF4-FFF2-40B4-BE49-F238E27FC236}">
              <a16:creationId xmlns="" xmlns:a16="http://schemas.microsoft.com/office/drawing/2014/main" id="{00000000-0008-0000-1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286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95250</xdr:colOff>
      <xdr:row>10</xdr:row>
      <xdr:rowOff>133350</xdr:rowOff>
    </xdr:to>
    <xdr:pic>
      <xdr:nvPicPr>
        <xdr:cNvPr id="6" name="Picture 5" descr="Down">
          <a:extLst>
            <a:ext uri="{FF2B5EF4-FFF2-40B4-BE49-F238E27FC236}">
              <a16:creationId xmlns="" xmlns:a16="http://schemas.microsoft.com/office/drawing/2014/main" id="{00000000-0008-0000-1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476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95250</xdr:colOff>
      <xdr:row>11</xdr:row>
      <xdr:rowOff>133350</xdr:rowOff>
    </xdr:to>
    <xdr:pic>
      <xdr:nvPicPr>
        <xdr:cNvPr id="7" name="Picture 6" descr="Down">
          <a:extLst>
            <a:ext uri="{FF2B5EF4-FFF2-40B4-BE49-F238E27FC236}">
              <a16:creationId xmlns="" xmlns:a16="http://schemas.microsoft.com/office/drawing/2014/main" id="{00000000-0008-0000-13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667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95250</xdr:colOff>
      <xdr:row>12</xdr:row>
      <xdr:rowOff>133350</xdr:rowOff>
    </xdr:to>
    <xdr:pic>
      <xdr:nvPicPr>
        <xdr:cNvPr id="8" name="Picture 7" descr="Down">
          <a:extLst>
            <a:ext uri="{FF2B5EF4-FFF2-40B4-BE49-F238E27FC236}">
              <a16:creationId xmlns="" xmlns:a16="http://schemas.microsoft.com/office/drawing/2014/main" id="{00000000-0008-0000-1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857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95250</xdr:colOff>
      <xdr:row>27</xdr:row>
      <xdr:rowOff>133350</xdr:rowOff>
    </xdr:to>
    <xdr:pic>
      <xdr:nvPicPr>
        <xdr:cNvPr id="9" name="Picture 8" descr="Up">
          <a:extLst>
            <a:ext uri="{FF2B5EF4-FFF2-40B4-BE49-F238E27FC236}">
              <a16:creationId xmlns="" xmlns:a16="http://schemas.microsoft.com/office/drawing/2014/main" id="{00000000-0008-0000-13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6477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95250</xdr:colOff>
      <xdr:row>28</xdr:row>
      <xdr:rowOff>133350</xdr:rowOff>
    </xdr:to>
    <xdr:pic>
      <xdr:nvPicPr>
        <xdr:cNvPr id="10" name="Picture 9" descr="Down">
          <a:extLst>
            <a:ext uri="{FF2B5EF4-FFF2-40B4-BE49-F238E27FC236}">
              <a16:creationId xmlns="" xmlns:a16="http://schemas.microsoft.com/office/drawing/2014/main" id="{00000000-0008-0000-13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6667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95250</xdr:colOff>
      <xdr:row>30</xdr:row>
      <xdr:rowOff>133350</xdr:rowOff>
    </xdr:to>
    <xdr:pic>
      <xdr:nvPicPr>
        <xdr:cNvPr id="11" name="Picture 10" descr="Up">
          <a:extLst>
            <a:ext uri="{FF2B5EF4-FFF2-40B4-BE49-F238E27FC236}">
              <a16:creationId xmlns="" xmlns:a16="http://schemas.microsoft.com/office/drawing/2014/main" id="{00000000-0008-0000-13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7048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95250</xdr:colOff>
      <xdr:row>31</xdr:row>
      <xdr:rowOff>133350</xdr:rowOff>
    </xdr:to>
    <xdr:pic>
      <xdr:nvPicPr>
        <xdr:cNvPr id="12" name="Picture 11" descr="Up">
          <a:extLst>
            <a:ext uri="{FF2B5EF4-FFF2-40B4-BE49-F238E27FC236}">
              <a16:creationId xmlns="" xmlns:a16="http://schemas.microsoft.com/office/drawing/2014/main" id="{00000000-0008-0000-13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7239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32</xdr:row>
      <xdr:rowOff>0</xdr:rowOff>
    </xdr:from>
    <xdr:to>
      <xdr:col>3</xdr:col>
      <xdr:colOff>95250</xdr:colOff>
      <xdr:row>32</xdr:row>
      <xdr:rowOff>133350</xdr:rowOff>
    </xdr:to>
    <xdr:pic>
      <xdr:nvPicPr>
        <xdr:cNvPr id="13" name="Picture 12" descr="Up">
          <a:extLst>
            <a:ext uri="{FF2B5EF4-FFF2-40B4-BE49-F238E27FC236}">
              <a16:creationId xmlns="" xmlns:a16="http://schemas.microsoft.com/office/drawing/2014/main" id="{00000000-0008-0000-13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7429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95250</xdr:colOff>
      <xdr:row>33</xdr:row>
      <xdr:rowOff>133350</xdr:rowOff>
    </xdr:to>
    <xdr:pic>
      <xdr:nvPicPr>
        <xdr:cNvPr id="14" name="Picture 13" descr="Up">
          <a:extLst>
            <a:ext uri="{FF2B5EF4-FFF2-40B4-BE49-F238E27FC236}">
              <a16:creationId xmlns="" xmlns:a16="http://schemas.microsoft.com/office/drawing/2014/main" id="{00000000-0008-0000-13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7620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3</xdr:col>
      <xdr:colOff>95250</xdr:colOff>
      <xdr:row>34</xdr:row>
      <xdr:rowOff>133350</xdr:rowOff>
    </xdr:to>
    <xdr:pic>
      <xdr:nvPicPr>
        <xdr:cNvPr id="15" name="Picture 14" descr="Up">
          <a:extLst>
            <a:ext uri="{FF2B5EF4-FFF2-40B4-BE49-F238E27FC236}">
              <a16:creationId xmlns="" xmlns:a16="http://schemas.microsoft.com/office/drawing/2014/main" id="{00000000-0008-0000-13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7810500"/>
          <a:ext cx="95250" cy="1333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3</xdr:col>
      <xdr:colOff>95250</xdr:colOff>
      <xdr:row>4</xdr:row>
      <xdr:rowOff>133350</xdr:rowOff>
    </xdr:to>
    <xdr:pic>
      <xdr:nvPicPr>
        <xdr:cNvPr id="2" name="Picture 1" descr="Down">
          <a:extLst>
            <a:ext uri="{FF2B5EF4-FFF2-40B4-BE49-F238E27FC236}">
              <a16:creationId xmlns="" xmlns:a16="http://schemas.microsoft.com/office/drawing/2014/main" id="{00000000-0008-0000-1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1333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95250</xdr:colOff>
      <xdr:row>5</xdr:row>
      <xdr:rowOff>133350</xdr:rowOff>
    </xdr:to>
    <xdr:pic>
      <xdr:nvPicPr>
        <xdr:cNvPr id="3" name="Picture 2" descr="Down">
          <a:extLst>
            <a:ext uri="{FF2B5EF4-FFF2-40B4-BE49-F238E27FC236}">
              <a16:creationId xmlns="" xmlns:a16="http://schemas.microsoft.com/office/drawing/2014/main" id="{00000000-0008-0000-1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1524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95250</xdr:colOff>
      <xdr:row>6</xdr:row>
      <xdr:rowOff>133350</xdr:rowOff>
    </xdr:to>
    <xdr:pic>
      <xdr:nvPicPr>
        <xdr:cNvPr id="4" name="Picture 3" descr="Down">
          <a:extLst>
            <a:ext uri="{FF2B5EF4-FFF2-40B4-BE49-F238E27FC236}">
              <a16:creationId xmlns="" xmlns:a16="http://schemas.microsoft.com/office/drawing/2014/main" id="{00000000-0008-0000-1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1714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95250</xdr:colOff>
      <xdr:row>7</xdr:row>
      <xdr:rowOff>133350</xdr:rowOff>
    </xdr:to>
    <xdr:pic>
      <xdr:nvPicPr>
        <xdr:cNvPr id="5" name="Picture 4" descr="Down">
          <a:extLst>
            <a:ext uri="{FF2B5EF4-FFF2-40B4-BE49-F238E27FC236}">
              <a16:creationId xmlns="" xmlns:a16="http://schemas.microsoft.com/office/drawing/2014/main" id="{00000000-0008-0000-14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1905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95250</xdr:colOff>
      <xdr:row>8</xdr:row>
      <xdr:rowOff>133350</xdr:rowOff>
    </xdr:to>
    <xdr:pic>
      <xdr:nvPicPr>
        <xdr:cNvPr id="6" name="Picture 5" descr="Down">
          <a:extLst>
            <a:ext uri="{FF2B5EF4-FFF2-40B4-BE49-F238E27FC236}">
              <a16:creationId xmlns="" xmlns:a16="http://schemas.microsoft.com/office/drawing/2014/main" id="{00000000-0008-0000-1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095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95250</xdr:colOff>
      <xdr:row>9</xdr:row>
      <xdr:rowOff>133350</xdr:rowOff>
    </xdr:to>
    <xdr:pic>
      <xdr:nvPicPr>
        <xdr:cNvPr id="7" name="Picture 6" descr="Down">
          <a:extLst>
            <a:ext uri="{FF2B5EF4-FFF2-40B4-BE49-F238E27FC236}">
              <a16:creationId xmlns="" xmlns:a16="http://schemas.microsoft.com/office/drawing/2014/main" id="{00000000-0008-0000-14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286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95250</xdr:colOff>
      <xdr:row>10</xdr:row>
      <xdr:rowOff>133350</xdr:rowOff>
    </xdr:to>
    <xdr:pic>
      <xdr:nvPicPr>
        <xdr:cNvPr id="8" name="Picture 7" descr="Down">
          <a:extLst>
            <a:ext uri="{FF2B5EF4-FFF2-40B4-BE49-F238E27FC236}">
              <a16:creationId xmlns="" xmlns:a16="http://schemas.microsoft.com/office/drawing/2014/main" id="{00000000-0008-0000-14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476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95250</xdr:colOff>
      <xdr:row>11</xdr:row>
      <xdr:rowOff>133350</xdr:rowOff>
    </xdr:to>
    <xdr:pic>
      <xdr:nvPicPr>
        <xdr:cNvPr id="9" name="Picture 8" descr="Down">
          <a:extLst>
            <a:ext uri="{FF2B5EF4-FFF2-40B4-BE49-F238E27FC236}">
              <a16:creationId xmlns="" xmlns:a16="http://schemas.microsoft.com/office/drawing/2014/main" id="{00000000-0008-0000-14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667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95250</xdr:colOff>
      <xdr:row>12</xdr:row>
      <xdr:rowOff>133350</xdr:rowOff>
    </xdr:to>
    <xdr:pic>
      <xdr:nvPicPr>
        <xdr:cNvPr id="10" name="Picture 9" descr="Down">
          <a:extLst>
            <a:ext uri="{FF2B5EF4-FFF2-40B4-BE49-F238E27FC236}">
              <a16:creationId xmlns="" xmlns:a16="http://schemas.microsoft.com/office/drawing/2014/main" id="{00000000-0008-0000-14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857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95250</xdr:colOff>
      <xdr:row>22</xdr:row>
      <xdr:rowOff>133350</xdr:rowOff>
    </xdr:to>
    <xdr:pic>
      <xdr:nvPicPr>
        <xdr:cNvPr id="11" name="Picture 10" descr="Up">
          <a:extLst>
            <a:ext uri="{FF2B5EF4-FFF2-40B4-BE49-F238E27FC236}">
              <a16:creationId xmlns="" xmlns:a16="http://schemas.microsoft.com/office/drawing/2014/main" id="{00000000-0008-0000-14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5334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95250</xdr:colOff>
      <xdr:row>23</xdr:row>
      <xdr:rowOff>133350</xdr:rowOff>
    </xdr:to>
    <xdr:pic>
      <xdr:nvPicPr>
        <xdr:cNvPr id="12" name="Picture 11" descr="Up">
          <a:extLst>
            <a:ext uri="{FF2B5EF4-FFF2-40B4-BE49-F238E27FC236}">
              <a16:creationId xmlns="" xmlns:a16="http://schemas.microsoft.com/office/drawing/2014/main" id="{00000000-0008-0000-14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5524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95250</xdr:colOff>
      <xdr:row>25</xdr:row>
      <xdr:rowOff>133350</xdr:rowOff>
    </xdr:to>
    <xdr:pic>
      <xdr:nvPicPr>
        <xdr:cNvPr id="13" name="Picture 12" descr="Up">
          <a:extLst>
            <a:ext uri="{FF2B5EF4-FFF2-40B4-BE49-F238E27FC236}">
              <a16:creationId xmlns="" xmlns:a16="http://schemas.microsoft.com/office/drawing/2014/main" id="{00000000-0008-0000-14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5905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95250</xdr:colOff>
      <xdr:row>26</xdr:row>
      <xdr:rowOff>133350</xdr:rowOff>
    </xdr:to>
    <xdr:pic>
      <xdr:nvPicPr>
        <xdr:cNvPr id="14" name="Picture 13" descr="Up">
          <a:extLst>
            <a:ext uri="{FF2B5EF4-FFF2-40B4-BE49-F238E27FC236}">
              <a16:creationId xmlns="" xmlns:a16="http://schemas.microsoft.com/office/drawing/2014/main" id="{00000000-0008-0000-14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6096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95250</xdr:colOff>
      <xdr:row>27</xdr:row>
      <xdr:rowOff>133350</xdr:rowOff>
    </xdr:to>
    <xdr:pic>
      <xdr:nvPicPr>
        <xdr:cNvPr id="15" name="Picture 14" descr="Up">
          <a:extLst>
            <a:ext uri="{FF2B5EF4-FFF2-40B4-BE49-F238E27FC236}">
              <a16:creationId xmlns="" xmlns:a16="http://schemas.microsoft.com/office/drawing/2014/main" id="{00000000-0008-0000-14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6286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95250</xdr:colOff>
      <xdr:row>28</xdr:row>
      <xdr:rowOff>133350</xdr:rowOff>
    </xdr:to>
    <xdr:pic>
      <xdr:nvPicPr>
        <xdr:cNvPr id="16" name="Picture 15" descr="Up">
          <a:extLst>
            <a:ext uri="{FF2B5EF4-FFF2-40B4-BE49-F238E27FC236}">
              <a16:creationId xmlns="" xmlns:a16="http://schemas.microsoft.com/office/drawing/2014/main" id="{00000000-0008-0000-14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6477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95250</xdr:colOff>
      <xdr:row>29</xdr:row>
      <xdr:rowOff>133350</xdr:rowOff>
    </xdr:to>
    <xdr:pic>
      <xdr:nvPicPr>
        <xdr:cNvPr id="17" name="Picture 16" descr="Up">
          <a:extLst>
            <a:ext uri="{FF2B5EF4-FFF2-40B4-BE49-F238E27FC236}">
              <a16:creationId xmlns="" xmlns:a16="http://schemas.microsoft.com/office/drawing/2014/main" id="{00000000-0008-0000-14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6667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95250</xdr:colOff>
      <xdr:row>30</xdr:row>
      <xdr:rowOff>133350</xdr:rowOff>
    </xdr:to>
    <xdr:pic>
      <xdr:nvPicPr>
        <xdr:cNvPr id="18" name="Picture 17" descr="Up">
          <a:extLst>
            <a:ext uri="{FF2B5EF4-FFF2-40B4-BE49-F238E27FC236}">
              <a16:creationId xmlns="" xmlns:a16="http://schemas.microsoft.com/office/drawing/2014/main" id="{00000000-0008-0000-14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6858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95250</xdr:colOff>
      <xdr:row>33</xdr:row>
      <xdr:rowOff>133350</xdr:rowOff>
    </xdr:to>
    <xdr:pic>
      <xdr:nvPicPr>
        <xdr:cNvPr id="19" name="Picture 18" descr="Up">
          <a:extLst>
            <a:ext uri="{FF2B5EF4-FFF2-40B4-BE49-F238E27FC236}">
              <a16:creationId xmlns="" xmlns:a16="http://schemas.microsoft.com/office/drawing/2014/main" id="{00000000-0008-0000-14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7429500"/>
          <a:ext cx="95250" cy="1333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10</xdr:row>
      <xdr:rowOff>0</xdr:rowOff>
    </xdr:from>
    <xdr:to>
      <xdr:col>2</xdr:col>
      <xdr:colOff>95250</xdr:colOff>
      <xdr:row>10</xdr:row>
      <xdr:rowOff>133350</xdr:rowOff>
    </xdr:to>
    <xdr:pic>
      <xdr:nvPicPr>
        <xdr:cNvPr id="2" name="Picture 1" descr="Down">
          <a:extLst>
            <a:ext uri="{FF2B5EF4-FFF2-40B4-BE49-F238E27FC236}">
              <a16:creationId xmlns="" xmlns:a16="http://schemas.microsoft.com/office/drawing/2014/main" id="{00000000-0008-0000-1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19200" y="1905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95250</xdr:colOff>
      <xdr:row>11</xdr:row>
      <xdr:rowOff>133350</xdr:rowOff>
    </xdr:to>
    <xdr:pic>
      <xdr:nvPicPr>
        <xdr:cNvPr id="3" name="Picture 2" descr="Down">
          <a:extLst>
            <a:ext uri="{FF2B5EF4-FFF2-40B4-BE49-F238E27FC236}">
              <a16:creationId xmlns="" xmlns:a16="http://schemas.microsoft.com/office/drawing/2014/main" id="{00000000-0008-0000-1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19200" y="2095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95250</xdr:colOff>
      <xdr:row>12</xdr:row>
      <xdr:rowOff>133350</xdr:rowOff>
    </xdr:to>
    <xdr:pic>
      <xdr:nvPicPr>
        <xdr:cNvPr id="4" name="Picture 3" descr="Down">
          <a:extLst>
            <a:ext uri="{FF2B5EF4-FFF2-40B4-BE49-F238E27FC236}">
              <a16:creationId xmlns="" xmlns:a16="http://schemas.microsoft.com/office/drawing/2014/main" id="{00000000-0008-0000-1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19200" y="2286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95250</xdr:colOff>
      <xdr:row>13</xdr:row>
      <xdr:rowOff>133350</xdr:rowOff>
    </xdr:to>
    <xdr:pic>
      <xdr:nvPicPr>
        <xdr:cNvPr id="5" name="Picture 4" descr="Down">
          <a:extLst>
            <a:ext uri="{FF2B5EF4-FFF2-40B4-BE49-F238E27FC236}">
              <a16:creationId xmlns="" xmlns:a16="http://schemas.microsoft.com/office/drawing/2014/main" id="{00000000-0008-0000-1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19200" y="2476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95250</xdr:colOff>
      <xdr:row>14</xdr:row>
      <xdr:rowOff>133350</xdr:rowOff>
    </xdr:to>
    <xdr:pic>
      <xdr:nvPicPr>
        <xdr:cNvPr id="6" name="Picture 5" descr="Down">
          <a:extLst>
            <a:ext uri="{FF2B5EF4-FFF2-40B4-BE49-F238E27FC236}">
              <a16:creationId xmlns="" xmlns:a16="http://schemas.microsoft.com/office/drawing/2014/main" id="{00000000-0008-0000-1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19200" y="2667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95250</xdr:colOff>
      <xdr:row>15</xdr:row>
      <xdr:rowOff>133350</xdr:rowOff>
    </xdr:to>
    <xdr:pic>
      <xdr:nvPicPr>
        <xdr:cNvPr id="7" name="Picture 6" descr="Down">
          <a:extLst>
            <a:ext uri="{FF2B5EF4-FFF2-40B4-BE49-F238E27FC236}">
              <a16:creationId xmlns="" xmlns:a16="http://schemas.microsoft.com/office/drawing/2014/main" id="{00000000-0008-0000-15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19200" y="2857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95250</xdr:colOff>
      <xdr:row>16</xdr:row>
      <xdr:rowOff>133350</xdr:rowOff>
    </xdr:to>
    <xdr:pic>
      <xdr:nvPicPr>
        <xdr:cNvPr id="8" name="Picture 7" descr="Down">
          <a:extLst>
            <a:ext uri="{FF2B5EF4-FFF2-40B4-BE49-F238E27FC236}">
              <a16:creationId xmlns="" xmlns:a16="http://schemas.microsoft.com/office/drawing/2014/main" id="{00000000-0008-0000-1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19200" y="3048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95250</xdr:colOff>
      <xdr:row>17</xdr:row>
      <xdr:rowOff>133350</xdr:rowOff>
    </xdr:to>
    <xdr:pic>
      <xdr:nvPicPr>
        <xdr:cNvPr id="9" name="Picture 8" descr="Down">
          <a:extLst>
            <a:ext uri="{FF2B5EF4-FFF2-40B4-BE49-F238E27FC236}">
              <a16:creationId xmlns="" xmlns:a16="http://schemas.microsoft.com/office/drawing/2014/main" id="{00000000-0008-0000-15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19200" y="3238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95250</xdr:colOff>
      <xdr:row>18</xdr:row>
      <xdr:rowOff>133350</xdr:rowOff>
    </xdr:to>
    <xdr:pic>
      <xdr:nvPicPr>
        <xdr:cNvPr id="10" name="Picture 9" descr="Down">
          <a:extLst>
            <a:ext uri="{FF2B5EF4-FFF2-40B4-BE49-F238E27FC236}">
              <a16:creationId xmlns="" xmlns:a16="http://schemas.microsoft.com/office/drawing/2014/main" id="{00000000-0008-0000-15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19200" y="3429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95250</xdr:colOff>
      <xdr:row>19</xdr:row>
      <xdr:rowOff>133350</xdr:rowOff>
    </xdr:to>
    <xdr:pic>
      <xdr:nvPicPr>
        <xdr:cNvPr id="11" name="Picture 10" descr="Down">
          <a:extLst>
            <a:ext uri="{FF2B5EF4-FFF2-40B4-BE49-F238E27FC236}">
              <a16:creationId xmlns="" xmlns:a16="http://schemas.microsoft.com/office/drawing/2014/main" id="{00000000-0008-0000-15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19200" y="3619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95250</xdr:colOff>
      <xdr:row>20</xdr:row>
      <xdr:rowOff>133350</xdr:rowOff>
    </xdr:to>
    <xdr:pic>
      <xdr:nvPicPr>
        <xdr:cNvPr id="12" name="Picture 11" descr="Down">
          <a:extLst>
            <a:ext uri="{FF2B5EF4-FFF2-40B4-BE49-F238E27FC236}">
              <a16:creationId xmlns="" xmlns:a16="http://schemas.microsoft.com/office/drawing/2014/main" id="{00000000-0008-0000-15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19200" y="3810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95250</xdr:colOff>
      <xdr:row>30</xdr:row>
      <xdr:rowOff>133350</xdr:rowOff>
    </xdr:to>
    <xdr:pic>
      <xdr:nvPicPr>
        <xdr:cNvPr id="13" name="Picture 12" descr="Up">
          <a:extLst>
            <a:ext uri="{FF2B5EF4-FFF2-40B4-BE49-F238E27FC236}">
              <a16:creationId xmlns="" xmlns:a16="http://schemas.microsoft.com/office/drawing/2014/main" id="{00000000-0008-0000-15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19200" y="5715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95250</xdr:colOff>
      <xdr:row>31</xdr:row>
      <xdr:rowOff>133350</xdr:rowOff>
    </xdr:to>
    <xdr:pic>
      <xdr:nvPicPr>
        <xdr:cNvPr id="14" name="Picture 13" descr="Up">
          <a:extLst>
            <a:ext uri="{FF2B5EF4-FFF2-40B4-BE49-F238E27FC236}">
              <a16:creationId xmlns="" xmlns:a16="http://schemas.microsoft.com/office/drawing/2014/main" id="{00000000-0008-0000-15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19200" y="5905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95250</xdr:colOff>
      <xdr:row>32</xdr:row>
      <xdr:rowOff>133350</xdr:rowOff>
    </xdr:to>
    <xdr:pic>
      <xdr:nvPicPr>
        <xdr:cNvPr id="15" name="Picture 14" descr="Up">
          <a:extLst>
            <a:ext uri="{FF2B5EF4-FFF2-40B4-BE49-F238E27FC236}">
              <a16:creationId xmlns="" xmlns:a16="http://schemas.microsoft.com/office/drawing/2014/main" id="{00000000-0008-0000-15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19200" y="6096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33</xdr:row>
      <xdr:rowOff>0</xdr:rowOff>
    </xdr:from>
    <xdr:to>
      <xdr:col>2</xdr:col>
      <xdr:colOff>95250</xdr:colOff>
      <xdr:row>33</xdr:row>
      <xdr:rowOff>133350</xdr:rowOff>
    </xdr:to>
    <xdr:pic>
      <xdr:nvPicPr>
        <xdr:cNvPr id="16" name="Picture 15" descr="Up">
          <a:extLst>
            <a:ext uri="{FF2B5EF4-FFF2-40B4-BE49-F238E27FC236}">
              <a16:creationId xmlns="" xmlns:a16="http://schemas.microsoft.com/office/drawing/2014/main" id="{00000000-0008-0000-15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19200" y="6286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34</xdr:row>
      <xdr:rowOff>0</xdr:rowOff>
    </xdr:from>
    <xdr:to>
      <xdr:col>2</xdr:col>
      <xdr:colOff>95250</xdr:colOff>
      <xdr:row>34</xdr:row>
      <xdr:rowOff>133350</xdr:rowOff>
    </xdr:to>
    <xdr:pic>
      <xdr:nvPicPr>
        <xdr:cNvPr id="17" name="Picture 16" descr="Up">
          <a:extLst>
            <a:ext uri="{FF2B5EF4-FFF2-40B4-BE49-F238E27FC236}">
              <a16:creationId xmlns="" xmlns:a16="http://schemas.microsoft.com/office/drawing/2014/main" id="{00000000-0008-0000-15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19200" y="6477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35</xdr:row>
      <xdr:rowOff>0</xdr:rowOff>
    </xdr:from>
    <xdr:to>
      <xdr:col>2</xdr:col>
      <xdr:colOff>95250</xdr:colOff>
      <xdr:row>35</xdr:row>
      <xdr:rowOff>133350</xdr:rowOff>
    </xdr:to>
    <xdr:pic>
      <xdr:nvPicPr>
        <xdr:cNvPr id="18" name="Picture 17" descr="Up">
          <a:extLst>
            <a:ext uri="{FF2B5EF4-FFF2-40B4-BE49-F238E27FC236}">
              <a16:creationId xmlns="" xmlns:a16="http://schemas.microsoft.com/office/drawing/2014/main" id="{00000000-0008-0000-15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19200" y="6667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36</xdr:row>
      <xdr:rowOff>0</xdr:rowOff>
    </xdr:from>
    <xdr:to>
      <xdr:col>2</xdr:col>
      <xdr:colOff>95250</xdr:colOff>
      <xdr:row>36</xdr:row>
      <xdr:rowOff>133350</xdr:rowOff>
    </xdr:to>
    <xdr:pic>
      <xdr:nvPicPr>
        <xdr:cNvPr id="19" name="Picture 18" descr="Up">
          <a:extLst>
            <a:ext uri="{FF2B5EF4-FFF2-40B4-BE49-F238E27FC236}">
              <a16:creationId xmlns="" xmlns:a16="http://schemas.microsoft.com/office/drawing/2014/main" id="{00000000-0008-0000-15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19200" y="6858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37</xdr:row>
      <xdr:rowOff>0</xdr:rowOff>
    </xdr:from>
    <xdr:to>
      <xdr:col>2</xdr:col>
      <xdr:colOff>95250</xdr:colOff>
      <xdr:row>37</xdr:row>
      <xdr:rowOff>133350</xdr:rowOff>
    </xdr:to>
    <xdr:pic>
      <xdr:nvPicPr>
        <xdr:cNvPr id="20" name="Picture 19" descr="Up">
          <a:extLst>
            <a:ext uri="{FF2B5EF4-FFF2-40B4-BE49-F238E27FC236}">
              <a16:creationId xmlns="" xmlns:a16="http://schemas.microsoft.com/office/drawing/2014/main" id="{00000000-0008-0000-15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19200" y="7048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38</xdr:row>
      <xdr:rowOff>0</xdr:rowOff>
    </xdr:from>
    <xdr:to>
      <xdr:col>2</xdr:col>
      <xdr:colOff>95250</xdr:colOff>
      <xdr:row>38</xdr:row>
      <xdr:rowOff>133350</xdr:rowOff>
    </xdr:to>
    <xdr:pic>
      <xdr:nvPicPr>
        <xdr:cNvPr id="21" name="Picture 20" descr="Up">
          <a:extLst>
            <a:ext uri="{FF2B5EF4-FFF2-40B4-BE49-F238E27FC236}">
              <a16:creationId xmlns="" xmlns:a16="http://schemas.microsoft.com/office/drawing/2014/main" id="{00000000-0008-0000-15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19200" y="7239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39</xdr:row>
      <xdr:rowOff>0</xdr:rowOff>
    </xdr:from>
    <xdr:to>
      <xdr:col>2</xdr:col>
      <xdr:colOff>95250</xdr:colOff>
      <xdr:row>39</xdr:row>
      <xdr:rowOff>133350</xdr:rowOff>
    </xdr:to>
    <xdr:pic>
      <xdr:nvPicPr>
        <xdr:cNvPr id="22" name="Picture 21" descr="Up">
          <a:extLst>
            <a:ext uri="{FF2B5EF4-FFF2-40B4-BE49-F238E27FC236}">
              <a16:creationId xmlns="" xmlns:a16="http://schemas.microsoft.com/office/drawing/2014/main" id="{00000000-0008-0000-15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19200" y="7429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47</xdr:row>
      <xdr:rowOff>0</xdr:rowOff>
    </xdr:from>
    <xdr:to>
      <xdr:col>2</xdr:col>
      <xdr:colOff>304800</xdr:colOff>
      <xdr:row>77</xdr:row>
      <xdr:rowOff>0</xdr:rowOff>
    </xdr:to>
    <xdr:pic>
      <xdr:nvPicPr>
        <xdr:cNvPr id="23" name="Picture 24" descr="Click here to find out more!">
          <a:hlinkClick xmlns:r="http://schemas.openxmlformats.org/officeDocument/2006/relationships" r:id="rId3" tgtFrame="_blank"/>
          <a:extLst>
            <a:ext uri="{FF2B5EF4-FFF2-40B4-BE49-F238E27FC236}">
              <a16:creationId xmlns="" xmlns:a16="http://schemas.microsoft.com/office/drawing/2014/main" id="{00000000-0008-0000-1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0" y="8953500"/>
          <a:ext cx="1524000" cy="571500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95250</xdr:colOff>
      <xdr:row>9</xdr:row>
      <xdr:rowOff>133350</xdr:rowOff>
    </xdr:to>
    <xdr:pic>
      <xdr:nvPicPr>
        <xdr:cNvPr id="24" name="Picture 12" descr="Up">
          <a:extLst>
            <a:ext uri="{FF2B5EF4-FFF2-40B4-BE49-F238E27FC236}">
              <a16:creationId xmlns="" xmlns:a16="http://schemas.microsoft.com/office/drawing/2014/main" id="{00000000-0008-0000-15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0" y="1714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95250</xdr:colOff>
      <xdr:row>10</xdr:row>
      <xdr:rowOff>133350</xdr:rowOff>
    </xdr:to>
    <xdr:pic>
      <xdr:nvPicPr>
        <xdr:cNvPr id="25" name="Picture 13" descr="Up">
          <a:extLst>
            <a:ext uri="{FF2B5EF4-FFF2-40B4-BE49-F238E27FC236}">
              <a16:creationId xmlns="" xmlns:a16="http://schemas.microsoft.com/office/drawing/2014/main" id="{00000000-0008-0000-15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0" y="1905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11</xdr:row>
      <xdr:rowOff>0</xdr:rowOff>
    </xdr:from>
    <xdr:to>
      <xdr:col>11</xdr:col>
      <xdr:colOff>95250</xdr:colOff>
      <xdr:row>11</xdr:row>
      <xdr:rowOff>133350</xdr:rowOff>
    </xdr:to>
    <xdr:pic>
      <xdr:nvPicPr>
        <xdr:cNvPr id="26" name="Picture 14" descr="Up">
          <a:extLst>
            <a:ext uri="{FF2B5EF4-FFF2-40B4-BE49-F238E27FC236}">
              <a16:creationId xmlns="" xmlns:a16="http://schemas.microsoft.com/office/drawing/2014/main" id="{00000000-0008-0000-15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0" y="2095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95250</xdr:colOff>
      <xdr:row>12</xdr:row>
      <xdr:rowOff>133350</xdr:rowOff>
    </xdr:to>
    <xdr:pic>
      <xdr:nvPicPr>
        <xdr:cNvPr id="27" name="Picture 15" descr="Up">
          <a:extLst>
            <a:ext uri="{FF2B5EF4-FFF2-40B4-BE49-F238E27FC236}">
              <a16:creationId xmlns="" xmlns:a16="http://schemas.microsoft.com/office/drawing/2014/main" id="{00000000-0008-0000-15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0" y="2286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13</xdr:row>
      <xdr:rowOff>0</xdr:rowOff>
    </xdr:from>
    <xdr:to>
      <xdr:col>11</xdr:col>
      <xdr:colOff>95250</xdr:colOff>
      <xdr:row>13</xdr:row>
      <xdr:rowOff>133350</xdr:rowOff>
    </xdr:to>
    <xdr:pic>
      <xdr:nvPicPr>
        <xdr:cNvPr id="28" name="Picture 16" descr="Up">
          <a:extLst>
            <a:ext uri="{FF2B5EF4-FFF2-40B4-BE49-F238E27FC236}">
              <a16:creationId xmlns="" xmlns:a16="http://schemas.microsoft.com/office/drawing/2014/main" id="{00000000-0008-0000-15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0" y="2476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95250</xdr:colOff>
      <xdr:row>14</xdr:row>
      <xdr:rowOff>133350</xdr:rowOff>
    </xdr:to>
    <xdr:pic>
      <xdr:nvPicPr>
        <xdr:cNvPr id="29" name="Picture 17" descr="Up">
          <a:extLst>
            <a:ext uri="{FF2B5EF4-FFF2-40B4-BE49-F238E27FC236}">
              <a16:creationId xmlns="" xmlns:a16="http://schemas.microsoft.com/office/drawing/2014/main" id="{00000000-0008-0000-15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0" y="2667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95250</xdr:colOff>
      <xdr:row>15</xdr:row>
      <xdr:rowOff>133350</xdr:rowOff>
    </xdr:to>
    <xdr:pic>
      <xdr:nvPicPr>
        <xdr:cNvPr id="30" name="Picture 18" descr="Up">
          <a:extLst>
            <a:ext uri="{FF2B5EF4-FFF2-40B4-BE49-F238E27FC236}">
              <a16:creationId xmlns="" xmlns:a16="http://schemas.microsoft.com/office/drawing/2014/main" id="{00000000-0008-0000-15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0" y="2857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95250</xdr:colOff>
      <xdr:row>16</xdr:row>
      <xdr:rowOff>133350</xdr:rowOff>
    </xdr:to>
    <xdr:pic>
      <xdr:nvPicPr>
        <xdr:cNvPr id="31" name="Picture 19" descr="Up">
          <a:extLst>
            <a:ext uri="{FF2B5EF4-FFF2-40B4-BE49-F238E27FC236}">
              <a16:creationId xmlns="" xmlns:a16="http://schemas.microsoft.com/office/drawing/2014/main" id="{00000000-0008-0000-15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0" y="3048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95250</xdr:colOff>
      <xdr:row>17</xdr:row>
      <xdr:rowOff>133350</xdr:rowOff>
    </xdr:to>
    <xdr:pic>
      <xdr:nvPicPr>
        <xdr:cNvPr id="32" name="Picture 20" descr="Up">
          <a:extLst>
            <a:ext uri="{FF2B5EF4-FFF2-40B4-BE49-F238E27FC236}">
              <a16:creationId xmlns="" xmlns:a16="http://schemas.microsoft.com/office/drawing/2014/main" id="{00000000-0008-0000-15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0" y="3238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95250</xdr:colOff>
      <xdr:row>18</xdr:row>
      <xdr:rowOff>133350</xdr:rowOff>
    </xdr:to>
    <xdr:pic>
      <xdr:nvPicPr>
        <xdr:cNvPr id="33" name="Picture 21" descr="Up">
          <a:extLst>
            <a:ext uri="{FF2B5EF4-FFF2-40B4-BE49-F238E27FC236}">
              <a16:creationId xmlns="" xmlns:a16="http://schemas.microsoft.com/office/drawing/2014/main" id="{00000000-0008-0000-15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0" y="3429000"/>
          <a:ext cx="95250" cy="13335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5</xdr:row>
      <xdr:rowOff>0</xdr:rowOff>
    </xdr:from>
    <xdr:to>
      <xdr:col>3</xdr:col>
      <xdr:colOff>95250</xdr:colOff>
      <xdr:row>5</xdr:row>
      <xdr:rowOff>133350</xdr:rowOff>
    </xdr:to>
    <xdr:pic>
      <xdr:nvPicPr>
        <xdr:cNvPr id="2" name="Picture 1" descr="Down">
          <a:extLst>
            <a:ext uri="{FF2B5EF4-FFF2-40B4-BE49-F238E27FC236}">
              <a16:creationId xmlns="" xmlns:a16="http://schemas.microsoft.com/office/drawing/2014/main" id="{00000000-0008-0000-1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1524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95250</xdr:colOff>
      <xdr:row>7</xdr:row>
      <xdr:rowOff>133350</xdr:rowOff>
    </xdr:to>
    <xdr:pic>
      <xdr:nvPicPr>
        <xdr:cNvPr id="3" name="Picture 2" descr="Down">
          <a:extLst>
            <a:ext uri="{FF2B5EF4-FFF2-40B4-BE49-F238E27FC236}">
              <a16:creationId xmlns="" xmlns:a16="http://schemas.microsoft.com/office/drawing/2014/main" id="{00000000-0008-0000-1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1905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95250</xdr:colOff>
      <xdr:row>10</xdr:row>
      <xdr:rowOff>133350</xdr:rowOff>
    </xdr:to>
    <xdr:pic>
      <xdr:nvPicPr>
        <xdr:cNvPr id="4" name="Picture 3" descr="Down">
          <a:extLst>
            <a:ext uri="{FF2B5EF4-FFF2-40B4-BE49-F238E27FC236}">
              <a16:creationId xmlns="" xmlns:a16="http://schemas.microsoft.com/office/drawing/2014/main" id="{00000000-0008-0000-1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476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95250</xdr:colOff>
      <xdr:row>11</xdr:row>
      <xdr:rowOff>133350</xdr:rowOff>
    </xdr:to>
    <xdr:pic>
      <xdr:nvPicPr>
        <xdr:cNvPr id="5" name="Picture 4" descr="Down">
          <a:extLst>
            <a:ext uri="{FF2B5EF4-FFF2-40B4-BE49-F238E27FC236}">
              <a16:creationId xmlns="" xmlns:a16="http://schemas.microsoft.com/office/drawing/2014/main" id="{00000000-0008-0000-16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667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95250</xdr:colOff>
      <xdr:row>12</xdr:row>
      <xdr:rowOff>133350</xdr:rowOff>
    </xdr:to>
    <xdr:pic>
      <xdr:nvPicPr>
        <xdr:cNvPr id="6" name="Picture 5" descr="Down">
          <a:extLst>
            <a:ext uri="{FF2B5EF4-FFF2-40B4-BE49-F238E27FC236}">
              <a16:creationId xmlns="" xmlns:a16="http://schemas.microsoft.com/office/drawing/2014/main" id="{00000000-0008-0000-16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857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95250</xdr:colOff>
      <xdr:row>13</xdr:row>
      <xdr:rowOff>133350</xdr:rowOff>
    </xdr:to>
    <xdr:pic>
      <xdr:nvPicPr>
        <xdr:cNvPr id="7" name="Picture 6" descr="Down">
          <a:extLst>
            <a:ext uri="{FF2B5EF4-FFF2-40B4-BE49-F238E27FC236}">
              <a16:creationId xmlns="" xmlns:a16="http://schemas.microsoft.com/office/drawing/2014/main" id="{00000000-0008-0000-16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3048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95250</xdr:colOff>
      <xdr:row>14</xdr:row>
      <xdr:rowOff>133350</xdr:rowOff>
    </xdr:to>
    <xdr:pic>
      <xdr:nvPicPr>
        <xdr:cNvPr id="8" name="Picture 7" descr="Down">
          <a:extLst>
            <a:ext uri="{FF2B5EF4-FFF2-40B4-BE49-F238E27FC236}">
              <a16:creationId xmlns="" xmlns:a16="http://schemas.microsoft.com/office/drawing/2014/main" id="{00000000-0008-0000-16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3238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15</xdr:row>
      <xdr:rowOff>0</xdr:rowOff>
    </xdr:from>
    <xdr:to>
      <xdr:col>3</xdr:col>
      <xdr:colOff>95250</xdr:colOff>
      <xdr:row>15</xdr:row>
      <xdr:rowOff>133350</xdr:rowOff>
    </xdr:to>
    <xdr:pic>
      <xdr:nvPicPr>
        <xdr:cNvPr id="9" name="Picture 8" descr="Down">
          <a:extLst>
            <a:ext uri="{FF2B5EF4-FFF2-40B4-BE49-F238E27FC236}">
              <a16:creationId xmlns="" xmlns:a16="http://schemas.microsoft.com/office/drawing/2014/main" id="{00000000-0008-0000-16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3429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95250</xdr:colOff>
      <xdr:row>16</xdr:row>
      <xdr:rowOff>133350</xdr:rowOff>
    </xdr:to>
    <xdr:pic>
      <xdr:nvPicPr>
        <xdr:cNvPr id="10" name="Picture 9" descr="Down">
          <a:extLst>
            <a:ext uri="{FF2B5EF4-FFF2-40B4-BE49-F238E27FC236}">
              <a16:creationId xmlns="" xmlns:a16="http://schemas.microsoft.com/office/drawing/2014/main" id="{00000000-0008-0000-16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3619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95250</xdr:colOff>
      <xdr:row>17</xdr:row>
      <xdr:rowOff>133350</xdr:rowOff>
    </xdr:to>
    <xdr:pic>
      <xdr:nvPicPr>
        <xdr:cNvPr id="11" name="Picture 10" descr="Down">
          <a:extLst>
            <a:ext uri="{FF2B5EF4-FFF2-40B4-BE49-F238E27FC236}">
              <a16:creationId xmlns="" xmlns:a16="http://schemas.microsoft.com/office/drawing/2014/main" id="{00000000-0008-0000-16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3810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95250</xdr:colOff>
      <xdr:row>18</xdr:row>
      <xdr:rowOff>133350</xdr:rowOff>
    </xdr:to>
    <xdr:pic>
      <xdr:nvPicPr>
        <xdr:cNvPr id="12" name="Picture 11" descr="Down">
          <a:extLst>
            <a:ext uri="{FF2B5EF4-FFF2-40B4-BE49-F238E27FC236}">
              <a16:creationId xmlns="" xmlns:a16="http://schemas.microsoft.com/office/drawing/2014/main" id="{00000000-0008-0000-16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4000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95250</xdr:colOff>
      <xdr:row>19</xdr:row>
      <xdr:rowOff>133350</xdr:rowOff>
    </xdr:to>
    <xdr:pic>
      <xdr:nvPicPr>
        <xdr:cNvPr id="13" name="Picture 12" descr="Down">
          <a:extLst>
            <a:ext uri="{FF2B5EF4-FFF2-40B4-BE49-F238E27FC236}">
              <a16:creationId xmlns="" xmlns:a16="http://schemas.microsoft.com/office/drawing/2014/main" id="{00000000-0008-0000-16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4191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95250</xdr:colOff>
      <xdr:row>20</xdr:row>
      <xdr:rowOff>133350</xdr:rowOff>
    </xdr:to>
    <xdr:pic>
      <xdr:nvPicPr>
        <xdr:cNvPr id="14" name="Picture 13" descr="Down">
          <a:extLst>
            <a:ext uri="{FF2B5EF4-FFF2-40B4-BE49-F238E27FC236}">
              <a16:creationId xmlns="" xmlns:a16="http://schemas.microsoft.com/office/drawing/2014/main" id="{00000000-0008-0000-16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4381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95250</xdr:colOff>
      <xdr:row>21</xdr:row>
      <xdr:rowOff>133350</xdr:rowOff>
    </xdr:to>
    <xdr:pic>
      <xdr:nvPicPr>
        <xdr:cNvPr id="15" name="Picture 14" descr="Down">
          <a:extLst>
            <a:ext uri="{FF2B5EF4-FFF2-40B4-BE49-F238E27FC236}">
              <a16:creationId xmlns="" xmlns:a16="http://schemas.microsoft.com/office/drawing/2014/main" id="{00000000-0008-0000-16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4572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95250</xdr:colOff>
      <xdr:row>23</xdr:row>
      <xdr:rowOff>133350</xdr:rowOff>
    </xdr:to>
    <xdr:pic>
      <xdr:nvPicPr>
        <xdr:cNvPr id="16" name="Picture 15" descr="Down">
          <a:extLst>
            <a:ext uri="{FF2B5EF4-FFF2-40B4-BE49-F238E27FC236}">
              <a16:creationId xmlns="" xmlns:a16="http://schemas.microsoft.com/office/drawing/2014/main" id="{00000000-0008-0000-16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4953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3</xdr:col>
      <xdr:colOff>95250</xdr:colOff>
      <xdr:row>34</xdr:row>
      <xdr:rowOff>133350</xdr:rowOff>
    </xdr:to>
    <xdr:pic>
      <xdr:nvPicPr>
        <xdr:cNvPr id="17" name="Picture 16" descr="Up">
          <a:extLst>
            <a:ext uri="{FF2B5EF4-FFF2-40B4-BE49-F238E27FC236}">
              <a16:creationId xmlns="" xmlns:a16="http://schemas.microsoft.com/office/drawing/2014/main" id="{00000000-0008-0000-16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7620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95250</xdr:colOff>
      <xdr:row>35</xdr:row>
      <xdr:rowOff>133350</xdr:rowOff>
    </xdr:to>
    <xdr:pic>
      <xdr:nvPicPr>
        <xdr:cNvPr id="18" name="Picture 17" descr="Up">
          <a:extLst>
            <a:ext uri="{FF2B5EF4-FFF2-40B4-BE49-F238E27FC236}">
              <a16:creationId xmlns="" xmlns:a16="http://schemas.microsoft.com/office/drawing/2014/main" id="{00000000-0008-0000-16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7810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3</xdr:col>
      <xdr:colOff>95250</xdr:colOff>
      <xdr:row>36</xdr:row>
      <xdr:rowOff>133350</xdr:rowOff>
    </xdr:to>
    <xdr:pic>
      <xdr:nvPicPr>
        <xdr:cNvPr id="19" name="Picture 18" descr="Up">
          <a:extLst>
            <a:ext uri="{FF2B5EF4-FFF2-40B4-BE49-F238E27FC236}">
              <a16:creationId xmlns="" xmlns:a16="http://schemas.microsoft.com/office/drawing/2014/main" id="{00000000-0008-0000-16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8001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95250</xdr:colOff>
      <xdr:row>37</xdr:row>
      <xdr:rowOff>133350</xdr:rowOff>
    </xdr:to>
    <xdr:pic>
      <xdr:nvPicPr>
        <xdr:cNvPr id="20" name="Picture 19" descr="Up">
          <a:extLst>
            <a:ext uri="{FF2B5EF4-FFF2-40B4-BE49-F238E27FC236}">
              <a16:creationId xmlns="" xmlns:a16="http://schemas.microsoft.com/office/drawing/2014/main" id="{00000000-0008-0000-16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8191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38</xdr:row>
      <xdr:rowOff>0</xdr:rowOff>
    </xdr:from>
    <xdr:to>
      <xdr:col>3</xdr:col>
      <xdr:colOff>95250</xdr:colOff>
      <xdr:row>38</xdr:row>
      <xdr:rowOff>133350</xdr:rowOff>
    </xdr:to>
    <xdr:pic>
      <xdr:nvPicPr>
        <xdr:cNvPr id="21" name="Picture 20" descr="Up">
          <a:extLst>
            <a:ext uri="{FF2B5EF4-FFF2-40B4-BE49-F238E27FC236}">
              <a16:creationId xmlns="" xmlns:a16="http://schemas.microsoft.com/office/drawing/2014/main" id="{00000000-0008-0000-16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8382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95250</xdr:colOff>
      <xdr:row>39</xdr:row>
      <xdr:rowOff>133350</xdr:rowOff>
    </xdr:to>
    <xdr:pic>
      <xdr:nvPicPr>
        <xdr:cNvPr id="22" name="Picture 21" descr="Up">
          <a:extLst>
            <a:ext uri="{FF2B5EF4-FFF2-40B4-BE49-F238E27FC236}">
              <a16:creationId xmlns="" xmlns:a16="http://schemas.microsoft.com/office/drawing/2014/main" id="{00000000-0008-0000-16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8572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95250</xdr:colOff>
      <xdr:row>40</xdr:row>
      <xdr:rowOff>133350</xdr:rowOff>
    </xdr:to>
    <xdr:pic>
      <xdr:nvPicPr>
        <xdr:cNvPr id="23" name="Picture 22" descr="Up">
          <a:extLst>
            <a:ext uri="{FF2B5EF4-FFF2-40B4-BE49-F238E27FC236}">
              <a16:creationId xmlns="" xmlns:a16="http://schemas.microsoft.com/office/drawing/2014/main" id="{00000000-0008-0000-1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8763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41</xdr:row>
      <xdr:rowOff>0</xdr:rowOff>
    </xdr:from>
    <xdr:to>
      <xdr:col>3</xdr:col>
      <xdr:colOff>95250</xdr:colOff>
      <xdr:row>41</xdr:row>
      <xdr:rowOff>133350</xdr:rowOff>
    </xdr:to>
    <xdr:pic>
      <xdr:nvPicPr>
        <xdr:cNvPr id="24" name="Picture 23" descr="Up">
          <a:extLst>
            <a:ext uri="{FF2B5EF4-FFF2-40B4-BE49-F238E27FC236}">
              <a16:creationId xmlns="" xmlns:a16="http://schemas.microsoft.com/office/drawing/2014/main" id="{00000000-0008-0000-16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8953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95250</xdr:colOff>
      <xdr:row>42</xdr:row>
      <xdr:rowOff>133350</xdr:rowOff>
    </xdr:to>
    <xdr:pic>
      <xdr:nvPicPr>
        <xdr:cNvPr id="25" name="Picture 24" descr="Up">
          <a:extLst>
            <a:ext uri="{FF2B5EF4-FFF2-40B4-BE49-F238E27FC236}">
              <a16:creationId xmlns="" xmlns:a16="http://schemas.microsoft.com/office/drawing/2014/main" id="{00000000-0008-0000-16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9144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95250</xdr:colOff>
      <xdr:row>44</xdr:row>
      <xdr:rowOff>133350</xdr:rowOff>
    </xdr:to>
    <xdr:pic>
      <xdr:nvPicPr>
        <xdr:cNvPr id="26" name="Picture 25" descr="Up">
          <a:extLst>
            <a:ext uri="{FF2B5EF4-FFF2-40B4-BE49-F238E27FC236}">
              <a16:creationId xmlns="" xmlns:a16="http://schemas.microsoft.com/office/drawing/2014/main" id="{00000000-0008-0000-16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9525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47</xdr:row>
      <xdr:rowOff>0</xdr:rowOff>
    </xdr:from>
    <xdr:to>
      <xdr:col>3</xdr:col>
      <xdr:colOff>95250</xdr:colOff>
      <xdr:row>47</xdr:row>
      <xdr:rowOff>133350</xdr:rowOff>
    </xdr:to>
    <xdr:pic>
      <xdr:nvPicPr>
        <xdr:cNvPr id="27" name="Picture 26" descr="Down">
          <a:extLst>
            <a:ext uri="{FF2B5EF4-FFF2-40B4-BE49-F238E27FC236}">
              <a16:creationId xmlns="" xmlns:a16="http://schemas.microsoft.com/office/drawing/2014/main" id="{00000000-0008-0000-16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10096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48</xdr:row>
      <xdr:rowOff>0</xdr:rowOff>
    </xdr:from>
    <xdr:to>
      <xdr:col>3</xdr:col>
      <xdr:colOff>95250</xdr:colOff>
      <xdr:row>48</xdr:row>
      <xdr:rowOff>133350</xdr:rowOff>
    </xdr:to>
    <xdr:pic>
      <xdr:nvPicPr>
        <xdr:cNvPr id="28" name="Picture 27" descr="Up">
          <a:extLst>
            <a:ext uri="{FF2B5EF4-FFF2-40B4-BE49-F238E27FC236}">
              <a16:creationId xmlns="" xmlns:a16="http://schemas.microsoft.com/office/drawing/2014/main" id="{00000000-0008-0000-16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10287000"/>
          <a:ext cx="95250" cy="13335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3</xdr:col>
      <xdr:colOff>95250</xdr:colOff>
      <xdr:row>4</xdr:row>
      <xdr:rowOff>133350</xdr:rowOff>
    </xdr:to>
    <xdr:pic>
      <xdr:nvPicPr>
        <xdr:cNvPr id="2" name="Picture 1" descr="Down">
          <a:extLst>
            <a:ext uri="{FF2B5EF4-FFF2-40B4-BE49-F238E27FC236}">
              <a16:creationId xmlns="" xmlns:a16="http://schemas.microsoft.com/office/drawing/2014/main" id="{00000000-0008-0000-1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1524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95250</xdr:colOff>
      <xdr:row>8</xdr:row>
      <xdr:rowOff>133350</xdr:rowOff>
    </xdr:to>
    <xdr:pic>
      <xdr:nvPicPr>
        <xdr:cNvPr id="3" name="Picture 2" descr="Down">
          <a:extLst>
            <a:ext uri="{FF2B5EF4-FFF2-40B4-BE49-F238E27FC236}">
              <a16:creationId xmlns="" xmlns:a16="http://schemas.microsoft.com/office/drawing/2014/main" id="{00000000-0008-0000-1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286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95250</xdr:colOff>
      <xdr:row>10</xdr:row>
      <xdr:rowOff>133350</xdr:rowOff>
    </xdr:to>
    <xdr:pic>
      <xdr:nvPicPr>
        <xdr:cNvPr id="4" name="Picture 3" descr="Down">
          <a:extLst>
            <a:ext uri="{FF2B5EF4-FFF2-40B4-BE49-F238E27FC236}">
              <a16:creationId xmlns="" xmlns:a16="http://schemas.microsoft.com/office/drawing/2014/main" id="{00000000-0008-0000-1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667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95250</xdr:colOff>
      <xdr:row>11</xdr:row>
      <xdr:rowOff>133350</xdr:rowOff>
    </xdr:to>
    <xdr:pic>
      <xdr:nvPicPr>
        <xdr:cNvPr id="5" name="Picture 4" descr="Down">
          <a:extLst>
            <a:ext uri="{FF2B5EF4-FFF2-40B4-BE49-F238E27FC236}">
              <a16:creationId xmlns="" xmlns:a16="http://schemas.microsoft.com/office/drawing/2014/main" id="{00000000-0008-0000-1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857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95250</xdr:colOff>
      <xdr:row>12</xdr:row>
      <xdr:rowOff>133350</xdr:rowOff>
    </xdr:to>
    <xdr:pic>
      <xdr:nvPicPr>
        <xdr:cNvPr id="6" name="Picture 5" descr="Down">
          <a:extLst>
            <a:ext uri="{FF2B5EF4-FFF2-40B4-BE49-F238E27FC236}">
              <a16:creationId xmlns="" xmlns:a16="http://schemas.microsoft.com/office/drawing/2014/main" id="{00000000-0008-0000-17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3048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95250</xdr:colOff>
      <xdr:row>13</xdr:row>
      <xdr:rowOff>133350</xdr:rowOff>
    </xdr:to>
    <xdr:pic>
      <xdr:nvPicPr>
        <xdr:cNvPr id="7" name="Picture 6" descr="Down">
          <a:extLst>
            <a:ext uri="{FF2B5EF4-FFF2-40B4-BE49-F238E27FC236}">
              <a16:creationId xmlns="" xmlns:a16="http://schemas.microsoft.com/office/drawing/2014/main" id="{00000000-0008-0000-17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3238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95250</xdr:colOff>
      <xdr:row>14</xdr:row>
      <xdr:rowOff>133350</xdr:rowOff>
    </xdr:to>
    <xdr:pic>
      <xdr:nvPicPr>
        <xdr:cNvPr id="8" name="Picture 7" descr="Down">
          <a:extLst>
            <a:ext uri="{FF2B5EF4-FFF2-40B4-BE49-F238E27FC236}">
              <a16:creationId xmlns="" xmlns:a16="http://schemas.microsoft.com/office/drawing/2014/main" id="{00000000-0008-0000-17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3429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15</xdr:row>
      <xdr:rowOff>0</xdr:rowOff>
    </xdr:from>
    <xdr:to>
      <xdr:col>3</xdr:col>
      <xdr:colOff>95250</xdr:colOff>
      <xdr:row>15</xdr:row>
      <xdr:rowOff>133350</xdr:rowOff>
    </xdr:to>
    <xdr:pic>
      <xdr:nvPicPr>
        <xdr:cNvPr id="9" name="Picture 8" descr="Down">
          <a:extLst>
            <a:ext uri="{FF2B5EF4-FFF2-40B4-BE49-F238E27FC236}">
              <a16:creationId xmlns="" xmlns:a16="http://schemas.microsoft.com/office/drawing/2014/main" id="{00000000-0008-0000-17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3619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95250</xdr:colOff>
      <xdr:row>16</xdr:row>
      <xdr:rowOff>133350</xdr:rowOff>
    </xdr:to>
    <xdr:pic>
      <xdr:nvPicPr>
        <xdr:cNvPr id="10" name="Picture 9" descr="Down">
          <a:extLst>
            <a:ext uri="{FF2B5EF4-FFF2-40B4-BE49-F238E27FC236}">
              <a16:creationId xmlns="" xmlns:a16="http://schemas.microsoft.com/office/drawing/2014/main" id="{00000000-0008-0000-17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3810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95250</xdr:colOff>
      <xdr:row>17</xdr:row>
      <xdr:rowOff>133350</xdr:rowOff>
    </xdr:to>
    <xdr:pic>
      <xdr:nvPicPr>
        <xdr:cNvPr id="11" name="Picture 10" descr="Down">
          <a:extLst>
            <a:ext uri="{FF2B5EF4-FFF2-40B4-BE49-F238E27FC236}">
              <a16:creationId xmlns="" xmlns:a16="http://schemas.microsoft.com/office/drawing/2014/main" id="{00000000-0008-0000-17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4000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95250</xdr:colOff>
      <xdr:row>18</xdr:row>
      <xdr:rowOff>133350</xdr:rowOff>
    </xdr:to>
    <xdr:pic>
      <xdr:nvPicPr>
        <xdr:cNvPr id="12" name="Picture 11" descr="Down">
          <a:extLst>
            <a:ext uri="{FF2B5EF4-FFF2-40B4-BE49-F238E27FC236}">
              <a16:creationId xmlns="" xmlns:a16="http://schemas.microsoft.com/office/drawing/2014/main" id="{00000000-0008-0000-17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4191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95250</xdr:colOff>
      <xdr:row>20</xdr:row>
      <xdr:rowOff>133350</xdr:rowOff>
    </xdr:to>
    <xdr:pic>
      <xdr:nvPicPr>
        <xdr:cNvPr id="13" name="Picture 12" descr="Down">
          <a:extLst>
            <a:ext uri="{FF2B5EF4-FFF2-40B4-BE49-F238E27FC236}">
              <a16:creationId xmlns="" xmlns:a16="http://schemas.microsoft.com/office/drawing/2014/main" id="{00000000-0008-0000-17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4572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95250</xdr:colOff>
      <xdr:row>22</xdr:row>
      <xdr:rowOff>133350</xdr:rowOff>
    </xdr:to>
    <xdr:pic>
      <xdr:nvPicPr>
        <xdr:cNvPr id="14" name="Picture 13" descr="Down">
          <a:extLst>
            <a:ext uri="{FF2B5EF4-FFF2-40B4-BE49-F238E27FC236}">
              <a16:creationId xmlns="" xmlns:a16="http://schemas.microsoft.com/office/drawing/2014/main" id="{00000000-0008-0000-17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4953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95250</xdr:colOff>
      <xdr:row>27</xdr:row>
      <xdr:rowOff>133350</xdr:rowOff>
    </xdr:to>
    <xdr:pic>
      <xdr:nvPicPr>
        <xdr:cNvPr id="15" name="Picture 14" descr="Down">
          <a:extLst>
            <a:ext uri="{FF2B5EF4-FFF2-40B4-BE49-F238E27FC236}">
              <a16:creationId xmlns="" xmlns:a16="http://schemas.microsoft.com/office/drawing/2014/main" id="{00000000-0008-0000-17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6096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95250</xdr:colOff>
      <xdr:row>33</xdr:row>
      <xdr:rowOff>133350</xdr:rowOff>
    </xdr:to>
    <xdr:pic>
      <xdr:nvPicPr>
        <xdr:cNvPr id="16" name="Picture 15" descr="Up">
          <a:extLst>
            <a:ext uri="{FF2B5EF4-FFF2-40B4-BE49-F238E27FC236}">
              <a16:creationId xmlns="" xmlns:a16="http://schemas.microsoft.com/office/drawing/2014/main" id="{00000000-0008-0000-17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7810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3</xdr:col>
      <xdr:colOff>95250</xdr:colOff>
      <xdr:row>34</xdr:row>
      <xdr:rowOff>133350</xdr:rowOff>
    </xdr:to>
    <xdr:pic>
      <xdr:nvPicPr>
        <xdr:cNvPr id="17" name="Picture 16" descr="Up">
          <a:extLst>
            <a:ext uri="{FF2B5EF4-FFF2-40B4-BE49-F238E27FC236}">
              <a16:creationId xmlns="" xmlns:a16="http://schemas.microsoft.com/office/drawing/2014/main" id="{00000000-0008-0000-17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8191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38</xdr:row>
      <xdr:rowOff>0</xdr:rowOff>
    </xdr:from>
    <xdr:to>
      <xdr:col>3</xdr:col>
      <xdr:colOff>95250</xdr:colOff>
      <xdr:row>38</xdr:row>
      <xdr:rowOff>133350</xdr:rowOff>
    </xdr:to>
    <xdr:pic>
      <xdr:nvPicPr>
        <xdr:cNvPr id="18" name="Picture 17" descr="Up">
          <a:extLst>
            <a:ext uri="{FF2B5EF4-FFF2-40B4-BE49-F238E27FC236}">
              <a16:creationId xmlns="" xmlns:a16="http://schemas.microsoft.com/office/drawing/2014/main" id="{00000000-0008-0000-17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9334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95250</xdr:colOff>
      <xdr:row>39</xdr:row>
      <xdr:rowOff>133350</xdr:rowOff>
    </xdr:to>
    <xdr:pic>
      <xdr:nvPicPr>
        <xdr:cNvPr id="19" name="Picture 18" descr="Up">
          <a:extLst>
            <a:ext uri="{FF2B5EF4-FFF2-40B4-BE49-F238E27FC236}">
              <a16:creationId xmlns="" xmlns:a16="http://schemas.microsoft.com/office/drawing/2014/main" id="{00000000-0008-0000-17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9525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95250</xdr:colOff>
      <xdr:row>40</xdr:row>
      <xdr:rowOff>133350</xdr:rowOff>
    </xdr:to>
    <xdr:pic>
      <xdr:nvPicPr>
        <xdr:cNvPr id="20" name="Picture 19" descr="Up">
          <a:extLst>
            <a:ext uri="{FF2B5EF4-FFF2-40B4-BE49-F238E27FC236}">
              <a16:creationId xmlns="" xmlns:a16="http://schemas.microsoft.com/office/drawing/2014/main" id="{00000000-0008-0000-17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9906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41</xdr:row>
      <xdr:rowOff>0</xdr:rowOff>
    </xdr:from>
    <xdr:to>
      <xdr:col>3</xdr:col>
      <xdr:colOff>95250</xdr:colOff>
      <xdr:row>41</xdr:row>
      <xdr:rowOff>133350</xdr:rowOff>
    </xdr:to>
    <xdr:pic>
      <xdr:nvPicPr>
        <xdr:cNvPr id="21" name="Picture 20" descr="Up">
          <a:extLst>
            <a:ext uri="{FF2B5EF4-FFF2-40B4-BE49-F238E27FC236}">
              <a16:creationId xmlns="" xmlns:a16="http://schemas.microsoft.com/office/drawing/2014/main" id="{00000000-0008-0000-17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10096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95250</xdr:colOff>
      <xdr:row>42</xdr:row>
      <xdr:rowOff>133350</xdr:rowOff>
    </xdr:to>
    <xdr:pic>
      <xdr:nvPicPr>
        <xdr:cNvPr id="22" name="Picture 21" descr="Up">
          <a:extLst>
            <a:ext uri="{FF2B5EF4-FFF2-40B4-BE49-F238E27FC236}">
              <a16:creationId xmlns="" xmlns:a16="http://schemas.microsoft.com/office/drawing/2014/main" id="{00000000-0008-0000-17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10287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95250</xdr:colOff>
      <xdr:row>43</xdr:row>
      <xdr:rowOff>133350</xdr:rowOff>
    </xdr:to>
    <xdr:pic>
      <xdr:nvPicPr>
        <xdr:cNvPr id="23" name="Picture 22" descr="Up">
          <a:extLst>
            <a:ext uri="{FF2B5EF4-FFF2-40B4-BE49-F238E27FC236}">
              <a16:creationId xmlns="" xmlns:a16="http://schemas.microsoft.com/office/drawing/2014/main" id="{00000000-0008-0000-1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10477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95250</xdr:colOff>
      <xdr:row>44</xdr:row>
      <xdr:rowOff>133350</xdr:rowOff>
    </xdr:to>
    <xdr:pic>
      <xdr:nvPicPr>
        <xdr:cNvPr id="24" name="Picture 23" descr="Up">
          <a:extLst>
            <a:ext uri="{FF2B5EF4-FFF2-40B4-BE49-F238E27FC236}">
              <a16:creationId xmlns="" xmlns:a16="http://schemas.microsoft.com/office/drawing/2014/main" id="{00000000-0008-0000-17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10858500"/>
          <a:ext cx="95250" cy="13335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6</xdr:row>
      <xdr:rowOff>0</xdr:rowOff>
    </xdr:from>
    <xdr:to>
      <xdr:col>3</xdr:col>
      <xdr:colOff>95250</xdr:colOff>
      <xdr:row>6</xdr:row>
      <xdr:rowOff>133350</xdr:rowOff>
    </xdr:to>
    <xdr:pic>
      <xdr:nvPicPr>
        <xdr:cNvPr id="2" name="Picture 1" descr="Down">
          <a:extLst>
            <a:ext uri="{FF2B5EF4-FFF2-40B4-BE49-F238E27FC236}">
              <a16:creationId xmlns="" xmlns:a16="http://schemas.microsoft.com/office/drawing/2014/main" id="{00000000-0008-0000-1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1714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95250</xdr:colOff>
      <xdr:row>10</xdr:row>
      <xdr:rowOff>133350</xdr:rowOff>
    </xdr:to>
    <xdr:pic>
      <xdr:nvPicPr>
        <xdr:cNvPr id="3" name="Picture 2" descr="Down">
          <a:extLst>
            <a:ext uri="{FF2B5EF4-FFF2-40B4-BE49-F238E27FC236}">
              <a16:creationId xmlns="" xmlns:a16="http://schemas.microsoft.com/office/drawing/2014/main" id="{00000000-0008-0000-1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476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95250</xdr:colOff>
      <xdr:row>11</xdr:row>
      <xdr:rowOff>133350</xdr:rowOff>
    </xdr:to>
    <xdr:pic>
      <xdr:nvPicPr>
        <xdr:cNvPr id="4" name="Picture 3" descr="Down">
          <a:extLst>
            <a:ext uri="{FF2B5EF4-FFF2-40B4-BE49-F238E27FC236}">
              <a16:creationId xmlns="" xmlns:a16="http://schemas.microsoft.com/office/drawing/2014/main" id="{00000000-0008-0000-18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667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95250</xdr:colOff>
      <xdr:row>12</xdr:row>
      <xdr:rowOff>133350</xdr:rowOff>
    </xdr:to>
    <xdr:pic>
      <xdr:nvPicPr>
        <xdr:cNvPr id="5" name="Picture 4" descr="Down">
          <a:extLst>
            <a:ext uri="{FF2B5EF4-FFF2-40B4-BE49-F238E27FC236}">
              <a16:creationId xmlns="" xmlns:a16="http://schemas.microsoft.com/office/drawing/2014/main" id="{00000000-0008-0000-18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2857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95250</xdr:colOff>
      <xdr:row>13</xdr:row>
      <xdr:rowOff>133350</xdr:rowOff>
    </xdr:to>
    <xdr:pic>
      <xdr:nvPicPr>
        <xdr:cNvPr id="6" name="Picture 5" descr="Down">
          <a:extLst>
            <a:ext uri="{FF2B5EF4-FFF2-40B4-BE49-F238E27FC236}">
              <a16:creationId xmlns="" xmlns:a16="http://schemas.microsoft.com/office/drawing/2014/main" id="{00000000-0008-0000-18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3048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95250</xdr:colOff>
      <xdr:row>14</xdr:row>
      <xdr:rowOff>133350</xdr:rowOff>
    </xdr:to>
    <xdr:pic>
      <xdr:nvPicPr>
        <xdr:cNvPr id="7" name="Picture 6" descr="Down">
          <a:extLst>
            <a:ext uri="{FF2B5EF4-FFF2-40B4-BE49-F238E27FC236}">
              <a16:creationId xmlns="" xmlns:a16="http://schemas.microsoft.com/office/drawing/2014/main" id="{00000000-0008-0000-18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3238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15</xdr:row>
      <xdr:rowOff>0</xdr:rowOff>
    </xdr:from>
    <xdr:to>
      <xdr:col>3</xdr:col>
      <xdr:colOff>95250</xdr:colOff>
      <xdr:row>15</xdr:row>
      <xdr:rowOff>133350</xdr:rowOff>
    </xdr:to>
    <xdr:pic>
      <xdr:nvPicPr>
        <xdr:cNvPr id="8" name="Picture 7" descr="Down">
          <a:extLst>
            <a:ext uri="{FF2B5EF4-FFF2-40B4-BE49-F238E27FC236}">
              <a16:creationId xmlns="" xmlns:a16="http://schemas.microsoft.com/office/drawing/2014/main" id="{00000000-0008-0000-18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3429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95250</xdr:colOff>
      <xdr:row>16</xdr:row>
      <xdr:rowOff>133350</xdr:rowOff>
    </xdr:to>
    <xdr:pic>
      <xdr:nvPicPr>
        <xdr:cNvPr id="9" name="Picture 8" descr="Down">
          <a:extLst>
            <a:ext uri="{FF2B5EF4-FFF2-40B4-BE49-F238E27FC236}">
              <a16:creationId xmlns="" xmlns:a16="http://schemas.microsoft.com/office/drawing/2014/main" id="{00000000-0008-0000-18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3619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95250</xdr:colOff>
      <xdr:row>17</xdr:row>
      <xdr:rowOff>133350</xdr:rowOff>
    </xdr:to>
    <xdr:pic>
      <xdr:nvPicPr>
        <xdr:cNvPr id="10" name="Picture 9" descr="Down">
          <a:extLst>
            <a:ext uri="{FF2B5EF4-FFF2-40B4-BE49-F238E27FC236}">
              <a16:creationId xmlns="" xmlns:a16="http://schemas.microsoft.com/office/drawing/2014/main" id="{00000000-0008-0000-18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3810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95250</xdr:colOff>
      <xdr:row>18</xdr:row>
      <xdr:rowOff>133350</xdr:rowOff>
    </xdr:to>
    <xdr:pic>
      <xdr:nvPicPr>
        <xdr:cNvPr id="11" name="Picture 10" descr="Down">
          <a:extLst>
            <a:ext uri="{FF2B5EF4-FFF2-40B4-BE49-F238E27FC236}">
              <a16:creationId xmlns="" xmlns:a16="http://schemas.microsoft.com/office/drawing/2014/main" id="{00000000-0008-0000-18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4000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95250</xdr:colOff>
      <xdr:row>19</xdr:row>
      <xdr:rowOff>133350</xdr:rowOff>
    </xdr:to>
    <xdr:pic>
      <xdr:nvPicPr>
        <xdr:cNvPr id="12" name="Picture 11" descr="Down">
          <a:extLst>
            <a:ext uri="{FF2B5EF4-FFF2-40B4-BE49-F238E27FC236}">
              <a16:creationId xmlns="" xmlns:a16="http://schemas.microsoft.com/office/drawing/2014/main" id="{00000000-0008-0000-18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4191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95250</xdr:colOff>
      <xdr:row>26</xdr:row>
      <xdr:rowOff>133350</xdr:rowOff>
    </xdr:to>
    <xdr:pic>
      <xdr:nvPicPr>
        <xdr:cNvPr id="13" name="Picture 12" descr="Down">
          <a:extLst>
            <a:ext uri="{FF2B5EF4-FFF2-40B4-BE49-F238E27FC236}">
              <a16:creationId xmlns="" xmlns:a16="http://schemas.microsoft.com/office/drawing/2014/main" id="{00000000-0008-0000-18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6096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3</xdr:col>
      <xdr:colOff>95250</xdr:colOff>
      <xdr:row>34</xdr:row>
      <xdr:rowOff>133350</xdr:rowOff>
    </xdr:to>
    <xdr:pic>
      <xdr:nvPicPr>
        <xdr:cNvPr id="14" name="Picture 13" descr="Down">
          <a:extLst>
            <a:ext uri="{FF2B5EF4-FFF2-40B4-BE49-F238E27FC236}">
              <a16:creationId xmlns="" xmlns:a16="http://schemas.microsoft.com/office/drawing/2014/main" id="{00000000-0008-0000-18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" y="7810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95250</xdr:colOff>
      <xdr:row>35</xdr:row>
      <xdr:rowOff>133350</xdr:rowOff>
    </xdr:to>
    <xdr:pic>
      <xdr:nvPicPr>
        <xdr:cNvPr id="15" name="Picture 14" descr="Up">
          <a:extLst>
            <a:ext uri="{FF2B5EF4-FFF2-40B4-BE49-F238E27FC236}">
              <a16:creationId xmlns="" xmlns:a16="http://schemas.microsoft.com/office/drawing/2014/main" id="{00000000-0008-0000-18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8001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38</xdr:row>
      <xdr:rowOff>0</xdr:rowOff>
    </xdr:from>
    <xdr:to>
      <xdr:col>3</xdr:col>
      <xdr:colOff>95250</xdr:colOff>
      <xdr:row>38</xdr:row>
      <xdr:rowOff>133350</xdr:rowOff>
    </xdr:to>
    <xdr:pic>
      <xdr:nvPicPr>
        <xdr:cNvPr id="16" name="Picture 15" descr="Up">
          <a:extLst>
            <a:ext uri="{FF2B5EF4-FFF2-40B4-BE49-F238E27FC236}">
              <a16:creationId xmlns="" xmlns:a16="http://schemas.microsoft.com/office/drawing/2014/main" id="{00000000-0008-0000-18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8572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95250</xdr:colOff>
      <xdr:row>39</xdr:row>
      <xdr:rowOff>133350</xdr:rowOff>
    </xdr:to>
    <xdr:pic>
      <xdr:nvPicPr>
        <xdr:cNvPr id="17" name="Picture 16" descr="Up">
          <a:extLst>
            <a:ext uri="{FF2B5EF4-FFF2-40B4-BE49-F238E27FC236}">
              <a16:creationId xmlns="" xmlns:a16="http://schemas.microsoft.com/office/drawing/2014/main" id="{00000000-0008-0000-18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87630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95250</xdr:colOff>
      <xdr:row>42</xdr:row>
      <xdr:rowOff>133350</xdr:rowOff>
    </xdr:to>
    <xdr:pic>
      <xdr:nvPicPr>
        <xdr:cNvPr id="18" name="Picture 17" descr="Up">
          <a:extLst>
            <a:ext uri="{FF2B5EF4-FFF2-40B4-BE49-F238E27FC236}">
              <a16:creationId xmlns="" xmlns:a16="http://schemas.microsoft.com/office/drawing/2014/main" id="{00000000-0008-0000-18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9334500"/>
          <a:ext cx="95250" cy="1333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45</xdr:row>
      <xdr:rowOff>0</xdr:rowOff>
    </xdr:from>
    <xdr:to>
      <xdr:col>3</xdr:col>
      <xdr:colOff>95250</xdr:colOff>
      <xdr:row>45</xdr:row>
      <xdr:rowOff>133350</xdr:rowOff>
    </xdr:to>
    <xdr:pic>
      <xdr:nvPicPr>
        <xdr:cNvPr id="19" name="Picture 18" descr="Up">
          <a:extLst>
            <a:ext uri="{FF2B5EF4-FFF2-40B4-BE49-F238E27FC236}">
              <a16:creationId xmlns="" xmlns:a16="http://schemas.microsoft.com/office/drawing/2014/main" id="{00000000-0008-0000-18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9906000"/>
          <a:ext cx="95250" cy="133350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\MIT,%20Second%20edition\Disk%20with%20book\Chapter%20files\Chapter%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298-299"/>
      <sheetName val="VBA functions, pp. 199-200, 203"/>
      <sheetName val="Page 300"/>
      <sheetName val="Page 301"/>
      <sheetName val="Page 302"/>
      <sheetName val="Page 304"/>
      <sheetName val="Page 305-306"/>
      <sheetName val="Page 306 chart"/>
    </sheetNames>
    <sheetDataSet>
      <sheetData sheetId="0" refreshError="1"/>
      <sheetData sheetId="1" refreshError="1"/>
      <sheetData sheetId="2">
        <row r="3">
          <cell r="B3">
            <v>100</v>
          </cell>
        </row>
        <row r="4">
          <cell r="B4">
            <v>100</v>
          </cell>
        </row>
        <row r="5">
          <cell r="B5">
            <v>1</v>
          </cell>
        </row>
        <row r="6">
          <cell r="B6">
            <v>0.1</v>
          </cell>
        </row>
        <row r="7">
          <cell r="B7">
            <v>0.4</v>
          </cell>
        </row>
      </sheetData>
      <sheetData sheetId="3" refreshError="1"/>
      <sheetData sheetId="4" refreshError="1"/>
      <sheetData sheetId="5">
        <row r="11">
          <cell r="B11">
            <v>6</v>
          </cell>
        </row>
        <row r="13">
          <cell r="B13">
            <v>0.153533935546875</v>
          </cell>
        </row>
      </sheetData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finance.yahoo.com/q/op?s=IBM&amp;k=95.000000" TargetMode="External"/><Relationship Id="rId18" Type="http://schemas.openxmlformats.org/officeDocument/2006/relationships/hyperlink" Target="http://finance.yahoo.com/q?s=IBMEA.X" TargetMode="External"/><Relationship Id="rId26" Type="http://schemas.openxmlformats.org/officeDocument/2006/relationships/hyperlink" Target="http://finance.yahoo.com/q?s=IBMEE.X" TargetMode="External"/><Relationship Id="rId39" Type="http://schemas.openxmlformats.org/officeDocument/2006/relationships/hyperlink" Target="http://finance.yahoo.com/q/op?s=IBM&amp;k=80.000000" TargetMode="External"/><Relationship Id="rId21" Type="http://schemas.openxmlformats.org/officeDocument/2006/relationships/hyperlink" Target="http://finance.yahoo.com/q/op?s=IBM&amp;k=115.000000" TargetMode="External"/><Relationship Id="rId34" Type="http://schemas.openxmlformats.org/officeDocument/2006/relationships/hyperlink" Target="http://finance.yahoo.com/q?s=IBMQM.X" TargetMode="External"/><Relationship Id="rId42" Type="http://schemas.openxmlformats.org/officeDocument/2006/relationships/hyperlink" Target="http://finance.yahoo.com/q?s=IBMQQ.X" TargetMode="External"/><Relationship Id="rId47" Type="http://schemas.openxmlformats.org/officeDocument/2006/relationships/hyperlink" Target="http://finance.yahoo.com/q/op?s=IBM&amp;k=100.000000" TargetMode="External"/><Relationship Id="rId50" Type="http://schemas.openxmlformats.org/officeDocument/2006/relationships/hyperlink" Target="http://finance.yahoo.com/q?s=IBMQA.X" TargetMode="External"/><Relationship Id="rId55" Type="http://schemas.openxmlformats.org/officeDocument/2006/relationships/hyperlink" Target="http://finance.yahoo.com/q/op?s=IBM&amp;k=120.000000" TargetMode="External"/><Relationship Id="rId7" Type="http://schemas.openxmlformats.org/officeDocument/2006/relationships/hyperlink" Target="http://finance.yahoo.com/q/op?s=IBM&amp;k=80.000000" TargetMode="External"/><Relationship Id="rId2" Type="http://schemas.openxmlformats.org/officeDocument/2006/relationships/hyperlink" Target="http://finance.yahoo.com/q?s=IBMEU.X" TargetMode="External"/><Relationship Id="rId16" Type="http://schemas.openxmlformats.org/officeDocument/2006/relationships/hyperlink" Target="http://finance.yahoo.com/q?s=IBMET.X" TargetMode="External"/><Relationship Id="rId20" Type="http://schemas.openxmlformats.org/officeDocument/2006/relationships/hyperlink" Target="http://finance.yahoo.com/q?s=IBMEB.X" TargetMode="External"/><Relationship Id="rId29" Type="http://schemas.openxmlformats.org/officeDocument/2006/relationships/hyperlink" Target="http://finance.yahoo.com/q/op?s=IBM&amp;k=55.000000" TargetMode="External"/><Relationship Id="rId41" Type="http://schemas.openxmlformats.org/officeDocument/2006/relationships/hyperlink" Target="http://finance.yahoo.com/q/op?s=IBM&amp;k=85.000000" TargetMode="External"/><Relationship Id="rId54" Type="http://schemas.openxmlformats.org/officeDocument/2006/relationships/hyperlink" Target="http://finance.yahoo.com/q?s=IBMQC.X" TargetMode="External"/><Relationship Id="rId62" Type="http://schemas.openxmlformats.org/officeDocument/2006/relationships/drawing" Target="../drawings/drawing1.xml"/><Relationship Id="rId1" Type="http://schemas.openxmlformats.org/officeDocument/2006/relationships/hyperlink" Target="http://finance.yahoo.com/q/op?s=IBM&amp;k=50.000000" TargetMode="External"/><Relationship Id="rId6" Type="http://schemas.openxmlformats.org/officeDocument/2006/relationships/hyperlink" Target="http://finance.yahoo.com/q?s=IBMEL.X" TargetMode="External"/><Relationship Id="rId11" Type="http://schemas.openxmlformats.org/officeDocument/2006/relationships/hyperlink" Target="http://finance.yahoo.com/q/op?s=IBM&amp;k=90.000000" TargetMode="External"/><Relationship Id="rId24" Type="http://schemas.openxmlformats.org/officeDocument/2006/relationships/hyperlink" Target="http://finance.yahoo.com/q?s=IBMED.X" TargetMode="External"/><Relationship Id="rId32" Type="http://schemas.openxmlformats.org/officeDocument/2006/relationships/hyperlink" Target="http://finance.yahoo.com/q?s=IBMQL.X" TargetMode="External"/><Relationship Id="rId37" Type="http://schemas.openxmlformats.org/officeDocument/2006/relationships/hyperlink" Target="http://finance.yahoo.com/q/op?s=IBM&amp;k=75.000000" TargetMode="External"/><Relationship Id="rId40" Type="http://schemas.openxmlformats.org/officeDocument/2006/relationships/hyperlink" Target="http://finance.yahoo.com/q?s=IBMQP.X" TargetMode="External"/><Relationship Id="rId45" Type="http://schemas.openxmlformats.org/officeDocument/2006/relationships/hyperlink" Target="http://finance.yahoo.com/q/op?s=IBM&amp;k=95.000000" TargetMode="External"/><Relationship Id="rId53" Type="http://schemas.openxmlformats.org/officeDocument/2006/relationships/hyperlink" Target="http://finance.yahoo.com/q/op?s=IBM&amp;k=115.000000" TargetMode="External"/><Relationship Id="rId58" Type="http://schemas.openxmlformats.org/officeDocument/2006/relationships/hyperlink" Target="http://finance.yahoo.com/q?s=IBMQE.X" TargetMode="External"/><Relationship Id="rId5" Type="http://schemas.openxmlformats.org/officeDocument/2006/relationships/hyperlink" Target="http://finance.yahoo.com/q/op?s=IBM&amp;k=60.000000" TargetMode="External"/><Relationship Id="rId15" Type="http://schemas.openxmlformats.org/officeDocument/2006/relationships/hyperlink" Target="http://finance.yahoo.com/q/op?s=IBM&amp;k=100.000000" TargetMode="External"/><Relationship Id="rId23" Type="http://schemas.openxmlformats.org/officeDocument/2006/relationships/hyperlink" Target="http://finance.yahoo.com/q/op?s=IBM&amp;k=120.000000" TargetMode="External"/><Relationship Id="rId28" Type="http://schemas.openxmlformats.org/officeDocument/2006/relationships/hyperlink" Target="http://finance.yahoo.com/q?s=IBMEF.X" TargetMode="External"/><Relationship Id="rId36" Type="http://schemas.openxmlformats.org/officeDocument/2006/relationships/hyperlink" Target="http://finance.yahoo.com/q?s=IBMQN.X" TargetMode="External"/><Relationship Id="rId49" Type="http://schemas.openxmlformats.org/officeDocument/2006/relationships/hyperlink" Target="http://finance.yahoo.com/q/op?s=IBM&amp;k=105.000000" TargetMode="External"/><Relationship Id="rId57" Type="http://schemas.openxmlformats.org/officeDocument/2006/relationships/hyperlink" Target="http://finance.yahoo.com/q/op?s=IBM&amp;k=125.000000" TargetMode="External"/><Relationship Id="rId61" Type="http://schemas.openxmlformats.org/officeDocument/2006/relationships/hyperlink" Target="http://finance.yahoo.com/q/os?s=IBM&amp;m=2009-05-15" TargetMode="External"/><Relationship Id="rId10" Type="http://schemas.openxmlformats.org/officeDocument/2006/relationships/hyperlink" Target="http://finance.yahoo.com/q?s=IBMEQ.X" TargetMode="External"/><Relationship Id="rId19" Type="http://schemas.openxmlformats.org/officeDocument/2006/relationships/hyperlink" Target="http://finance.yahoo.com/q/op?s=IBM&amp;k=110.000000" TargetMode="External"/><Relationship Id="rId31" Type="http://schemas.openxmlformats.org/officeDocument/2006/relationships/hyperlink" Target="http://finance.yahoo.com/q/op?s=IBM&amp;k=60.000000" TargetMode="External"/><Relationship Id="rId44" Type="http://schemas.openxmlformats.org/officeDocument/2006/relationships/hyperlink" Target="http://finance.yahoo.com/q?s=IBMQR.X" TargetMode="External"/><Relationship Id="rId52" Type="http://schemas.openxmlformats.org/officeDocument/2006/relationships/hyperlink" Target="http://finance.yahoo.com/q?s=IBMQB.X" TargetMode="External"/><Relationship Id="rId60" Type="http://schemas.openxmlformats.org/officeDocument/2006/relationships/hyperlink" Target="http://finance.yahoo.com/q?s=IBMQF.X" TargetMode="External"/><Relationship Id="rId4" Type="http://schemas.openxmlformats.org/officeDocument/2006/relationships/hyperlink" Target="http://finance.yahoo.com/q?s=IBMEV.X" TargetMode="External"/><Relationship Id="rId9" Type="http://schemas.openxmlformats.org/officeDocument/2006/relationships/hyperlink" Target="http://finance.yahoo.com/q/op?s=IBM&amp;k=85.000000" TargetMode="External"/><Relationship Id="rId14" Type="http://schemas.openxmlformats.org/officeDocument/2006/relationships/hyperlink" Target="http://finance.yahoo.com/q?s=IBMES.X" TargetMode="External"/><Relationship Id="rId22" Type="http://schemas.openxmlformats.org/officeDocument/2006/relationships/hyperlink" Target="http://finance.yahoo.com/q?s=IBMEC.X" TargetMode="External"/><Relationship Id="rId27" Type="http://schemas.openxmlformats.org/officeDocument/2006/relationships/hyperlink" Target="http://finance.yahoo.com/q/op?s=IBM&amp;k=130.000000" TargetMode="External"/><Relationship Id="rId30" Type="http://schemas.openxmlformats.org/officeDocument/2006/relationships/hyperlink" Target="http://finance.yahoo.com/q?s=IBMQV.X" TargetMode="External"/><Relationship Id="rId35" Type="http://schemas.openxmlformats.org/officeDocument/2006/relationships/hyperlink" Target="http://finance.yahoo.com/q/op?s=IBM&amp;k=70.000000" TargetMode="External"/><Relationship Id="rId43" Type="http://schemas.openxmlformats.org/officeDocument/2006/relationships/hyperlink" Target="http://finance.yahoo.com/q/op?s=IBM&amp;k=90.000000" TargetMode="External"/><Relationship Id="rId48" Type="http://schemas.openxmlformats.org/officeDocument/2006/relationships/hyperlink" Target="http://finance.yahoo.com/q?s=IBMQT.X" TargetMode="External"/><Relationship Id="rId56" Type="http://schemas.openxmlformats.org/officeDocument/2006/relationships/hyperlink" Target="http://finance.yahoo.com/q?s=IBMQD.X" TargetMode="External"/><Relationship Id="rId8" Type="http://schemas.openxmlformats.org/officeDocument/2006/relationships/hyperlink" Target="http://finance.yahoo.com/q?s=IBMEP.X" TargetMode="External"/><Relationship Id="rId51" Type="http://schemas.openxmlformats.org/officeDocument/2006/relationships/hyperlink" Target="http://finance.yahoo.com/q/op?s=IBM&amp;k=110.000000" TargetMode="External"/><Relationship Id="rId3" Type="http://schemas.openxmlformats.org/officeDocument/2006/relationships/hyperlink" Target="http://finance.yahoo.com/q/op?s=IBM&amp;k=55.000000" TargetMode="External"/><Relationship Id="rId12" Type="http://schemas.openxmlformats.org/officeDocument/2006/relationships/hyperlink" Target="http://finance.yahoo.com/q?s=IBMER.X" TargetMode="External"/><Relationship Id="rId17" Type="http://schemas.openxmlformats.org/officeDocument/2006/relationships/hyperlink" Target="http://finance.yahoo.com/q/op?s=IBM&amp;k=105.000000" TargetMode="External"/><Relationship Id="rId25" Type="http://schemas.openxmlformats.org/officeDocument/2006/relationships/hyperlink" Target="http://finance.yahoo.com/q/op?s=IBM&amp;k=125.000000" TargetMode="External"/><Relationship Id="rId33" Type="http://schemas.openxmlformats.org/officeDocument/2006/relationships/hyperlink" Target="http://finance.yahoo.com/q/op?s=IBM&amp;k=65.000000" TargetMode="External"/><Relationship Id="rId38" Type="http://schemas.openxmlformats.org/officeDocument/2006/relationships/hyperlink" Target="http://finance.yahoo.com/q?s=IBMQO.X" TargetMode="External"/><Relationship Id="rId46" Type="http://schemas.openxmlformats.org/officeDocument/2006/relationships/hyperlink" Target="http://finance.yahoo.com/q?s=IBMQS.X" TargetMode="External"/><Relationship Id="rId59" Type="http://schemas.openxmlformats.org/officeDocument/2006/relationships/hyperlink" Target="http://finance.yahoo.com/q/op?s=IBM&amp;k=130.000000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://finance.yahoo.com/q/op?s=IBM&amp;k=110.000000" TargetMode="External"/><Relationship Id="rId18" Type="http://schemas.openxmlformats.org/officeDocument/2006/relationships/hyperlink" Target="http://finance.yahoo.com/q?s=IBMFD.X" TargetMode="External"/><Relationship Id="rId26" Type="http://schemas.openxmlformats.org/officeDocument/2006/relationships/hyperlink" Target="http://finance.yahoo.com/q?s=IBMRL.X" TargetMode="External"/><Relationship Id="rId39" Type="http://schemas.openxmlformats.org/officeDocument/2006/relationships/hyperlink" Target="http://finance.yahoo.com/q/op?s=IBM&amp;k=95.000000" TargetMode="External"/><Relationship Id="rId21" Type="http://schemas.openxmlformats.org/officeDocument/2006/relationships/hyperlink" Target="http://finance.yahoo.com/q/op?s=IBM&amp;k=130.000000" TargetMode="External"/><Relationship Id="rId34" Type="http://schemas.openxmlformats.org/officeDocument/2006/relationships/hyperlink" Target="http://finance.yahoo.com/q?s=IBMRP.X" TargetMode="External"/><Relationship Id="rId42" Type="http://schemas.openxmlformats.org/officeDocument/2006/relationships/hyperlink" Target="http://finance.yahoo.com/q?s=IBMRT.X" TargetMode="External"/><Relationship Id="rId47" Type="http://schemas.openxmlformats.org/officeDocument/2006/relationships/hyperlink" Target="http://finance.yahoo.com/q/op?s=IBM&amp;k=115.000000" TargetMode="External"/><Relationship Id="rId50" Type="http://schemas.openxmlformats.org/officeDocument/2006/relationships/hyperlink" Target="http://finance.yahoo.com/q?s=IBMRD.X" TargetMode="External"/><Relationship Id="rId55" Type="http://schemas.openxmlformats.org/officeDocument/2006/relationships/hyperlink" Target="http://finance.yahoo.com/q/op?s=IBM&amp;k=135.000000" TargetMode="External"/><Relationship Id="rId7" Type="http://schemas.openxmlformats.org/officeDocument/2006/relationships/hyperlink" Target="http://finance.yahoo.com/q/op?s=IBM&amp;k=95.000000" TargetMode="External"/><Relationship Id="rId12" Type="http://schemas.openxmlformats.org/officeDocument/2006/relationships/hyperlink" Target="http://finance.yahoo.com/q?s=IBMFA.X" TargetMode="External"/><Relationship Id="rId17" Type="http://schemas.openxmlformats.org/officeDocument/2006/relationships/hyperlink" Target="http://finance.yahoo.com/q/op?s=IBM&amp;k=120.000000" TargetMode="External"/><Relationship Id="rId25" Type="http://schemas.openxmlformats.org/officeDocument/2006/relationships/hyperlink" Target="http://finance.yahoo.com/q/op?s=IBM&amp;k=60.000000" TargetMode="External"/><Relationship Id="rId33" Type="http://schemas.openxmlformats.org/officeDocument/2006/relationships/hyperlink" Target="http://finance.yahoo.com/q/op?s=IBM&amp;k=80.000000" TargetMode="External"/><Relationship Id="rId38" Type="http://schemas.openxmlformats.org/officeDocument/2006/relationships/hyperlink" Target="http://finance.yahoo.com/q?s=IBMRR.X" TargetMode="External"/><Relationship Id="rId46" Type="http://schemas.openxmlformats.org/officeDocument/2006/relationships/hyperlink" Target="http://finance.yahoo.com/q?s=IBMRB.X" TargetMode="External"/><Relationship Id="rId59" Type="http://schemas.openxmlformats.org/officeDocument/2006/relationships/vmlDrawing" Target="../drawings/vmlDrawing1.vml"/><Relationship Id="rId2" Type="http://schemas.openxmlformats.org/officeDocument/2006/relationships/hyperlink" Target="http://finance.yahoo.com/q?s=IBMFP.X" TargetMode="External"/><Relationship Id="rId16" Type="http://schemas.openxmlformats.org/officeDocument/2006/relationships/hyperlink" Target="http://finance.yahoo.com/q?s=IBMFC.X" TargetMode="External"/><Relationship Id="rId20" Type="http://schemas.openxmlformats.org/officeDocument/2006/relationships/hyperlink" Target="http://finance.yahoo.com/q?s=IBMFE.X" TargetMode="External"/><Relationship Id="rId29" Type="http://schemas.openxmlformats.org/officeDocument/2006/relationships/hyperlink" Target="http://finance.yahoo.com/q/op?s=IBM&amp;k=70.000000" TargetMode="External"/><Relationship Id="rId41" Type="http://schemas.openxmlformats.org/officeDocument/2006/relationships/hyperlink" Target="http://finance.yahoo.com/q/op?s=IBM&amp;k=100.000000" TargetMode="External"/><Relationship Id="rId54" Type="http://schemas.openxmlformats.org/officeDocument/2006/relationships/hyperlink" Target="http://finance.yahoo.com/q?s=IBMRF.X" TargetMode="External"/><Relationship Id="rId1" Type="http://schemas.openxmlformats.org/officeDocument/2006/relationships/hyperlink" Target="http://finance.yahoo.com/q/op?s=IBM&amp;k=80.000000" TargetMode="External"/><Relationship Id="rId6" Type="http://schemas.openxmlformats.org/officeDocument/2006/relationships/hyperlink" Target="http://finance.yahoo.com/q?s=IBMFR.X" TargetMode="External"/><Relationship Id="rId11" Type="http://schemas.openxmlformats.org/officeDocument/2006/relationships/hyperlink" Target="http://finance.yahoo.com/q/op?s=IBM&amp;k=105.000000" TargetMode="External"/><Relationship Id="rId24" Type="http://schemas.openxmlformats.org/officeDocument/2006/relationships/hyperlink" Target="http://finance.yahoo.com/q?s=IBMFH.X" TargetMode="External"/><Relationship Id="rId32" Type="http://schemas.openxmlformats.org/officeDocument/2006/relationships/hyperlink" Target="http://finance.yahoo.com/q?s=IBMRO.X" TargetMode="External"/><Relationship Id="rId37" Type="http://schemas.openxmlformats.org/officeDocument/2006/relationships/hyperlink" Target="http://finance.yahoo.com/q/op?s=IBM&amp;k=90.000000" TargetMode="External"/><Relationship Id="rId40" Type="http://schemas.openxmlformats.org/officeDocument/2006/relationships/hyperlink" Target="http://finance.yahoo.com/q?s=IBMRS.X" TargetMode="External"/><Relationship Id="rId45" Type="http://schemas.openxmlformats.org/officeDocument/2006/relationships/hyperlink" Target="http://finance.yahoo.com/q/op?s=IBM&amp;k=110.000000" TargetMode="External"/><Relationship Id="rId53" Type="http://schemas.openxmlformats.org/officeDocument/2006/relationships/hyperlink" Target="http://finance.yahoo.com/q/op?s=IBM&amp;k=130.000000" TargetMode="External"/><Relationship Id="rId58" Type="http://schemas.openxmlformats.org/officeDocument/2006/relationships/drawing" Target="../drawings/drawing2.xml"/><Relationship Id="rId5" Type="http://schemas.openxmlformats.org/officeDocument/2006/relationships/hyperlink" Target="http://finance.yahoo.com/q/op?s=IBM&amp;k=90.000000" TargetMode="External"/><Relationship Id="rId15" Type="http://schemas.openxmlformats.org/officeDocument/2006/relationships/hyperlink" Target="http://finance.yahoo.com/q/op?s=IBM&amp;k=115.000000" TargetMode="External"/><Relationship Id="rId23" Type="http://schemas.openxmlformats.org/officeDocument/2006/relationships/hyperlink" Target="http://finance.yahoo.com/q/op?s=IBM&amp;k=140.000000" TargetMode="External"/><Relationship Id="rId28" Type="http://schemas.openxmlformats.org/officeDocument/2006/relationships/hyperlink" Target="http://finance.yahoo.com/q?s=IBMRM.X" TargetMode="External"/><Relationship Id="rId36" Type="http://schemas.openxmlformats.org/officeDocument/2006/relationships/hyperlink" Target="http://finance.yahoo.com/q?s=IBMRQ.X" TargetMode="External"/><Relationship Id="rId49" Type="http://schemas.openxmlformats.org/officeDocument/2006/relationships/hyperlink" Target="http://finance.yahoo.com/q/op?s=IBM&amp;k=120.000000" TargetMode="External"/><Relationship Id="rId57" Type="http://schemas.openxmlformats.org/officeDocument/2006/relationships/hyperlink" Target="http://finance.yahoo.com/q/os?s=IBM&amp;m=2009-06-19" TargetMode="External"/><Relationship Id="rId10" Type="http://schemas.openxmlformats.org/officeDocument/2006/relationships/hyperlink" Target="http://finance.yahoo.com/q?s=IBMFT.X" TargetMode="External"/><Relationship Id="rId19" Type="http://schemas.openxmlformats.org/officeDocument/2006/relationships/hyperlink" Target="http://finance.yahoo.com/q/op?s=IBM&amp;k=125.000000" TargetMode="External"/><Relationship Id="rId31" Type="http://schemas.openxmlformats.org/officeDocument/2006/relationships/hyperlink" Target="http://finance.yahoo.com/q/op?s=IBM&amp;k=75.000000" TargetMode="External"/><Relationship Id="rId44" Type="http://schemas.openxmlformats.org/officeDocument/2006/relationships/hyperlink" Target="http://finance.yahoo.com/q?s=IBMRA.X" TargetMode="External"/><Relationship Id="rId52" Type="http://schemas.openxmlformats.org/officeDocument/2006/relationships/hyperlink" Target="http://finance.yahoo.com/q?s=IBMRE.X" TargetMode="External"/><Relationship Id="rId4" Type="http://schemas.openxmlformats.org/officeDocument/2006/relationships/hyperlink" Target="http://finance.yahoo.com/q?s=IBMFQ.X" TargetMode="External"/><Relationship Id="rId9" Type="http://schemas.openxmlformats.org/officeDocument/2006/relationships/hyperlink" Target="http://finance.yahoo.com/q/op?s=IBM&amp;k=100.000000" TargetMode="External"/><Relationship Id="rId14" Type="http://schemas.openxmlformats.org/officeDocument/2006/relationships/hyperlink" Target="http://finance.yahoo.com/q?s=IBMFB.X" TargetMode="External"/><Relationship Id="rId22" Type="http://schemas.openxmlformats.org/officeDocument/2006/relationships/hyperlink" Target="http://finance.yahoo.com/q?s=IBMFF.X" TargetMode="External"/><Relationship Id="rId27" Type="http://schemas.openxmlformats.org/officeDocument/2006/relationships/hyperlink" Target="http://finance.yahoo.com/q/op?s=IBM&amp;k=65.000000" TargetMode="External"/><Relationship Id="rId30" Type="http://schemas.openxmlformats.org/officeDocument/2006/relationships/hyperlink" Target="http://finance.yahoo.com/q?s=IBMRN.X" TargetMode="External"/><Relationship Id="rId35" Type="http://schemas.openxmlformats.org/officeDocument/2006/relationships/hyperlink" Target="http://finance.yahoo.com/q/op?s=IBM&amp;k=85.000000" TargetMode="External"/><Relationship Id="rId43" Type="http://schemas.openxmlformats.org/officeDocument/2006/relationships/hyperlink" Target="http://finance.yahoo.com/q/op?s=IBM&amp;k=105.000000" TargetMode="External"/><Relationship Id="rId48" Type="http://schemas.openxmlformats.org/officeDocument/2006/relationships/hyperlink" Target="http://finance.yahoo.com/q?s=IBMRC.X" TargetMode="External"/><Relationship Id="rId56" Type="http://schemas.openxmlformats.org/officeDocument/2006/relationships/hyperlink" Target="http://finance.yahoo.com/q?s=IBMRG.X" TargetMode="External"/><Relationship Id="rId8" Type="http://schemas.openxmlformats.org/officeDocument/2006/relationships/hyperlink" Target="http://finance.yahoo.com/q?s=IBMFS.X" TargetMode="External"/><Relationship Id="rId51" Type="http://schemas.openxmlformats.org/officeDocument/2006/relationships/hyperlink" Target="http://finance.yahoo.com/q/op?s=IBM&amp;k=125.000000" TargetMode="External"/><Relationship Id="rId3" Type="http://schemas.openxmlformats.org/officeDocument/2006/relationships/hyperlink" Target="http://finance.yahoo.com/q/op?s=IBM&amp;k=85.000000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http://finance.yahoo.com/q/op?s=IBM&amp;k=80.000000" TargetMode="External"/><Relationship Id="rId18" Type="http://schemas.openxmlformats.org/officeDocument/2006/relationships/hyperlink" Target="http://finance.yahoo.com/q?s=IBMJR.X" TargetMode="External"/><Relationship Id="rId26" Type="http://schemas.openxmlformats.org/officeDocument/2006/relationships/hyperlink" Target="http://finance.yahoo.com/q?s=IBMJB.X" TargetMode="External"/><Relationship Id="rId39" Type="http://schemas.openxmlformats.org/officeDocument/2006/relationships/hyperlink" Target="http://finance.yahoo.com/q/op?s=IBM&amp;k=145.000000" TargetMode="External"/><Relationship Id="rId21" Type="http://schemas.openxmlformats.org/officeDocument/2006/relationships/hyperlink" Target="http://finance.yahoo.com/q/op?s=IBM&amp;k=100.000000" TargetMode="External"/><Relationship Id="rId34" Type="http://schemas.openxmlformats.org/officeDocument/2006/relationships/hyperlink" Target="http://finance.yahoo.com/q?s=IBMJF.X" TargetMode="External"/><Relationship Id="rId42" Type="http://schemas.openxmlformats.org/officeDocument/2006/relationships/hyperlink" Target="http://finance.yahoo.com/q?s=IBMVX.X" TargetMode="External"/><Relationship Id="rId47" Type="http://schemas.openxmlformats.org/officeDocument/2006/relationships/hyperlink" Target="http://finance.yahoo.com/q/op?s=IBM&amp;k=60.000000" TargetMode="External"/><Relationship Id="rId50" Type="http://schemas.openxmlformats.org/officeDocument/2006/relationships/hyperlink" Target="http://finance.yahoo.com/q?s=IBMVM.X" TargetMode="External"/><Relationship Id="rId55" Type="http://schemas.openxmlformats.org/officeDocument/2006/relationships/hyperlink" Target="http://finance.yahoo.com/q/op?s=IBM&amp;k=80.000000" TargetMode="External"/><Relationship Id="rId63" Type="http://schemas.openxmlformats.org/officeDocument/2006/relationships/hyperlink" Target="http://finance.yahoo.com/q/op?s=IBM&amp;k=100.000000" TargetMode="External"/><Relationship Id="rId68" Type="http://schemas.openxmlformats.org/officeDocument/2006/relationships/hyperlink" Target="http://finance.yahoo.com/q?s=IBMVB.X" TargetMode="External"/><Relationship Id="rId76" Type="http://schemas.openxmlformats.org/officeDocument/2006/relationships/hyperlink" Target="http://finance.yahoo.com/q?s=IBMVF.X" TargetMode="External"/><Relationship Id="rId7" Type="http://schemas.openxmlformats.org/officeDocument/2006/relationships/hyperlink" Target="http://finance.yahoo.com/q/op?s=IBM&amp;k=65.000000" TargetMode="External"/><Relationship Id="rId71" Type="http://schemas.openxmlformats.org/officeDocument/2006/relationships/hyperlink" Target="http://finance.yahoo.com/q/op?s=IBM&amp;k=120.000000" TargetMode="External"/><Relationship Id="rId2" Type="http://schemas.openxmlformats.org/officeDocument/2006/relationships/hyperlink" Target="http://finance.yahoo.com/q?s=IBMJU.X" TargetMode="External"/><Relationship Id="rId16" Type="http://schemas.openxmlformats.org/officeDocument/2006/relationships/hyperlink" Target="http://finance.yahoo.com/q?s=IBMJQ.X" TargetMode="External"/><Relationship Id="rId29" Type="http://schemas.openxmlformats.org/officeDocument/2006/relationships/hyperlink" Target="http://finance.yahoo.com/q/op?s=IBM&amp;k=120.000000" TargetMode="External"/><Relationship Id="rId11" Type="http://schemas.openxmlformats.org/officeDocument/2006/relationships/hyperlink" Target="http://finance.yahoo.com/q/op?s=IBM&amp;k=75.000000" TargetMode="External"/><Relationship Id="rId24" Type="http://schemas.openxmlformats.org/officeDocument/2006/relationships/hyperlink" Target="http://finance.yahoo.com/q?s=IBMJA.X" TargetMode="External"/><Relationship Id="rId32" Type="http://schemas.openxmlformats.org/officeDocument/2006/relationships/hyperlink" Target="http://finance.yahoo.com/q?s=IBMJE.X" TargetMode="External"/><Relationship Id="rId37" Type="http://schemas.openxmlformats.org/officeDocument/2006/relationships/hyperlink" Target="http://finance.yahoo.com/q/op?s=IBM&amp;k=140.000000" TargetMode="External"/><Relationship Id="rId40" Type="http://schemas.openxmlformats.org/officeDocument/2006/relationships/hyperlink" Target="http://finance.yahoo.com/q?s=IBMJI.X" TargetMode="External"/><Relationship Id="rId45" Type="http://schemas.openxmlformats.org/officeDocument/2006/relationships/hyperlink" Target="http://finance.yahoo.com/q/op?s=IBM&amp;k=55.000000" TargetMode="External"/><Relationship Id="rId53" Type="http://schemas.openxmlformats.org/officeDocument/2006/relationships/hyperlink" Target="http://finance.yahoo.com/q/op?s=IBM&amp;k=75.000000" TargetMode="External"/><Relationship Id="rId58" Type="http://schemas.openxmlformats.org/officeDocument/2006/relationships/hyperlink" Target="http://finance.yahoo.com/q?s=IBMVQ.X" TargetMode="External"/><Relationship Id="rId66" Type="http://schemas.openxmlformats.org/officeDocument/2006/relationships/hyperlink" Target="http://finance.yahoo.com/q?s=IBMVA.X" TargetMode="External"/><Relationship Id="rId74" Type="http://schemas.openxmlformats.org/officeDocument/2006/relationships/hyperlink" Target="http://finance.yahoo.com/q?s=IBMVE.X" TargetMode="External"/><Relationship Id="rId79" Type="http://schemas.openxmlformats.org/officeDocument/2006/relationships/hyperlink" Target="http://finance.yahoo.com/q/op?s=IBM&amp;k=140.000000" TargetMode="External"/><Relationship Id="rId5" Type="http://schemas.openxmlformats.org/officeDocument/2006/relationships/hyperlink" Target="http://finance.yahoo.com/q/op?s=IBM&amp;k=60.000000" TargetMode="External"/><Relationship Id="rId61" Type="http://schemas.openxmlformats.org/officeDocument/2006/relationships/hyperlink" Target="http://finance.yahoo.com/q/op?s=IBM&amp;k=95.000000" TargetMode="External"/><Relationship Id="rId82" Type="http://schemas.openxmlformats.org/officeDocument/2006/relationships/hyperlink" Target="http://finance.yahoo.com/q?s=IBMVI.X" TargetMode="External"/><Relationship Id="rId10" Type="http://schemas.openxmlformats.org/officeDocument/2006/relationships/hyperlink" Target="http://finance.yahoo.com/q?s=IBMJN.X" TargetMode="External"/><Relationship Id="rId19" Type="http://schemas.openxmlformats.org/officeDocument/2006/relationships/hyperlink" Target="http://finance.yahoo.com/q/op?s=IBM&amp;k=95.000000" TargetMode="External"/><Relationship Id="rId31" Type="http://schemas.openxmlformats.org/officeDocument/2006/relationships/hyperlink" Target="http://finance.yahoo.com/q/op?s=IBM&amp;k=125.000000" TargetMode="External"/><Relationship Id="rId44" Type="http://schemas.openxmlformats.org/officeDocument/2006/relationships/hyperlink" Target="http://finance.yahoo.com/q?s=IBMVU.X" TargetMode="External"/><Relationship Id="rId52" Type="http://schemas.openxmlformats.org/officeDocument/2006/relationships/hyperlink" Target="http://finance.yahoo.com/q?s=IBMVN.X" TargetMode="External"/><Relationship Id="rId60" Type="http://schemas.openxmlformats.org/officeDocument/2006/relationships/hyperlink" Target="http://finance.yahoo.com/q?s=IBMVR.X" TargetMode="External"/><Relationship Id="rId65" Type="http://schemas.openxmlformats.org/officeDocument/2006/relationships/hyperlink" Target="http://finance.yahoo.com/q/op?s=IBM&amp;k=105.000000" TargetMode="External"/><Relationship Id="rId73" Type="http://schemas.openxmlformats.org/officeDocument/2006/relationships/hyperlink" Target="http://finance.yahoo.com/q/op?s=IBM&amp;k=125.000000" TargetMode="External"/><Relationship Id="rId78" Type="http://schemas.openxmlformats.org/officeDocument/2006/relationships/hyperlink" Target="http://finance.yahoo.com/q?s=IBMVG.X" TargetMode="External"/><Relationship Id="rId81" Type="http://schemas.openxmlformats.org/officeDocument/2006/relationships/hyperlink" Target="http://finance.yahoo.com/q/op?s=IBM&amp;k=145.000000" TargetMode="External"/><Relationship Id="rId4" Type="http://schemas.openxmlformats.org/officeDocument/2006/relationships/hyperlink" Target="http://finance.yahoo.com/q?s=IBMJV.X" TargetMode="External"/><Relationship Id="rId9" Type="http://schemas.openxmlformats.org/officeDocument/2006/relationships/hyperlink" Target="http://finance.yahoo.com/q/op?s=IBM&amp;k=70.000000" TargetMode="External"/><Relationship Id="rId14" Type="http://schemas.openxmlformats.org/officeDocument/2006/relationships/hyperlink" Target="http://finance.yahoo.com/q?s=IBMJP.X" TargetMode="External"/><Relationship Id="rId22" Type="http://schemas.openxmlformats.org/officeDocument/2006/relationships/hyperlink" Target="http://finance.yahoo.com/q?s=IBMJT.X" TargetMode="External"/><Relationship Id="rId27" Type="http://schemas.openxmlformats.org/officeDocument/2006/relationships/hyperlink" Target="http://finance.yahoo.com/q/op?s=IBM&amp;k=115.000000" TargetMode="External"/><Relationship Id="rId30" Type="http://schemas.openxmlformats.org/officeDocument/2006/relationships/hyperlink" Target="http://finance.yahoo.com/q?s=IBMJD.X" TargetMode="External"/><Relationship Id="rId35" Type="http://schemas.openxmlformats.org/officeDocument/2006/relationships/hyperlink" Target="http://finance.yahoo.com/q/op?s=IBM&amp;k=135.000000" TargetMode="External"/><Relationship Id="rId43" Type="http://schemas.openxmlformats.org/officeDocument/2006/relationships/hyperlink" Target="http://finance.yahoo.com/q/op?s=IBM&amp;k=50.000000" TargetMode="External"/><Relationship Id="rId48" Type="http://schemas.openxmlformats.org/officeDocument/2006/relationships/hyperlink" Target="http://finance.yahoo.com/q?s=IBMVL.X" TargetMode="External"/><Relationship Id="rId56" Type="http://schemas.openxmlformats.org/officeDocument/2006/relationships/hyperlink" Target="http://finance.yahoo.com/q?s=IBMVP.X" TargetMode="External"/><Relationship Id="rId64" Type="http://schemas.openxmlformats.org/officeDocument/2006/relationships/hyperlink" Target="http://finance.yahoo.com/q?s=IBMVT.X" TargetMode="External"/><Relationship Id="rId69" Type="http://schemas.openxmlformats.org/officeDocument/2006/relationships/hyperlink" Target="http://finance.yahoo.com/q/op?s=IBM&amp;k=115.000000" TargetMode="External"/><Relationship Id="rId77" Type="http://schemas.openxmlformats.org/officeDocument/2006/relationships/hyperlink" Target="http://finance.yahoo.com/q/op?s=IBM&amp;k=135.000000" TargetMode="External"/><Relationship Id="rId8" Type="http://schemas.openxmlformats.org/officeDocument/2006/relationships/hyperlink" Target="http://finance.yahoo.com/q?s=IBMJM.X" TargetMode="External"/><Relationship Id="rId51" Type="http://schemas.openxmlformats.org/officeDocument/2006/relationships/hyperlink" Target="http://finance.yahoo.com/q/op?s=IBM&amp;k=70.000000" TargetMode="External"/><Relationship Id="rId72" Type="http://schemas.openxmlformats.org/officeDocument/2006/relationships/hyperlink" Target="http://finance.yahoo.com/q?s=IBMVD.X" TargetMode="External"/><Relationship Id="rId80" Type="http://schemas.openxmlformats.org/officeDocument/2006/relationships/hyperlink" Target="http://finance.yahoo.com/q?s=IBMVH.X" TargetMode="External"/><Relationship Id="rId3" Type="http://schemas.openxmlformats.org/officeDocument/2006/relationships/hyperlink" Target="http://finance.yahoo.com/q/op?s=IBM&amp;k=55.000000" TargetMode="External"/><Relationship Id="rId12" Type="http://schemas.openxmlformats.org/officeDocument/2006/relationships/hyperlink" Target="http://finance.yahoo.com/q?s=IBMJO.X" TargetMode="External"/><Relationship Id="rId17" Type="http://schemas.openxmlformats.org/officeDocument/2006/relationships/hyperlink" Target="http://finance.yahoo.com/q/op?s=IBM&amp;k=90.000000" TargetMode="External"/><Relationship Id="rId25" Type="http://schemas.openxmlformats.org/officeDocument/2006/relationships/hyperlink" Target="http://finance.yahoo.com/q/op?s=IBM&amp;k=110.000000" TargetMode="External"/><Relationship Id="rId33" Type="http://schemas.openxmlformats.org/officeDocument/2006/relationships/hyperlink" Target="http://finance.yahoo.com/q/op?s=IBM&amp;k=130.000000" TargetMode="External"/><Relationship Id="rId38" Type="http://schemas.openxmlformats.org/officeDocument/2006/relationships/hyperlink" Target="http://finance.yahoo.com/q?s=IBMJH.X" TargetMode="External"/><Relationship Id="rId46" Type="http://schemas.openxmlformats.org/officeDocument/2006/relationships/hyperlink" Target="http://finance.yahoo.com/q?s=IBMVV.X" TargetMode="External"/><Relationship Id="rId59" Type="http://schemas.openxmlformats.org/officeDocument/2006/relationships/hyperlink" Target="http://finance.yahoo.com/q/op?s=IBM&amp;k=90.000000" TargetMode="External"/><Relationship Id="rId67" Type="http://schemas.openxmlformats.org/officeDocument/2006/relationships/hyperlink" Target="http://finance.yahoo.com/q/op?s=IBM&amp;k=110.000000" TargetMode="External"/><Relationship Id="rId20" Type="http://schemas.openxmlformats.org/officeDocument/2006/relationships/hyperlink" Target="http://finance.yahoo.com/q?s=IBMJS.X" TargetMode="External"/><Relationship Id="rId41" Type="http://schemas.openxmlformats.org/officeDocument/2006/relationships/hyperlink" Target="http://finance.yahoo.com/q/op?s=IBM&amp;k=45.000000" TargetMode="External"/><Relationship Id="rId54" Type="http://schemas.openxmlformats.org/officeDocument/2006/relationships/hyperlink" Target="http://finance.yahoo.com/q?s=IBMVO.X" TargetMode="External"/><Relationship Id="rId62" Type="http://schemas.openxmlformats.org/officeDocument/2006/relationships/hyperlink" Target="http://finance.yahoo.com/q?s=IBMVS.X" TargetMode="External"/><Relationship Id="rId70" Type="http://schemas.openxmlformats.org/officeDocument/2006/relationships/hyperlink" Target="http://finance.yahoo.com/q?s=IBMVC.X" TargetMode="External"/><Relationship Id="rId75" Type="http://schemas.openxmlformats.org/officeDocument/2006/relationships/hyperlink" Target="http://finance.yahoo.com/q/op?s=IBM&amp;k=130.000000" TargetMode="External"/><Relationship Id="rId83" Type="http://schemas.openxmlformats.org/officeDocument/2006/relationships/drawing" Target="../drawings/drawing4.xml"/><Relationship Id="rId1" Type="http://schemas.openxmlformats.org/officeDocument/2006/relationships/hyperlink" Target="http://finance.yahoo.com/q/op?s=IBM&amp;k=50.000000" TargetMode="External"/><Relationship Id="rId6" Type="http://schemas.openxmlformats.org/officeDocument/2006/relationships/hyperlink" Target="http://finance.yahoo.com/q?s=IBMJL.X" TargetMode="External"/><Relationship Id="rId15" Type="http://schemas.openxmlformats.org/officeDocument/2006/relationships/hyperlink" Target="http://finance.yahoo.com/q/op?s=IBM&amp;k=85.000000" TargetMode="External"/><Relationship Id="rId23" Type="http://schemas.openxmlformats.org/officeDocument/2006/relationships/hyperlink" Target="http://finance.yahoo.com/q/op?s=IBM&amp;k=105.000000" TargetMode="External"/><Relationship Id="rId28" Type="http://schemas.openxmlformats.org/officeDocument/2006/relationships/hyperlink" Target="http://finance.yahoo.com/q?s=IBMJC.X" TargetMode="External"/><Relationship Id="rId36" Type="http://schemas.openxmlformats.org/officeDocument/2006/relationships/hyperlink" Target="http://finance.yahoo.com/q?s=IBMJG.X" TargetMode="External"/><Relationship Id="rId49" Type="http://schemas.openxmlformats.org/officeDocument/2006/relationships/hyperlink" Target="http://finance.yahoo.com/q/op?s=IBM&amp;k=65.000000" TargetMode="External"/><Relationship Id="rId57" Type="http://schemas.openxmlformats.org/officeDocument/2006/relationships/hyperlink" Target="http://finance.yahoo.com/q/op?s=IBM&amp;k=85.000000" TargetMode="External"/></Relationships>
</file>

<file path=xl/worksheets/_rels/sheet5.xml.rels><?xml version="1.0" encoding="UTF-8" standalone="yes"?>
<Relationships xmlns="http://schemas.openxmlformats.org/package/2006/relationships"><Relationship Id="rId26" Type="http://schemas.openxmlformats.org/officeDocument/2006/relationships/hyperlink" Target="http://finance.yahoo.com/q?s=WIBAC.X" TargetMode="External"/><Relationship Id="rId21" Type="http://schemas.openxmlformats.org/officeDocument/2006/relationships/hyperlink" Target="http://finance.yahoo.com/q/op?s=IBM&amp;k=105.000000" TargetMode="External"/><Relationship Id="rId34" Type="http://schemas.openxmlformats.org/officeDocument/2006/relationships/hyperlink" Target="http://finance.yahoo.com/q?s=WIBAG.X" TargetMode="External"/><Relationship Id="rId42" Type="http://schemas.openxmlformats.org/officeDocument/2006/relationships/hyperlink" Target="http://finance.yahoo.com/q?s=WIBAK.X" TargetMode="External"/><Relationship Id="rId47" Type="http://schemas.openxmlformats.org/officeDocument/2006/relationships/hyperlink" Target="http://finance.yahoo.com/q/op?s=IBM&amp;k=170.000000" TargetMode="External"/><Relationship Id="rId50" Type="http://schemas.openxmlformats.org/officeDocument/2006/relationships/hyperlink" Target="http://finance.yahoo.com/q?s=WIBAU.X" TargetMode="External"/><Relationship Id="rId55" Type="http://schemas.openxmlformats.org/officeDocument/2006/relationships/hyperlink" Target="http://finance.yahoo.com/q/op?s=IBM&amp;k=60.000000" TargetMode="External"/><Relationship Id="rId63" Type="http://schemas.openxmlformats.org/officeDocument/2006/relationships/hyperlink" Target="http://finance.yahoo.com/q/op?s=IBM&amp;k=80.000000" TargetMode="External"/><Relationship Id="rId68" Type="http://schemas.openxmlformats.org/officeDocument/2006/relationships/hyperlink" Target="http://finance.yahoo.com/q?s=WIBMR.X" TargetMode="External"/><Relationship Id="rId76" Type="http://schemas.openxmlformats.org/officeDocument/2006/relationships/hyperlink" Target="http://finance.yahoo.com/q?s=WIBMB.X" TargetMode="External"/><Relationship Id="rId84" Type="http://schemas.openxmlformats.org/officeDocument/2006/relationships/hyperlink" Target="http://finance.yahoo.com/q?s=WIBMF.X" TargetMode="External"/><Relationship Id="rId89" Type="http://schemas.openxmlformats.org/officeDocument/2006/relationships/hyperlink" Target="http://finance.yahoo.com/q/op?s=IBM&amp;k=145.000000" TargetMode="External"/><Relationship Id="rId97" Type="http://schemas.openxmlformats.org/officeDocument/2006/relationships/hyperlink" Target="http://finance.yahoo.com/q/op?s=IBM&amp;k=170.000000" TargetMode="External"/><Relationship Id="rId7" Type="http://schemas.openxmlformats.org/officeDocument/2006/relationships/hyperlink" Target="http://finance.yahoo.com/q/op?s=IBM&amp;k=70.000000" TargetMode="External"/><Relationship Id="rId71" Type="http://schemas.openxmlformats.org/officeDocument/2006/relationships/hyperlink" Target="http://finance.yahoo.com/q/op?s=IBM&amp;k=100.000000" TargetMode="External"/><Relationship Id="rId92" Type="http://schemas.openxmlformats.org/officeDocument/2006/relationships/hyperlink" Target="http://finance.yahoo.com/q?s=WIBMJ.X" TargetMode="External"/><Relationship Id="rId2" Type="http://schemas.openxmlformats.org/officeDocument/2006/relationships/hyperlink" Target="http://finance.yahoo.com/q?s=WIBAW.X" TargetMode="External"/><Relationship Id="rId16" Type="http://schemas.openxmlformats.org/officeDocument/2006/relationships/hyperlink" Target="http://finance.yahoo.com/q?s=WIBAR.X" TargetMode="External"/><Relationship Id="rId29" Type="http://schemas.openxmlformats.org/officeDocument/2006/relationships/hyperlink" Target="http://finance.yahoo.com/q/op?s=IBM&amp;k=125.000000" TargetMode="External"/><Relationship Id="rId11" Type="http://schemas.openxmlformats.org/officeDocument/2006/relationships/hyperlink" Target="http://finance.yahoo.com/q/op?s=IBM&amp;k=80.000000" TargetMode="External"/><Relationship Id="rId24" Type="http://schemas.openxmlformats.org/officeDocument/2006/relationships/hyperlink" Target="http://finance.yahoo.com/q?s=WIBAB.X" TargetMode="External"/><Relationship Id="rId32" Type="http://schemas.openxmlformats.org/officeDocument/2006/relationships/hyperlink" Target="http://finance.yahoo.com/q?s=WIBAF.X" TargetMode="External"/><Relationship Id="rId37" Type="http://schemas.openxmlformats.org/officeDocument/2006/relationships/hyperlink" Target="http://finance.yahoo.com/q/op?s=IBM&amp;k=145.000000" TargetMode="External"/><Relationship Id="rId40" Type="http://schemas.openxmlformats.org/officeDocument/2006/relationships/hyperlink" Target="http://finance.yahoo.com/q?s=WIBAJ.X" TargetMode="External"/><Relationship Id="rId45" Type="http://schemas.openxmlformats.org/officeDocument/2006/relationships/hyperlink" Target="http://finance.yahoo.com/q/op?s=IBM&amp;k=165.000000" TargetMode="External"/><Relationship Id="rId53" Type="http://schemas.openxmlformats.org/officeDocument/2006/relationships/hyperlink" Target="http://finance.yahoo.com/q/op?s=IBM&amp;k=55.000000" TargetMode="External"/><Relationship Id="rId58" Type="http://schemas.openxmlformats.org/officeDocument/2006/relationships/hyperlink" Target="http://finance.yahoo.com/q?s=WIBMX.X" TargetMode="External"/><Relationship Id="rId66" Type="http://schemas.openxmlformats.org/officeDocument/2006/relationships/hyperlink" Target="http://finance.yahoo.com/q?s=WIBMQ.X" TargetMode="External"/><Relationship Id="rId74" Type="http://schemas.openxmlformats.org/officeDocument/2006/relationships/hyperlink" Target="http://finance.yahoo.com/q?s=WIBMA.X" TargetMode="External"/><Relationship Id="rId79" Type="http://schemas.openxmlformats.org/officeDocument/2006/relationships/hyperlink" Target="http://finance.yahoo.com/q/op?s=IBM&amp;k=120.000000" TargetMode="External"/><Relationship Id="rId87" Type="http://schemas.openxmlformats.org/officeDocument/2006/relationships/hyperlink" Target="http://finance.yahoo.com/q/op?s=IBM&amp;k=140.000000" TargetMode="External"/><Relationship Id="rId102" Type="http://schemas.openxmlformats.org/officeDocument/2006/relationships/drawing" Target="../drawings/drawing5.xml"/><Relationship Id="rId5" Type="http://schemas.openxmlformats.org/officeDocument/2006/relationships/hyperlink" Target="http://finance.yahoo.com/q/op?s=IBM&amp;k=65.000000" TargetMode="External"/><Relationship Id="rId61" Type="http://schemas.openxmlformats.org/officeDocument/2006/relationships/hyperlink" Target="http://finance.yahoo.com/q/op?s=IBM&amp;k=75.000000" TargetMode="External"/><Relationship Id="rId82" Type="http://schemas.openxmlformats.org/officeDocument/2006/relationships/hyperlink" Target="http://finance.yahoo.com/q?s=WIBME.X" TargetMode="External"/><Relationship Id="rId90" Type="http://schemas.openxmlformats.org/officeDocument/2006/relationships/hyperlink" Target="http://finance.yahoo.com/q?s=WIBMI.X" TargetMode="External"/><Relationship Id="rId95" Type="http://schemas.openxmlformats.org/officeDocument/2006/relationships/hyperlink" Target="http://finance.yahoo.com/q/op?s=IBM&amp;k=160.000000" TargetMode="External"/><Relationship Id="rId19" Type="http://schemas.openxmlformats.org/officeDocument/2006/relationships/hyperlink" Target="http://finance.yahoo.com/q/op?s=IBM&amp;k=100.000000" TargetMode="External"/><Relationship Id="rId14" Type="http://schemas.openxmlformats.org/officeDocument/2006/relationships/hyperlink" Target="http://finance.yahoo.com/q?s=WIBAQ.X" TargetMode="External"/><Relationship Id="rId22" Type="http://schemas.openxmlformats.org/officeDocument/2006/relationships/hyperlink" Target="http://finance.yahoo.com/q?s=WIBAA.X" TargetMode="External"/><Relationship Id="rId27" Type="http://schemas.openxmlformats.org/officeDocument/2006/relationships/hyperlink" Target="http://finance.yahoo.com/q/op?s=IBM&amp;k=120.000000" TargetMode="External"/><Relationship Id="rId30" Type="http://schemas.openxmlformats.org/officeDocument/2006/relationships/hyperlink" Target="http://finance.yahoo.com/q?s=WIBAE.X" TargetMode="External"/><Relationship Id="rId35" Type="http://schemas.openxmlformats.org/officeDocument/2006/relationships/hyperlink" Target="http://finance.yahoo.com/q/op?s=IBM&amp;k=140.000000" TargetMode="External"/><Relationship Id="rId43" Type="http://schemas.openxmlformats.org/officeDocument/2006/relationships/hyperlink" Target="http://finance.yahoo.com/q/op?s=IBM&amp;k=160.000000" TargetMode="External"/><Relationship Id="rId48" Type="http://schemas.openxmlformats.org/officeDocument/2006/relationships/hyperlink" Target="http://finance.yahoo.com/q?s=WIBAZ.X" TargetMode="External"/><Relationship Id="rId56" Type="http://schemas.openxmlformats.org/officeDocument/2006/relationships/hyperlink" Target="http://finance.yahoo.com/q?s=WIBML.X" TargetMode="External"/><Relationship Id="rId64" Type="http://schemas.openxmlformats.org/officeDocument/2006/relationships/hyperlink" Target="http://finance.yahoo.com/q?s=WIBMP.X" TargetMode="External"/><Relationship Id="rId69" Type="http://schemas.openxmlformats.org/officeDocument/2006/relationships/hyperlink" Target="http://finance.yahoo.com/q/op?s=IBM&amp;k=95.000000" TargetMode="External"/><Relationship Id="rId77" Type="http://schemas.openxmlformats.org/officeDocument/2006/relationships/hyperlink" Target="http://finance.yahoo.com/q/op?s=IBM&amp;k=115.000000" TargetMode="External"/><Relationship Id="rId100" Type="http://schemas.openxmlformats.org/officeDocument/2006/relationships/hyperlink" Target="http://finance.yahoo.com/q?s=WIBMV.X" TargetMode="External"/><Relationship Id="rId8" Type="http://schemas.openxmlformats.org/officeDocument/2006/relationships/hyperlink" Target="http://finance.yahoo.com/q?s=WIBAN.X" TargetMode="External"/><Relationship Id="rId51" Type="http://schemas.openxmlformats.org/officeDocument/2006/relationships/hyperlink" Target="http://finance.yahoo.com/q/op?s=IBM&amp;k=190.000000" TargetMode="External"/><Relationship Id="rId72" Type="http://schemas.openxmlformats.org/officeDocument/2006/relationships/hyperlink" Target="http://finance.yahoo.com/q?s=WIBMT.X" TargetMode="External"/><Relationship Id="rId80" Type="http://schemas.openxmlformats.org/officeDocument/2006/relationships/hyperlink" Target="http://finance.yahoo.com/q?s=WIBMD.X" TargetMode="External"/><Relationship Id="rId85" Type="http://schemas.openxmlformats.org/officeDocument/2006/relationships/hyperlink" Target="http://finance.yahoo.com/q/op?s=IBM&amp;k=135.000000" TargetMode="External"/><Relationship Id="rId93" Type="http://schemas.openxmlformats.org/officeDocument/2006/relationships/hyperlink" Target="http://finance.yahoo.com/q/op?s=IBM&amp;k=155.000000" TargetMode="External"/><Relationship Id="rId98" Type="http://schemas.openxmlformats.org/officeDocument/2006/relationships/hyperlink" Target="http://finance.yahoo.com/q?s=WIBMZ.X" TargetMode="External"/><Relationship Id="rId3" Type="http://schemas.openxmlformats.org/officeDocument/2006/relationships/hyperlink" Target="http://finance.yahoo.com/q/op?s=IBM&amp;k=60.000000" TargetMode="External"/><Relationship Id="rId12" Type="http://schemas.openxmlformats.org/officeDocument/2006/relationships/hyperlink" Target="http://finance.yahoo.com/q?s=WIBAP.X" TargetMode="External"/><Relationship Id="rId17" Type="http://schemas.openxmlformats.org/officeDocument/2006/relationships/hyperlink" Target="http://finance.yahoo.com/q/op?s=IBM&amp;k=95.000000" TargetMode="External"/><Relationship Id="rId25" Type="http://schemas.openxmlformats.org/officeDocument/2006/relationships/hyperlink" Target="http://finance.yahoo.com/q/op?s=IBM&amp;k=115.000000" TargetMode="External"/><Relationship Id="rId33" Type="http://schemas.openxmlformats.org/officeDocument/2006/relationships/hyperlink" Target="http://finance.yahoo.com/q/op?s=IBM&amp;k=135.000000" TargetMode="External"/><Relationship Id="rId38" Type="http://schemas.openxmlformats.org/officeDocument/2006/relationships/hyperlink" Target="http://finance.yahoo.com/q?s=WIBAI.X" TargetMode="External"/><Relationship Id="rId46" Type="http://schemas.openxmlformats.org/officeDocument/2006/relationships/hyperlink" Target="http://finance.yahoo.com/q?s=WIBAM.X" TargetMode="External"/><Relationship Id="rId59" Type="http://schemas.openxmlformats.org/officeDocument/2006/relationships/hyperlink" Target="http://finance.yahoo.com/q/op?s=IBM&amp;k=70.000000" TargetMode="External"/><Relationship Id="rId67" Type="http://schemas.openxmlformats.org/officeDocument/2006/relationships/hyperlink" Target="http://finance.yahoo.com/q/op?s=IBM&amp;k=90.000000" TargetMode="External"/><Relationship Id="rId20" Type="http://schemas.openxmlformats.org/officeDocument/2006/relationships/hyperlink" Target="http://finance.yahoo.com/q?s=WIBAT.X" TargetMode="External"/><Relationship Id="rId41" Type="http://schemas.openxmlformats.org/officeDocument/2006/relationships/hyperlink" Target="http://finance.yahoo.com/q/op?s=IBM&amp;k=155.000000" TargetMode="External"/><Relationship Id="rId54" Type="http://schemas.openxmlformats.org/officeDocument/2006/relationships/hyperlink" Target="http://finance.yahoo.com/q?s=WIBMW.X" TargetMode="External"/><Relationship Id="rId62" Type="http://schemas.openxmlformats.org/officeDocument/2006/relationships/hyperlink" Target="http://finance.yahoo.com/q?s=WIBMO.X" TargetMode="External"/><Relationship Id="rId70" Type="http://schemas.openxmlformats.org/officeDocument/2006/relationships/hyperlink" Target="http://finance.yahoo.com/q?s=WIBMS.X" TargetMode="External"/><Relationship Id="rId75" Type="http://schemas.openxmlformats.org/officeDocument/2006/relationships/hyperlink" Target="http://finance.yahoo.com/q/op?s=IBM&amp;k=110.000000" TargetMode="External"/><Relationship Id="rId83" Type="http://schemas.openxmlformats.org/officeDocument/2006/relationships/hyperlink" Target="http://finance.yahoo.com/q/op?s=IBM&amp;k=130.000000" TargetMode="External"/><Relationship Id="rId88" Type="http://schemas.openxmlformats.org/officeDocument/2006/relationships/hyperlink" Target="http://finance.yahoo.com/q?s=WIBMH.X" TargetMode="External"/><Relationship Id="rId91" Type="http://schemas.openxmlformats.org/officeDocument/2006/relationships/hyperlink" Target="http://finance.yahoo.com/q/op?s=IBM&amp;k=150.000000" TargetMode="External"/><Relationship Id="rId96" Type="http://schemas.openxmlformats.org/officeDocument/2006/relationships/hyperlink" Target="http://finance.yahoo.com/q?s=WIBMY.X" TargetMode="External"/><Relationship Id="rId1" Type="http://schemas.openxmlformats.org/officeDocument/2006/relationships/hyperlink" Target="http://finance.yahoo.com/q/op?s=IBM&amp;k=55.000000" TargetMode="External"/><Relationship Id="rId6" Type="http://schemas.openxmlformats.org/officeDocument/2006/relationships/hyperlink" Target="http://finance.yahoo.com/q?s=WIBAX.X" TargetMode="External"/><Relationship Id="rId15" Type="http://schemas.openxmlformats.org/officeDocument/2006/relationships/hyperlink" Target="http://finance.yahoo.com/q/op?s=IBM&amp;k=90.000000" TargetMode="External"/><Relationship Id="rId23" Type="http://schemas.openxmlformats.org/officeDocument/2006/relationships/hyperlink" Target="http://finance.yahoo.com/q/op?s=IBM&amp;k=110.000000" TargetMode="External"/><Relationship Id="rId28" Type="http://schemas.openxmlformats.org/officeDocument/2006/relationships/hyperlink" Target="http://finance.yahoo.com/q?s=WIBAD.X" TargetMode="External"/><Relationship Id="rId36" Type="http://schemas.openxmlformats.org/officeDocument/2006/relationships/hyperlink" Target="http://finance.yahoo.com/q?s=WIBAH.X" TargetMode="External"/><Relationship Id="rId49" Type="http://schemas.openxmlformats.org/officeDocument/2006/relationships/hyperlink" Target="http://finance.yahoo.com/q/op?s=IBM&amp;k=180.000000" TargetMode="External"/><Relationship Id="rId57" Type="http://schemas.openxmlformats.org/officeDocument/2006/relationships/hyperlink" Target="http://finance.yahoo.com/q/op?s=IBM&amp;k=65.000000" TargetMode="External"/><Relationship Id="rId10" Type="http://schemas.openxmlformats.org/officeDocument/2006/relationships/hyperlink" Target="http://finance.yahoo.com/q?s=WIBAO.X" TargetMode="External"/><Relationship Id="rId31" Type="http://schemas.openxmlformats.org/officeDocument/2006/relationships/hyperlink" Target="http://finance.yahoo.com/q/op?s=IBM&amp;k=130.000000" TargetMode="External"/><Relationship Id="rId44" Type="http://schemas.openxmlformats.org/officeDocument/2006/relationships/hyperlink" Target="http://finance.yahoo.com/q?s=WIBAY.X" TargetMode="External"/><Relationship Id="rId52" Type="http://schemas.openxmlformats.org/officeDocument/2006/relationships/hyperlink" Target="http://finance.yahoo.com/q?s=WIBAV.X" TargetMode="External"/><Relationship Id="rId60" Type="http://schemas.openxmlformats.org/officeDocument/2006/relationships/hyperlink" Target="http://finance.yahoo.com/q?s=WIBMN.X" TargetMode="External"/><Relationship Id="rId65" Type="http://schemas.openxmlformats.org/officeDocument/2006/relationships/hyperlink" Target="http://finance.yahoo.com/q/op?s=IBM&amp;k=85.000000" TargetMode="External"/><Relationship Id="rId73" Type="http://schemas.openxmlformats.org/officeDocument/2006/relationships/hyperlink" Target="http://finance.yahoo.com/q/op?s=IBM&amp;k=105.000000" TargetMode="External"/><Relationship Id="rId78" Type="http://schemas.openxmlformats.org/officeDocument/2006/relationships/hyperlink" Target="http://finance.yahoo.com/q?s=WIBMC.X" TargetMode="External"/><Relationship Id="rId81" Type="http://schemas.openxmlformats.org/officeDocument/2006/relationships/hyperlink" Target="http://finance.yahoo.com/q/op?s=IBM&amp;k=125.000000" TargetMode="External"/><Relationship Id="rId86" Type="http://schemas.openxmlformats.org/officeDocument/2006/relationships/hyperlink" Target="http://finance.yahoo.com/q?s=WIBMG.X" TargetMode="External"/><Relationship Id="rId94" Type="http://schemas.openxmlformats.org/officeDocument/2006/relationships/hyperlink" Target="http://finance.yahoo.com/q?s=WIBMK.X" TargetMode="External"/><Relationship Id="rId99" Type="http://schemas.openxmlformats.org/officeDocument/2006/relationships/hyperlink" Target="http://finance.yahoo.com/q/op?s=IBM&amp;k=190.000000" TargetMode="External"/><Relationship Id="rId101" Type="http://schemas.openxmlformats.org/officeDocument/2006/relationships/hyperlink" Target="http://finance.yahoo.com/q/os?s=IBM&amp;m=2010-01-15" TargetMode="External"/><Relationship Id="rId4" Type="http://schemas.openxmlformats.org/officeDocument/2006/relationships/hyperlink" Target="http://finance.yahoo.com/q?s=WIBAL.X" TargetMode="External"/><Relationship Id="rId9" Type="http://schemas.openxmlformats.org/officeDocument/2006/relationships/hyperlink" Target="http://finance.yahoo.com/q/op?s=IBM&amp;k=75.000000" TargetMode="External"/><Relationship Id="rId13" Type="http://schemas.openxmlformats.org/officeDocument/2006/relationships/hyperlink" Target="http://finance.yahoo.com/q/op?s=IBM&amp;k=85.000000" TargetMode="External"/><Relationship Id="rId18" Type="http://schemas.openxmlformats.org/officeDocument/2006/relationships/hyperlink" Target="http://finance.yahoo.com/q?s=WIBAS.X" TargetMode="External"/><Relationship Id="rId39" Type="http://schemas.openxmlformats.org/officeDocument/2006/relationships/hyperlink" Target="http://finance.yahoo.com/q/op?s=IBM&amp;k=150.000000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http://finance.yahoo.com/q/op?s=IBM&amp;k=65.000000" TargetMode="External"/><Relationship Id="rId18" Type="http://schemas.openxmlformats.org/officeDocument/2006/relationships/hyperlink" Target="http://finance.yahoo.com/q?s=VIBAP.X" TargetMode="External"/><Relationship Id="rId26" Type="http://schemas.openxmlformats.org/officeDocument/2006/relationships/hyperlink" Target="http://finance.yahoo.com/q?s=XBYAT.X" TargetMode="External"/><Relationship Id="rId39" Type="http://schemas.openxmlformats.org/officeDocument/2006/relationships/hyperlink" Target="http://finance.yahoo.com/q/op?s=IBM&amp;k=20.000000" TargetMode="External"/><Relationship Id="rId21" Type="http://schemas.openxmlformats.org/officeDocument/2006/relationships/hyperlink" Target="http://finance.yahoo.com/q/op?s=IBM&amp;k=90.000000" TargetMode="External"/><Relationship Id="rId34" Type="http://schemas.openxmlformats.org/officeDocument/2006/relationships/hyperlink" Target="http://finance.yahoo.com/q?s=XBYAH.X" TargetMode="External"/><Relationship Id="rId42" Type="http://schemas.openxmlformats.org/officeDocument/2006/relationships/hyperlink" Target="http://finance.yahoo.com/q?s=VIBMX.X" TargetMode="External"/><Relationship Id="rId47" Type="http://schemas.openxmlformats.org/officeDocument/2006/relationships/hyperlink" Target="http://finance.yahoo.com/q/op?s=IBM&amp;k=35.000000" TargetMode="External"/><Relationship Id="rId50" Type="http://schemas.openxmlformats.org/officeDocument/2006/relationships/hyperlink" Target="http://finance.yahoo.com/q?s=VIBMW.X" TargetMode="External"/><Relationship Id="rId55" Type="http://schemas.openxmlformats.org/officeDocument/2006/relationships/hyperlink" Target="http://finance.yahoo.com/q/op?s=IBM&amp;k=55.000000" TargetMode="External"/><Relationship Id="rId63" Type="http://schemas.openxmlformats.org/officeDocument/2006/relationships/hyperlink" Target="http://finance.yahoo.com/q/op?s=IBM&amp;k=80.000000" TargetMode="External"/><Relationship Id="rId68" Type="http://schemas.openxmlformats.org/officeDocument/2006/relationships/hyperlink" Target="http://finance.yahoo.com/q?s=VIBMR.X" TargetMode="External"/><Relationship Id="rId76" Type="http://schemas.openxmlformats.org/officeDocument/2006/relationships/hyperlink" Target="http://finance.yahoo.com/q?s=XBYMD.X" TargetMode="External"/><Relationship Id="rId7" Type="http://schemas.openxmlformats.org/officeDocument/2006/relationships/hyperlink" Target="http://finance.yahoo.com/q/op?s=IBM&amp;k=50.000000" TargetMode="External"/><Relationship Id="rId71" Type="http://schemas.openxmlformats.org/officeDocument/2006/relationships/hyperlink" Target="http://finance.yahoo.com/q/op?s=IBM&amp;k=100.000000" TargetMode="External"/><Relationship Id="rId2" Type="http://schemas.openxmlformats.org/officeDocument/2006/relationships/hyperlink" Target="http://finance.yahoo.com/q?s=VIBAG.X" TargetMode="External"/><Relationship Id="rId16" Type="http://schemas.openxmlformats.org/officeDocument/2006/relationships/hyperlink" Target="http://finance.yahoo.com/q?s=VIBAN.X" TargetMode="External"/><Relationship Id="rId29" Type="http://schemas.openxmlformats.org/officeDocument/2006/relationships/hyperlink" Target="http://finance.yahoo.com/q/op?s=IBM&amp;k=120.000000" TargetMode="External"/><Relationship Id="rId11" Type="http://schemas.openxmlformats.org/officeDocument/2006/relationships/hyperlink" Target="http://finance.yahoo.com/q/op?s=IBM&amp;k=60.000000" TargetMode="External"/><Relationship Id="rId24" Type="http://schemas.openxmlformats.org/officeDocument/2006/relationships/hyperlink" Target="http://finance.yahoo.com/q?s=VIBAS.X" TargetMode="External"/><Relationship Id="rId32" Type="http://schemas.openxmlformats.org/officeDocument/2006/relationships/hyperlink" Target="http://finance.yahoo.com/q?s=XBYAF.X" TargetMode="External"/><Relationship Id="rId37" Type="http://schemas.openxmlformats.org/officeDocument/2006/relationships/hyperlink" Target="http://finance.yahoo.com/q/op?s=IBM&amp;k=155.000000" TargetMode="External"/><Relationship Id="rId40" Type="http://schemas.openxmlformats.org/officeDocument/2006/relationships/hyperlink" Target="http://finance.yahoo.com/q?s=VIBMU.X" TargetMode="External"/><Relationship Id="rId45" Type="http://schemas.openxmlformats.org/officeDocument/2006/relationships/hyperlink" Target="http://finance.yahoo.com/q/op?s=IBM&amp;k=30.000000" TargetMode="External"/><Relationship Id="rId53" Type="http://schemas.openxmlformats.org/officeDocument/2006/relationships/hyperlink" Target="http://finance.yahoo.com/q/op?s=IBM&amp;k=50.000000" TargetMode="External"/><Relationship Id="rId58" Type="http://schemas.openxmlformats.org/officeDocument/2006/relationships/hyperlink" Target="http://finance.yahoo.com/q?s=VIBML.X" TargetMode="External"/><Relationship Id="rId66" Type="http://schemas.openxmlformats.org/officeDocument/2006/relationships/hyperlink" Target="http://finance.yahoo.com/q?s=VIBMQ.X" TargetMode="External"/><Relationship Id="rId74" Type="http://schemas.openxmlformats.org/officeDocument/2006/relationships/hyperlink" Target="http://finance.yahoo.com/q?s=XBYMB.X" TargetMode="External"/><Relationship Id="rId79" Type="http://schemas.openxmlformats.org/officeDocument/2006/relationships/hyperlink" Target="http://finance.yahoo.com/q/op?s=IBM&amp;k=140.000000" TargetMode="External"/><Relationship Id="rId5" Type="http://schemas.openxmlformats.org/officeDocument/2006/relationships/hyperlink" Target="http://finance.yahoo.com/q/op?s=IBM&amp;k=45.000000" TargetMode="External"/><Relationship Id="rId61" Type="http://schemas.openxmlformats.org/officeDocument/2006/relationships/hyperlink" Target="http://finance.yahoo.com/q/op?s=IBM&amp;k=70.000000" TargetMode="External"/><Relationship Id="rId82" Type="http://schemas.openxmlformats.org/officeDocument/2006/relationships/hyperlink" Target="http://finance.yahoo.com/q?s=XBYMJ.X" TargetMode="External"/><Relationship Id="rId10" Type="http://schemas.openxmlformats.org/officeDocument/2006/relationships/hyperlink" Target="http://finance.yahoo.com/q?s=VIBAK.X" TargetMode="External"/><Relationship Id="rId19" Type="http://schemas.openxmlformats.org/officeDocument/2006/relationships/hyperlink" Target="http://finance.yahoo.com/q/op?s=IBM&amp;k=85.000000" TargetMode="External"/><Relationship Id="rId31" Type="http://schemas.openxmlformats.org/officeDocument/2006/relationships/hyperlink" Target="http://finance.yahoo.com/q/op?s=IBM&amp;k=130.000000" TargetMode="External"/><Relationship Id="rId44" Type="http://schemas.openxmlformats.org/officeDocument/2006/relationships/hyperlink" Target="http://finance.yahoo.com/q?s=VIBME.X" TargetMode="External"/><Relationship Id="rId52" Type="http://schemas.openxmlformats.org/officeDocument/2006/relationships/hyperlink" Target="http://finance.yahoo.com/q?s=VIBMI.X" TargetMode="External"/><Relationship Id="rId60" Type="http://schemas.openxmlformats.org/officeDocument/2006/relationships/hyperlink" Target="http://finance.yahoo.com/q?s=VIBMM.X" TargetMode="External"/><Relationship Id="rId65" Type="http://schemas.openxmlformats.org/officeDocument/2006/relationships/hyperlink" Target="http://finance.yahoo.com/q/op?s=IBM&amp;k=85.000000" TargetMode="External"/><Relationship Id="rId73" Type="http://schemas.openxmlformats.org/officeDocument/2006/relationships/hyperlink" Target="http://finance.yahoo.com/q/op?s=IBM&amp;k=110.000000" TargetMode="External"/><Relationship Id="rId78" Type="http://schemas.openxmlformats.org/officeDocument/2006/relationships/hyperlink" Target="http://finance.yahoo.com/q?s=XBYMF.X" TargetMode="External"/><Relationship Id="rId81" Type="http://schemas.openxmlformats.org/officeDocument/2006/relationships/hyperlink" Target="http://finance.yahoo.com/q/op?s=IBM&amp;k=150.000000" TargetMode="External"/><Relationship Id="rId4" Type="http://schemas.openxmlformats.org/officeDocument/2006/relationships/hyperlink" Target="http://finance.yahoo.com/q?s=VIBAW.X" TargetMode="External"/><Relationship Id="rId9" Type="http://schemas.openxmlformats.org/officeDocument/2006/relationships/hyperlink" Target="http://finance.yahoo.com/q/op?s=IBM&amp;k=55.000000" TargetMode="External"/><Relationship Id="rId14" Type="http://schemas.openxmlformats.org/officeDocument/2006/relationships/hyperlink" Target="http://finance.yahoo.com/q?s=VIBAM.X" TargetMode="External"/><Relationship Id="rId22" Type="http://schemas.openxmlformats.org/officeDocument/2006/relationships/hyperlink" Target="http://finance.yahoo.com/q?s=VIBAR.X" TargetMode="External"/><Relationship Id="rId27" Type="http://schemas.openxmlformats.org/officeDocument/2006/relationships/hyperlink" Target="http://finance.yahoo.com/q/op?s=IBM&amp;k=110.000000" TargetMode="External"/><Relationship Id="rId30" Type="http://schemas.openxmlformats.org/officeDocument/2006/relationships/hyperlink" Target="http://finance.yahoo.com/q?s=XBYAD.X" TargetMode="External"/><Relationship Id="rId35" Type="http://schemas.openxmlformats.org/officeDocument/2006/relationships/hyperlink" Target="http://finance.yahoo.com/q/op?s=IBM&amp;k=150.000000" TargetMode="External"/><Relationship Id="rId43" Type="http://schemas.openxmlformats.org/officeDocument/2006/relationships/hyperlink" Target="http://finance.yahoo.com/q/op?s=IBM&amp;k=25.000000" TargetMode="External"/><Relationship Id="rId48" Type="http://schemas.openxmlformats.org/officeDocument/2006/relationships/hyperlink" Target="http://finance.yahoo.com/q?s=VIBMG.X" TargetMode="External"/><Relationship Id="rId56" Type="http://schemas.openxmlformats.org/officeDocument/2006/relationships/hyperlink" Target="http://finance.yahoo.com/q?s=VIBMK.X" TargetMode="External"/><Relationship Id="rId64" Type="http://schemas.openxmlformats.org/officeDocument/2006/relationships/hyperlink" Target="http://finance.yahoo.com/q?s=VIBMP.X" TargetMode="External"/><Relationship Id="rId69" Type="http://schemas.openxmlformats.org/officeDocument/2006/relationships/hyperlink" Target="http://finance.yahoo.com/q/op?s=IBM&amp;k=95.000000" TargetMode="External"/><Relationship Id="rId77" Type="http://schemas.openxmlformats.org/officeDocument/2006/relationships/hyperlink" Target="http://finance.yahoo.com/q/op?s=IBM&amp;k=130.000000" TargetMode="External"/><Relationship Id="rId8" Type="http://schemas.openxmlformats.org/officeDocument/2006/relationships/hyperlink" Target="http://finance.yahoo.com/q?s=VIBAZ.X" TargetMode="External"/><Relationship Id="rId51" Type="http://schemas.openxmlformats.org/officeDocument/2006/relationships/hyperlink" Target="http://finance.yahoo.com/q/op?s=IBM&amp;k=45.000000" TargetMode="External"/><Relationship Id="rId72" Type="http://schemas.openxmlformats.org/officeDocument/2006/relationships/hyperlink" Target="http://finance.yahoo.com/q?s=XBYMT.X" TargetMode="External"/><Relationship Id="rId80" Type="http://schemas.openxmlformats.org/officeDocument/2006/relationships/hyperlink" Target="http://finance.yahoo.com/q?s=XBYMH.X" TargetMode="External"/><Relationship Id="rId3" Type="http://schemas.openxmlformats.org/officeDocument/2006/relationships/hyperlink" Target="http://finance.yahoo.com/q/op?s=IBM&amp;k=40.000000" TargetMode="External"/><Relationship Id="rId12" Type="http://schemas.openxmlformats.org/officeDocument/2006/relationships/hyperlink" Target="http://finance.yahoo.com/q?s=VIBAL.X" TargetMode="External"/><Relationship Id="rId17" Type="http://schemas.openxmlformats.org/officeDocument/2006/relationships/hyperlink" Target="http://finance.yahoo.com/q/op?s=IBM&amp;k=80.000000" TargetMode="External"/><Relationship Id="rId25" Type="http://schemas.openxmlformats.org/officeDocument/2006/relationships/hyperlink" Target="http://finance.yahoo.com/q/op?s=IBM&amp;k=100.000000" TargetMode="External"/><Relationship Id="rId33" Type="http://schemas.openxmlformats.org/officeDocument/2006/relationships/hyperlink" Target="http://finance.yahoo.com/q/op?s=IBM&amp;k=140.000000" TargetMode="External"/><Relationship Id="rId38" Type="http://schemas.openxmlformats.org/officeDocument/2006/relationships/hyperlink" Target="http://finance.yahoo.com/q?s=XBYAK.X" TargetMode="External"/><Relationship Id="rId46" Type="http://schemas.openxmlformats.org/officeDocument/2006/relationships/hyperlink" Target="http://finance.yahoo.com/q?s=VIBMV.X" TargetMode="External"/><Relationship Id="rId59" Type="http://schemas.openxmlformats.org/officeDocument/2006/relationships/hyperlink" Target="http://finance.yahoo.com/q/op?s=IBM&amp;k=65.000000" TargetMode="External"/><Relationship Id="rId67" Type="http://schemas.openxmlformats.org/officeDocument/2006/relationships/hyperlink" Target="http://finance.yahoo.com/q/op?s=IBM&amp;k=90.000000" TargetMode="External"/><Relationship Id="rId20" Type="http://schemas.openxmlformats.org/officeDocument/2006/relationships/hyperlink" Target="http://finance.yahoo.com/q?s=VIBAQ.X" TargetMode="External"/><Relationship Id="rId41" Type="http://schemas.openxmlformats.org/officeDocument/2006/relationships/hyperlink" Target="http://finance.yahoo.com/q/op?s=IBM&amp;k=22.500000" TargetMode="External"/><Relationship Id="rId54" Type="http://schemas.openxmlformats.org/officeDocument/2006/relationships/hyperlink" Target="http://finance.yahoo.com/q?s=VIBMZ.X" TargetMode="External"/><Relationship Id="rId62" Type="http://schemas.openxmlformats.org/officeDocument/2006/relationships/hyperlink" Target="http://finance.yahoo.com/q?s=VIBMN.X" TargetMode="External"/><Relationship Id="rId70" Type="http://schemas.openxmlformats.org/officeDocument/2006/relationships/hyperlink" Target="http://finance.yahoo.com/q?s=VIBMS.X" TargetMode="External"/><Relationship Id="rId75" Type="http://schemas.openxmlformats.org/officeDocument/2006/relationships/hyperlink" Target="http://finance.yahoo.com/q/op?s=IBM&amp;k=120.000000" TargetMode="External"/><Relationship Id="rId83" Type="http://schemas.openxmlformats.org/officeDocument/2006/relationships/drawing" Target="../drawings/drawing6.xml"/><Relationship Id="rId1" Type="http://schemas.openxmlformats.org/officeDocument/2006/relationships/hyperlink" Target="http://finance.yahoo.com/q/op?s=IBM&amp;k=35.000000" TargetMode="External"/><Relationship Id="rId6" Type="http://schemas.openxmlformats.org/officeDocument/2006/relationships/hyperlink" Target="http://finance.yahoo.com/q?s=VIBAI.X" TargetMode="External"/><Relationship Id="rId15" Type="http://schemas.openxmlformats.org/officeDocument/2006/relationships/hyperlink" Target="http://finance.yahoo.com/q/op?s=IBM&amp;k=70.000000" TargetMode="External"/><Relationship Id="rId23" Type="http://schemas.openxmlformats.org/officeDocument/2006/relationships/hyperlink" Target="http://finance.yahoo.com/q/op?s=IBM&amp;k=95.000000" TargetMode="External"/><Relationship Id="rId28" Type="http://schemas.openxmlformats.org/officeDocument/2006/relationships/hyperlink" Target="http://finance.yahoo.com/q?s=XBYAB.X" TargetMode="External"/><Relationship Id="rId36" Type="http://schemas.openxmlformats.org/officeDocument/2006/relationships/hyperlink" Target="http://finance.yahoo.com/q?s=XBYAJ.X" TargetMode="External"/><Relationship Id="rId49" Type="http://schemas.openxmlformats.org/officeDocument/2006/relationships/hyperlink" Target="http://finance.yahoo.com/q/op?s=IBM&amp;k=40.000000" TargetMode="External"/><Relationship Id="rId57" Type="http://schemas.openxmlformats.org/officeDocument/2006/relationships/hyperlink" Target="http://finance.yahoo.com/q/op?s=IBM&amp;k=60.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H40"/>
  <sheetViews>
    <sheetView workbookViewId="0">
      <selection activeCell="C16" sqref="C16"/>
    </sheetView>
  </sheetViews>
  <sheetFormatPr defaultColWidth="9.140625" defaultRowHeight="15" x14ac:dyDescent="0.25"/>
  <cols>
    <col min="1" max="16384" width="9.140625" style="12"/>
  </cols>
  <sheetData>
    <row r="1" spans="1:8" ht="60" x14ac:dyDescent="0.25">
      <c r="A1" s="13" t="s">
        <v>10</v>
      </c>
      <c r="B1" s="14" t="s">
        <v>11</v>
      </c>
    </row>
    <row r="2" spans="1:8" x14ac:dyDescent="0.25">
      <c r="A2" s="15"/>
    </row>
    <row r="3" spans="1:8" x14ac:dyDescent="0.25">
      <c r="A3" s="16" t="s">
        <v>12</v>
      </c>
      <c r="B3" s="16" t="s">
        <v>13</v>
      </c>
      <c r="C3" s="16" t="s">
        <v>14</v>
      </c>
      <c r="D3" s="16" t="s">
        <v>15</v>
      </c>
      <c r="E3" s="16" t="s">
        <v>16</v>
      </c>
      <c r="F3" s="16" t="s">
        <v>17</v>
      </c>
      <c r="G3" s="16" t="s">
        <v>18</v>
      </c>
      <c r="H3" s="16" t="s">
        <v>19</v>
      </c>
    </row>
    <row r="4" spans="1:8" x14ac:dyDescent="0.25">
      <c r="A4" s="17">
        <v>50</v>
      </c>
      <c r="B4" s="18" t="s">
        <v>20</v>
      </c>
      <c r="C4" s="19">
        <v>55.8</v>
      </c>
      <c r="D4" s="20">
        <v>0</v>
      </c>
      <c r="E4" s="21">
        <v>51.1</v>
      </c>
      <c r="F4" s="21">
        <v>51.6</v>
      </c>
      <c r="G4" s="21">
        <v>104</v>
      </c>
      <c r="H4" s="21">
        <v>1</v>
      </c>
    </row>
    <row r="5" spans="1:8" x14ac:dyDescent="0.25">
      <c r="A5" s="17">
        <v>55</v>
      </c>
      <c r="B5" s="18" t="s">
        <v>21</v>
      </c>
      <c r="C5" s="19">
        <v>50.8</v>
      </c>
      <c r="D5" s="20">
        <v>0</v>
      </c>
      <c r="E5" s="21">
        <v>46.1</v>
      </c>
      <c r="F5" s="21">
        <v>46.6</v>
      </c>
      <c r="G5" s="21">
        <v>104</v>
      </c>
      <c r="H5" s="21">
        <v>1</v>
      </c>
    </row>
    <row r="6" spans="1:8" x14ac:dyDescent="0.25">
      <c r="A6" s="17">
        <v>60</v>
      </c>
      <c r="B6" s="18" t="s">
        <v>22</v>
      </c>
      <c r="C6" s="19">
        <v>43.95</v>
      </c>
      <c r="D6" s="20">
        <v>0</v>
      </c>
      <c r="E6" s="21">
        <v>41.1</v>
      </c>
      <c r="F6" s="21">
        <v>41.6</v>
      </c>
      <c r="G6" s="21">
        <v>2</v>
      </c>
      <c r="H6" s="21">
        <v>1</v>
      </c>
    </row>
    <row r="7" spans="1:8" x14ac:dyDescent="0.25">
      <c r="A7" s="17">
        <v>80</v>
      </c>
      <c r="B7" s="18" t="s">
        <v>23</v>
      </c>
      <c r="C7" s="19">
        <v>20.399999999999999</v>
      </c>
      <c r="D7" s="22">
        <v>5.4</v>
      </c>
      <c r="E7" s="21">
        <v>21.2</v>
      </c>
      <c r="F7" s="21">
        <v>21.5</v>
      </c>
      <c r="G7" s="21">
        <v>8</v>
      </c>
      <c r="H7" s="21">
        <v>251</v>
      </c>
    </row>
    <row r="8" spans="1:8" x14ac:dyDescent="0.25">
      <c r="A8" s="17">
        <v>85</v>
      </c>
      <c r="B8" s="18" t="s">
        <v>24</v>
      </c>
      <c r="C8" s="19">
        <v>15.2</v>
      </c>
      <c r="D8" s="22">
        <v>3.7</v>
      </c>
      <c r="E8" s="21">
        <v>16.100000000000001</v>
      </c>
      <c r="F8" s="21">
        <v>16.600000000000001</v>
      </c>
      <c r="G8" s="21">
        <v>15</v>
      </c>
      <c r="H8" s="21">
        <v>23</v>
      </c>
    </row>
    <row r="9" spans="1:8" x14ac:dyDescent="0.25">
      <c r="A9" s="17">
        <v>90</v>
      </c>
      <c r="B9" s="18" t="s">
        <v>25</v>
      </c>
      <c r="C9" s="19">
        <v>10.3</v>
      </c>
      <c r="D9" s="22">
        <v>2.2999999999999998</v>
      </c>
      <c r="E9" s="21">
        <v>11.4</v>
      </c>
      <c r="F9" s="21">
        <v>11.6</v>
      </c>
      <c r="G9" s="21">
        <v>144</v>
      </c>
      <c r="H9" s="23">
        <v>1076</v>
      </c>
    </row>
    <row r="10" spans="1:8" x14ac:dyDescent="0.25">
      <c r="A10" s="17">
        <v>95</v>
      </c>
      <c r="B10" s="18" t="s">
        <v>26</v>
      </c>
      <c r="C10" s="19">
        <v>6.5</v>
      </c>
      <c r="D10" s="22">
        <v>0.9</v>
      </c>
      <c r="E10" s="21">
        <v>6.6</v>
      </c>
      <c r="F10" s="21">
        <v>6.7</v>
      </c>
      <c r="G10" s="21">
        <v>449</v>
      </c>
      <c r="H10" s="21">
        <v>268</v>
      </c>
    </row>
    <row r="11" spans="1:8" x14ac:dyDescent="0.25">
      <c r="A11" s="17">
        <v>100</v>
      </c>
      <c r="B11" s="18" t="s">
        <v>27</v>
      </c>
      <c r="C11" s="19">
        <v>2.5499999999999998</v>
      </c>
      <c r="D11" s="22">
        <v>0.85</v>
      </c>
      <c r="E11" s="21">
        <v>2.4500000000000002</v>
      </c>
      <c r="F11" s="21">
        <v>2.5499999999999998</v>
      </c>
      <c r="G11" s="23">
        <v>5862</v>
      </c>
      <c r="H11" s="23">
        <v>7764</v>
      </c>
    </row>
    <row r="12" spans="1:8" x14ac:dyDescent="0.25">
      <c r="A12" s="17">
        <v>105</v>
      </c>
      <c r="B12" s="18" t="s">
        <v>28</v>
      </c>
      <c r="C12" s="19">
        <v>0.4</v>
      </c>
      <c r="D12" s="22">
        <v>0.45</v>
      </c>
      <c r="E12" s="21">
        <v>0.35</v>
      </c>
      <c r="F12" s="21">
        <v>0.45</v>
      </c>
      <c r="G12" s="23">
        <v>7805</v>
      </c>
      <c r="H12" s="23">
        <v>19418</v>
      </c>
    </row>
    <row r="13" spans="1:8" x14ac:dyDescent="0.25">
      <c r="A13" s="17">
        <v>110</v>
      </c>
      <c r="B13" s="18" t="s">
        <v>29</v>
      </c>
      <c r="C13" s="19">
        <v>0.05</v>
      </c>
      <c r="D13" s="22">
        <v>0.05</v>
      </c>
      <c r="E13" s="21" t="s">
        <v>30</v>
      </c>
      <c r="F13" s="21">
        <v>0.05</v>
      </c>
      <c r="G13" s="23">
        <v>1314</v>
      </c>
      <c r="H13" s="23">
        <v>15366</v>
      </c>
    </row>
    <row r="14" spans="1:8" x14ac:dyDescent="0.25">
      <c r="A14" s="17">
        <v>115</v>
      </c>
      <c r="B14" s="18" t="s">
        <v>31</v>
      </c>
      <c r="C14" s="19">
        <v>0.01</v>
      </c>
      <c r="D14" s="20">
        <v>0</v>
      </c>
      <c r="E14" s="21" t="s">
        <v>30</v>
      </c>
      <c r="F14" s="21">
        <v>0.05</v>
      </c>
      <c r="G14" s="21">
        <v>11</v>
      </c>
      <c r="H14" s="23">
        <v>4641</v>
      </c>
    </row>
    <row r="15" spans="1:8" x14ac:dyDescent="0.25">
      <c r="A15" s="17">
        <v>120</v>
      </c>
      <c r="B15" s="18" t="s">
        <v>32</v>
      </c>
      <c r="C15" s="19">
        <v>0.02</v>
      </c>
      <c r="D15" s="20">
        <v>0</v>
      </c>
      <c r="E15" s="21" t="s">
        <v>30</v>
      </c>
      <c r="F15" s="21">
        <v>0.05</v>
      </c>
      <c r="G15" s="21">
        <v>5</v>
      </c>
      <c r="H15" s="23">
        <v>3953</v>
      </c>
    </row>
    <row r="16" spans="1:8" x14ac:dyDescent="0.25">
      <c r="A16" s="17">
        <v>125</v>
      </c>
      <c r="B16" s="18" t="s">
        <v>33</v>
      </c>
      <c r="C16" s="19">
        <v>0.05</v>
      </c>
      <c r="D16" s="20">
        <v>0</v>
      </c>
      <c r="E16" s="21" t="s">
        <v>30</v>
      </c>
      <c r="F16" s="21">
        <v>0.05</v>
      </c>
      <c r="G16" s="21">
        <v>10</v>
      </c>
      <c r="H16" s="21">
        <v>678</v>
      </c>
    </row>
    <row r="17" spans="1:8" x14ac:dyDescent="0.25">
      <c r="A17" s="17">
        <v>130</v>
      </c>
      <c r="B17" s="18" t="s">
        <v>34</v>
      </c>
      <c r="C17" s="19">
        <v>0.04</v>
      </c>
      <c r="D17" s="20">
        <v>0</v>
      </c>
      <c r="E17" s="21" t="s">
        <v>30</v>
      </c>
      <c r="F17" s="21">
        <v>0.05</v>
      </c>
      <c r="G17" s="21">
        <v>10</v>
      </c>
      <c r="H17" s="21">
        <v>362</v>
      </c>
    </row>
    <row r="18" spans="1:8" x14ac:dyDescent="0.25">
      <c r="A18" s="15"/>
    </row>
    <row r="19" spans="1:8" ht="60" x14ac:dyDescent="0.25">
      <c r="A19" s="13" t="s">
        <v>35</v>
      </c>
      <c r="B19" s="14" t="s">
        <v>11</v>
      </c>
    </row>
    <row r="20" spans="1:8" x14ac:dyDescent="0.25">
      <c r="A20" s="15"/>
    </row>
    <row r="21" spans="1:8" x14ac:dyDescent="0.25">
      <c r="A21" s="16" t="s">
        <v>12</v>
      </c>
      <c r="B21" s="16" t="s">
        <v>13</v>
      </c>
      <c r="C21" s="16" t="s">
        <v>14</v>
      </c>
      <c r="D21" s="16" t="s">
        <v>15</v>
      </c>
      <c r="E21" s="16" t="s">
        <v>16</v>
      </c>
      <c r="F21" s="16" t="s">
        <v>17</v>
      </c>
      <c r="G21" s="16" t="s">
        <v>18</v>
      </c>
      <c r="H21" s="16" t="s">
        <v>19</v>
      </c>
    </row>
    <row r="22" spans="1:8" x14ac:dyDescent="0.25">
      <c r="A22" s="17">
        <v>55</v>
      </c>
      <c r="B22" s="18" t="s">
        <v>36</v>
      </c>
      <c r="C22" s="19">
        <v>0.1</v>
      </c>
      <c r="D22" s="20">
        <v>0</v>
      </c>
      <c r="E22" s="21" t="s">
        <v>30</v>
      </c>
      <c r="F22" s="21">
        <v>0.05</v>
      </c>
      <c r="G22" s="21">
        <v>0</v>
      </c>
      <c r="H22" s="21">
        <v>10</v>
      </c>
    </row>
    <row r="23" spans="1:8" x14ac:dyDescent="0.25">
      <c r="A23" s="17">
        <v>60</v>
      </c>
      <c r="B23" s="18" t="s">
        <v>37</v>
      </c>
      <c r="C23" s="19">
        <v>0.05</v>
      </c>
      <c r="D23" s="20">
        <v>0</v>
      </c>
      <c r="E23" s="21" t="s">
        <v>30</v>
      </c>
      <c r="F23" s="21">
        <v>0.05</v>
      </c>
      <c r="G23" s="21">
        <v>0</v>
      </c>
      <c r="H23" s="21">
        <v>660</v>
      </c>
    </row>
    <row r="24" spans="1:8" ht="30" x14ac:dyDescent="0.25">
      <c r="A24" s="17">
        <v>65</v>
      </c>
      <c r="B24" s="18" t="s">
        <v>38</v>
      </c>
      <c r="C24" s="19">
        <v>0.03</v>
      </c>
      <c r="D24" s="20">
        <v>0</v>
      </c>
      <c r="E24" s="21" t="s">
        <v>30</v>
      </c>
      <c r="F24" s="21">
        <v>0.05</v>
      </c>
      <c r="G24" s="21">
        <v>2</v>
      </c>
      <c r="H24" s="21">
        <v>400</v>
      </c>
    </row>
    <row r="25" spans="1:8" x14ac:dyDescent="0.25">
      <c r="A25" s="17">
        <v>70</v>
      </c>
      <c r="B25" s="18" t="s">
        <v>39</v>
      </c>
      <c r="C25" s="19">
        <v>0.05</v>
      </c>
      <c r="D25" s="20">
        <v>0</v>
      </c>
      <c r="E25" s="21" t="s">
        <v>30</v>
      </c>
      <c r="F25" s="21">
        <v>0.05</v>
      </c>
      <c r="G25" s="21">
        <v>0</v>
      </c>
      <c r="H25" s="21">
        <v>378</v>
      </c>
    </row>
    <row r="26" spans="1:8" x14ac:dyDescent="0.25">
      <c r="A26" s="17">
        <v>75</v>
      </c>
      <c r="B26" s="18" t="s">
        <v>40</v>
      </c>
      <c r="C26" s="19">
        <v>0.05</v>
      </c>
      <c r="D26" s="20">
        <v>0</v>
      </c>
      <c r="E26" s="21" t="s">
        <v>30</v>
      </c>
      <c r="F26" s="21">
        <v>0.05</v>
      </c>
      <c r="G26" s="21">
        <v>145</v>
      </c>
      <c r="H26" s="23">
        <v>3230</v>
      </c>
    </row>
    <row r="27" spans="1:8" x14ac:dyDescent="0.25">
      <c r="A27" s="17">
        <v>80</v>
      </c>
      <c r="B27" s="18" t="s">
        <v>41</v>
      </c>
      <c r="C27" s="19">
        <v>0.05</v>
      </c>
      <c r="D27" s="20">
        <v>0</v>
      </c>
      <c r="E27" s="21" t="s">
        <v>30</v>
      </c>
      <c r="F27" s="21">
        <v>0.05</v>
      </c>
      <c r="G27" s="21">
        <v>3</v>
      </c>
      <c r="H27" s="23">
        <v>4626</v>
      </c>
    </row>
    <row r="28" spans="1:8" x14ac:dyDescent="0.25">
      <c r="A28" s="17">
        <v>85</v>
      </c>
      <c r="B28" s="18" t="s">
        <v>42</v>
      </c>
      <c r="C28" s="19">
        <v>0.05</v>
      </c>
      <c r="D28" s="24">
        <v>0.03</v>
      </c>
      <c r="E28" s="21" t="s">
        <v>30</v>
      </c>
      <c r="F28" s="21">
        <v>0.05</v>
      </c>
      <c r="G28" s="21">
        <v>198</v>
      </c>
      <c r="H28" s="23">
        <v>4112</v>
      </c>
    </row>
    <row r="29" spans="1:8" x14ac:dyDescent="0.25">
      <c r="A29" s="17">
        <v>90</v>
      </c>
      <c r="B29" s="18" t="s">
        <v>43</v>
      </c>
      <c r="C29" s="19">
        <v>0.05</v>
      </c>
      <c r="D29" s="22">
        <v>0.04</v>
      </c>
      <c r="E29" s="21">
        <v>0.05</v>
      </c>
      <c r="F29" s="21">
        <v>0.1</v>
      </c>
      <c r="G29" s="21">
        <v>745</v>
      </c>
      <c r="H29" s="23">
        <v>12901</v>
      </c>
    </row>
    <row r="30" spans="1:8" x14ac:dyDescent="0.25">
      <c r="A30" s="17">
        <v>95</v>
      </c>
      <c r="B30" s="18" t="s">
        <v>44</v>
      </c>
      <c r="C30" s="19">
        <v>0.25</v>
      </c>
      <c r="D30" s="20">
        <v>0</v>
      </c>
      <c r="E30" s="21">
        <v>0.2</v>
      </c>
      <c r="F30" s="21">
        <v>0.25</v>
      </c>
      <c r="G30" s="23">
        <v>2338</v>
      </c>
      <c r="H30" s="23">
        <v>11995</v>
      </c>
    </row>
    <row r="31" spans="1:8" x14ac:dyDescent="0.25">
      <c r="A31" s="17">
        <v>100</v>
      </c>
      <c r="B31" s="18" t="s">
        <v>45</v>
      </c>
      <c r="C31" s="19">
        <v>1.1000000000000001</v>
      </c>
      <c r="D31" s="24">
        <v>0.12</v>
      </c>
      <c r="E31" s="21">
        <v>1.1000000000000001</v>
      </c>
      <c r="F31" s="21">
        <v>1.1499999999999999</v>
      </c>
      <c r="G31" s="23">
        <v>6960</v>
      </c>
      <c r="H31" s="23">
        <v>13971</v>
      </c>
    </row>
    <row r="32" spans="1:8" x14ac:dyDescent="0.25">
      <c r="A32" s="17">
        <v>105</v>
      </c>
      <c r="B32" s="18" t="s">
        <v>46</v>
      </c>
      <c r="C32" s="19">
        <v>4</v>
      </c>
      <c r="D32" s="24">
        <v>0.7</v>
      </c>
      <c r="E32" s="21">
        <v>3.9</v>
      </c>
      <c r="F32" s="21">
        <v>4.0999999999999996</v>
      </c>
      <c r="G32" s="23">
        <v>3620</v>
      </c>
      <c r="H32" s="23">
        <v>8001</v>
      </c>
    </row>
    <row r="33" spans="1:8" x14ac:dyDescent="0.25">
      <c r="A33" s="17">
        <v>110</v>
      </c>
      <c r="B33" s="18" t="s">
        <v>47</v>
      </c>
      <c r="C33" s="19">
        <v>9</v>
      </c>
      <c r="D33" s="24">
        <v>1.2</v>
      </c>
      <c r="E33" s="21">
        <v>8.5</v>
      </c>
      <c r="F33" s="21">
        <v>8.6999999999999993</v>
      </c>
      <c r="G33" s="21">
        <v>132</v>
      </c>
      <c r="H33" s="23">
        <v>1252</v>
      </c>
    </row>
    <row r="34" spans="1:8" x14ac:dyDescent="0.25">
      <c r="A34" s="17">
        <v>115</v>
      </c>
      <c r="B34" s="18" t="s">
        <v>48</v>
      </c>
      <c r="C34" s="19">
        <v>13.7</v>
      </c>
      <c r="D34" s="24">
        <v>2.7</v>
      </c>
      <c r="E34" s="21">
        <v>13.4</v>
      </c>
      <c r="F34" s="21">
        <v>13.8</v>
      </c>
      <c r="G34" s="21">
        <v>44</v>
      </c>
      <c r="H34" s="21">
        <v>538</v>
      </c>
    </row>
    <row r="35" spans="1:8" x14ac:dyDescent="0.25">
      <c r="A35" s="17">
        <v>120</v>
      </c>
      <c r="B35" s="18" t="s">
        <v>49</v>
      </c>
      <c r="C35" s="19">
        <v>18.2</v>
      </c>
      <c r="D35" s="24">
        <v>3.9</v>
      </c>
      <c r="E35" s="21">
        <v>18.399999999999999</v>
      </c>
      <c r="F35" s="21">
        <v>18.899999999999999</v>
      </c>
      <c r="G35" s="21">
        <v>1</v>
      </c>
      <c r="H35" s="21">
        <v>61</v>
      </c>
    </row>
    <row r="36" spans="1:8" x14ac:dyDescent="0.25">
      <c r="A36" s="17">
        <v>125</v>
      </c>
      <c r="B36" s="18" t="s">
        <v>50</v>
      </c>
      <c r="C36" s="19">
        <v>23.8</v>
      </c>
      <c r="D36" s="20">
        <v>0</v>
      </c>
      <c r="E36" s="21">
        <v>23.4</v>
      </c>
      <c r="F36" s="21">
        <v>23.8</v>
      </c>
      <c r="G36" s="21">
        <v>10</v>
      </c>
      <c r="H36" s="21">
        <v>11</v>
      </c>
    </row>
    <row r="37" spans="1:8" x14ac:dyDescent="0.25">
      <c r="A37" s="17">
        <v>130</v>
      </c>
      <c r="B37" s="18" t="s">
        <v>51</v>
      </c>
      <c r="C37" s="19">
        <v>27.8</v>
      </c>
      <c r="D37" s="20">
        <v>0</v>
      </c>
      <c r="E37" s="21">
        <v>28.4</v>
      </c>
      <c r="F37" s="21">
        <v>29</v>
      </c>
      <c r="G37" s="21">
        <v>152</v>
      </c>
      <c r="H37" s="21">
        <v>10</v>
      </c>
    </row>
    <row r="38" spans="1:8" ht="40.5" x14ac:dyDescent="0.25">
      <c r="A38" s="15" t="s">
        <v>52</v>
      </c>
      <c r="B38" s="25" t="s">
        <v>53</v>
      </c>
    </row>
    <row r="39" spans="1:8" x14ac:dyDescent="0.25">
      <c r="A39" s="15"/>
    </row>
    <row r="40" spans="1:8" ht="60" x14ac:dyDescent="0.25">
      <c r="A40" s="26" t="s">
        <v>54</v>
      </c>
    </row>
  </sheetData>
  <hyperlinks>
    <hyperlink ref="A4" r:id="rId1" display="http://finance.yahoo.com/q/op?s=IBM&amp;k=50.000000"/>
    <hyperlink ref="B4" r:id="rId2" display="http://finance.yahoo.com/q?s=IBMEU.X"/>
    <hyperlink ref="A5" r:id="rId3" display="http://finance.yahoo.com/q/op?s=IBM&amp;k=55.000000"/>
    <hyperlink ref="B5" r:id="rId4" display="http://finance.yahoo.com/q?s=IBMEV.X"/>
    <hyperlink ref="A6" r:id="rId5" display="http://finance.yahoo.com/q/op?s=IBM&amp;k=60.000000"/>
    <hyperlink ref="B6" r:id="rId6" display="http://finance.yahoo.com/q?s=IBMEL.X"/>
    <hyperlink ref="A7" r:id="rId7" display="http://finance.yahoo.com/q/op?s=IBM&amp;k=80.000000"/>
    <hyperlink ref="B7" r:id="rId8" display="http://finance.yahoo.com/q?s=IBMEP.X"/>
    <hyperlink ref="A8" r:id="rId9" display="http://finance.yahoo.com/q/op?s=IBM&amp;k=85.000000"/>
    <hyperlink ref="B8" r:id="rId10" display="http://finance.yahoo.com/q?s=IBMEQ.X"/>
    <hyperlink ref="A9" r:id="rId11" display="http://finance.yahoo.com/q/op?s=IBM&amp;k=90.000000"/>
    <hyperlink ref="B9" r:id="rId12" display="http://finance.yahoo.com/q?s=IBMER.X"/>
    <hyperlink ref="A10" r:id="rId13" display="http://finance.yahoo.com/q/op?s=IBM&amp;k=95.000000"/>
    <hyperlink ref="B10" r:id="rId14" display="http://finance.yahoo.com/q?s=IBMES.X"/>
    <hyperlink ref="A11" r:id="rId15" display="http://finance.yahoo.com/q/op?s=IBM&amp;k=100.000000"/>
    <hyperlink ref="B11" r:id="rId16" display="http://finance.yahoo.com/q?s=IBMET.X"/>
    <hyperlink ref="A12" r:id="rId17" display="http://finance.yahoo.com/q/op?s=IBM&amp;k=105.000000"/>
    <hyperlink ref="B12" r:id="rId18" display="http://finance.yahoo.com/q?s=IBMEA.X"/>
    <hyperlink ref="A13" r:id="rId19" display="http://finance.yahoo.com/q/op?s=IBM&amp;k=110.000000"/>
    <hyperlink ref="B13" r:id="rId20" display="http://finance.yahoo.com/q?s=IBMEB.X"/>
    <hyperlink ref="A14" r:id="rId21" display="http://finance.yahoo.com/q/op?s=IBM&amp;k=115.000000"/>
    <hyperlink ref="B14" r:id="rId22" display="http://finance.yahoo.com/q?s=IBMEC.X"/>
    <hyperlink ref="A15" r:id="rId23" display="http://finance.yahoo.com/q/op?s=IBM&amp;k=120.000000"/>
    <hyperlink ref="B15" r:id="rId24" display="http://finance.yahoo.com/q?s=IBMED.X"/>
    <hyperlink ref="A16" r:id="rId25" display="http://finance.yahoo.com/q/op?s=IBM&amp;k=125.000000"/>
    <hyperlink ref="B16" r:id="rId26" display="http://finance.yahoo.com/q?s=IBMEE.X"/>
    <hyperlink ref="A17" r:id="rId27" display="http://finance.yahoo.com/q/op?s=IBM&amp;k=130.000000"/>
    <hyperlink ref="B17" r:id="rId28" display="http://finance.yahoo.com/q?s=IBMEF.X"/>
    <hyperlink ref="A22" r:id="rId29" display="http://finance.yahoo.com/q/op?s=IBM&amp;k=55.000000"/>
    <hyperlink ref="B22" r:id="rId30" display="http://finance.yahoo.com/q?s=IBMQV.X"/>
    <hyperlink ref="A23" r:id="rId31" display="http://finance.yahoo.com/q/op?s=IBM&amp;k=60.000000"/>
    <hyperlink ref="B23" r:id="rId32" display="http://finance.yahoo.com/q?s=IBMQL.X"/>
    <hyperlink ref="A24" r:id="rId33" display="http://finance.yahoo.com/q/op?s=IBM&amp;k=65.000000"/>
    <hyperlink ref="B24" r:id="rId34" display="http://finance.yahoo.com/q?s=IBMQM.X"/>
    <hyperlink ref="A25" r:id="rId35" display="http://finance.yahoo.com/q/op?s=IBM&amp;k=70.000000"/>
    <hyperlink ref="B25" r:id="rId36" display="http://finance.yahoo.com/q?s=IBMQN.X"/>
    <hyperlink ref="A26" r:id="rId37" display="http://finance.yahoo.com/q/op?s=IBM&amp;k=75.000000"/>
    <hyperlink ref="B26" r:id="rId38" display="http://finance.yahoo.com/q?s=IBMQO.X"/>
    <hyperlink ref="A27" r:id="rId39" display="http://finance.yahoo.com/q/op?s=IBM&amp;k=80.000000"/>
    <hyperlink ref="B27" r:id="rId40" display="http://finance.yahoo.com/q?s=IBMQP.X"/>
    <hyperlink ref="A28" r:id="rId41" display="http://finance.yahoo.com/q/op?s=IBM&amp;k=85.000000"/>
    <hyperlink ref="B28" r:id="rId42" display="http://finance.yahoo.com/q?s=IBMQQ.X"/>
    <hyperlink ref="A29" r:id="rId43" display="http://finance.yahoo.com/q/op?s=IBM&amp;k=90.000000"/>
    <hyperlink ref="B29" r:id="rId44" display="http://finance.yahoo.com/q?s=IBMQR.X"/>
    <hyperlink ref="A30" r:id="rId45" display="http://finance.yahoo.com/q/op?s=IBM&amp;k=95.000000"/>
    <hyperlink ref="B30" r:id="rId46" display="http://finance.yahoo.com/q?s=IBMQS.X"/>
    <hyperlink ref="A31" r:id="rId47" display="http://finance.yahoo.com/q/op?s=IBM&amp;k=100.000000"/>
    <hyperlink ref="B31" r:id="rId48" display="http://finance.yahoo.com/q?s=IBMQT.X"/>
    <hyperlink ref="A32" r:id="rId49" display="http://finance.yahoo.com/q/op?s=IBM&amp;k=105.000000"/>
    <hyperlink ref="B32" r:id="rId50" display="http://finance.yahoo.com/q?s=IBMQA.X"/>
    <hyperlink ref="A33" r:id="rId51" display="http://finance.yahoo.com/q/op?s=IBM&amp;k=110.000000"/>
    <hyperlink ref="B33" r:id="rId52" display="http://finance.yahoo.com/q?s=IBMQB.X"/>
    <hyperlink ref="A34" r:id="rId53" display="http://finance.yahoo.com/q/op?s=IBM&amp;k=115.000000"/>
    <hyperlink ref="B34" r:id="rId54" display="http://finance.yahoo.com/q?s=IBMQC.X"/>
    <hyperlink ref="A35" r:id="rId55" display="http://finance.yahoo.com/q/op?s=IBM&amp;k=120.000000"/>
    <hyperlink ref="B35" r:id="rId56" display="http://finance.yahoo.com/q?s=IBMQD.X"/>
    <hyperlink ref="A36" r:id="rId57" display="http://finance.yahoo.com/q/op?s=IBM&amp;k=125.000000"/>
    <hyperlink ref="B36" r:id="rId58" display="http://finance.yahoo.com/q?s=IBMQE.X"/>
    <hyperlink ref="A37" r:id="rId59" display="http://finance.yahoo.com/q/op?s=IBM&amp;k=130.000000"/>
    <hyperlink ref="B37" r:id="rId60" display="http://finance.yahoo.com/q?s=IBMQF.X"/>
    <hyperlink ref="A40" r:id="rId61" display="http://finance.yahoo.com/q/os?s=IBM&amp;m=2009-05-15"/>
  </hyperlinks>
  <pageMargins left="0.7" right="0.7" top="0.75" bottom="0.75" header="0.3" footer="0.3"/>
  <drawing r:id="rId6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/>
  <dimension ref="A1:H40"/>
  <sheetViews>
    <sheetView workbookViewId="0">
      <selection activeCell="C16" sqref="C16"/>
    </sheetView>
  </sheetViews>
  <sheetFormatPr defaultColWidth="9.140625" defaultRowHeight="15" x14ac:dyDescent="0.25"/>
  <cols>
    <col min="1" max="16384" width="9.140625" style="12"/>
  </cols>
  <sheetData>
    <row r="1" spans="1:8" ht="60" x14ac:dyDescent="0.25">
      <c r="A1" s="13" t="s">
        <v>10</v>
      </c>
      <c r="B1" s="14" t="s">
        <v>55</v>
      </c>
    </row>
    <row r="2" spans="1:8" x14ac:dyDescent="0.25">
      <c r="A2" s="15"/>
    </row>
    <row r="3" spans="1:8" x14ac:dyDescent="0.25">
      <c r="A3" s="16" t="s">
        <v>12</v>
      </c>
      <c r="B3" s="16" t="s">
        <v>13</v>
      </c>
      <c r="C3" s="16" t="s">
        <v>14</v>
      </c>
      <c r="D3" s="16" t="s">
        <v>15</v>
      </c>
      <c r="E3" s="16" t="s">
        <v>16</v>
      </c>
      <c r="F3" s="16" t="s">
        <v>17</v>
      </c>
      <c r="G3" s="16" t="s">
        <v>18</v>
      </c>
      <c r="H3" s="16" t="s">
        <v>19</v>
      </c>
    </row>
    <row r="4" spans="1:8" x14ac:dyDescent="0.25">
      <c r="A4" s="17">
        <v>80</v>
      </c>
      <c r="B4" s="18" t="s">
        <v>56</v>
      </c>
      <c r="C4" s="19">
        <v>25.8</v>
      </c>
      <c r="D4" s="20">
        <v>0</v>
      </c>
      <c r="E4" s="21">
        <v>21.6</v>
      </c>
      <c r="F4" s="21">
        <v>21.8</v>
      </c>
      <c r="G4" s="21">
        <v>752</v>
      </c>
      <c r="H4" s="21">
        <v>10</v>
      </c>
    </row>
    <row r="5" spans="1:8" x14ac:dyDescent="0.25">
      <c r="A5" s="17">
        <v>85</v>
      </c>
      <c r="B5" s="18" t="s">
        <v>57</v>
      </c>
      <c r="C5" s="19">
        <v>16.8</v>
      </c>
      <c r="D5" s="22">
        <v>4.5999999999999996</v>
      </c>
      <c r="E5" s="21">
        <v>16.8</v>
      </c>
      <c r="F5" s="21">
        <v>17</v>
      </c>
      <c r="G5" s="21">
        <v>11</v>
      </c>
      <c r="H5" s="21">
        <v>10</v>
      </c>
    </row>
    <row r="6" spans="1:8" x14ac:dyDescent="0.25">
      <c r="A6" s="17">
        <v>90</v>
      </c>
      <c r="B6" s="18" t="s">
        <v>58</v>
      </c>
      <c r="C6" s="19">
        <v>11.9</v>
      </c>
      <c r="D6" s="22">
        <v>1.5</v>
      </c>
      <c r="E6" s="21">
        <v>12.3</v>
      </c>
      <c r="F6" s="21">
        <v>12.5</v>
      </c>
      <c r="G6" s="21">
        <v>112</v>
      </c>
      <c r="H6" s="21">
        <v>497</v>
      </c>
    </row>
    <row r="7" spans="1:8" x14ac:dyDescent="0.25">
      <c r="A7" s="17">
        <v>95</v>
      </c>
      <c r="B7" s="18" t="s">
        <v>59</v>
      </c>
      <c r="C7" s="19">
        <v>8.1999999999999993</v>
      </c>
      <c r="D7" s="22">
        <v>1</v>
      </c>
      <c r="E7" s="21">
        <v>8.1999999999999993</v>
      </c>
      <c r="F7" s="21">
        <v>8.4</v>
      </c>
      <c r="G7" s="21">
        <v>457</v>
      </c>
      <c r="H7" s="23">
        <v>1375</v>
      </c>
    </row>
    <row r="8" spans="1:8" x14ac:dyDescent="0.25">
      <c r="A8" s="17">
        <v>100</v>
      </c>
      <c r="B8" s="18" t="s">
        <v>60</v>
      </c>
      <c r="C8" s="19">
        <v>5</v>
      </c>
      <c r="D8" s="22">
        <v>0.9</v>
      </c>
      <c r="E8" s="21">
        <v>4.8</v>
      </c>
      <c r="F8" s="21">
        <v>5</v>
      </c>
      <c r="G8" s="23">
        <v>1073</v>
      </c>
      <c r="H8" s="23">
        <v>3095</v>
      </c>
    </row>
    <row r="9" spans="1:8" x14ac:dyDescent="0.25">
      <c r="A9" s="17">
        <v>105</v>
      </c>
      <c r="B9" s="18" t="s">
        <v>61</v>
      </c>
      <c r="C9" s="19">
        <v>2.4500000000000002</v>
      </c>
      <c r="D9" s="22">
        <v>0.65</v>
      </c>
      <c r="E9" s="21">
        <v>2.4</v>
      </c>
      <c r="F9" s="21">
        <v>2.5</v>
      </c>
      <c r="G9" s="23">
        <v>3194</v>
      </c>
      <c r="H9" s="23">
        <v>6114</v>
      </c>
    </row>
    <row r="10" spans="1:8" x14ac:dyDescent="0.25">
      <c r="A10" s="17">
        <v>110</v>
      </c>
      <c r="B10" s="18" t="s">
        <v>62</v>
      </c>
      <c r="C10" s="19">
        <v>1.05</v>
      </c>
      <c r="D10" s="22">
        <v>0.4</v>
      </c>
      <c r="E10" s="21">
        <v>1</v>
      </c>
      <c r="F10" s="21">
        <v>1.05</v>
      </c>
      <c r="G10" s="23">
        <v>1276</v>
      </c>
      <c r="H10" s="23">
        <v>5039</v>
      </c>
    </row>
    <row r="11" spans="1:8" x14ac:dyDescent="0.25">
      <c r="A11" s="17">
        <v>115</v>
      </c>
      <c r="B11" s="18" t="s">
        <v>63</v>
      </c>
      <c r="C11" s="19">
        <v>0.4</v>
      </c>
      <c r="D11" s="22">
        <v>0.15</v>
      </c>
      <c r="E11" s="21">
        <v>0.35</v>
      </c>
      <c r="F11" s="21">
        <v>0.4</v>
      </c>
      <c r="G11" s="21">
        <v>744</v>
      </c>
      <c r="H11" s="23">
        <v>4520</v>
      </c>
    </row>
    <row r="12" spans="1:8" x14ac:dyDescent="0.25">
      <c r="A12" s="17">
        <v>120</v>
      </c>
      <c r="B12" s="18" t="s">
        <v>64</v>
      </c>
      <c r="C12" s="19">
        <v>0.1</v>
      </c>
      <c r="D12" s="22">
        <v>0.1</v>
      </c>
      <c r="E12" s="21">
        <v>0.1</v>
      </c>
      <c r="F12" s="21">
        <v>0.15</v>
      </c>
      <c r="G12" s="21">
        <v>10</v>
      </c>
      <c r="H12" s="23">
        <v>1053</v>
      </c>
    </row>
    <row r="13" spans="1:8" x14ac:dyDescent="0.25">
      <c r="A13" s="17">
        <v>125</v>
      </c>
      <c r="B13" s="18" t="s">
        <v>65</v>
      </c>
      <c r="C13" s="19">
        <v>0.05</v>
      </c>
      <c r="D13" s="22">
        <v>0.03</v>
      </c>
      <c r="E13" s="21" t="s">
        <v>30</v>
      </c>
      <c r="F13" s="21">
        <v>0.1</v>
      </c>
      <c r="G13" s="21">
        <v>5</v>
      </c>
      <c r="H13" s="21">
        <v>319</v>
      </c>
    </row>
    <row r="14" spans="1:8" x14ac:dyDescent="0.25">
      <c r="A14" s="17">
        <v>130</v>
      </c>
      <c r="B14" s="18" t="s">
        <v>66</v>
      </c>
      <c r="C14" s="19">
        <v>0.05</v>
      </c>
      <c r="D14" s="20">
        <v>0</v>
      </c>
      <c r="E14" s="21" t="s">
        <v>30</v>
      </c>
      <c r="F14" s="21">
        <v>0.05</v>
      </c>
      <c r="G14" s="21">
        <v>10</v>
      </c>
      <c r="H14" s="21">
        <v>20</v>
      </c>
    </row>
    <row r="15" spans="1:8" x14ac:dyDescent="0.25">
      <c r="A15" s="17">
        <v>140</v>
      </c>
      <c r="B15" s="18" t="s">
        <v>67</v>
      </c>
      <c r="C15" s="19">
        <v>0.05</v>
      </c>
      <c r="D15" s="20">
        <v>0</v>
      </c>
      <c r="E15" s="21" t="s">
        <v>30</v>
      </c>
      <c r="F15" s="21">
        <v>0.05</v>
      </c>
      <c r="G15" s="21">
        <v>0</v>
      </c>
      <c r="H15" s="21">
        <v>117</v>
      </c>
    </row>
    <row r="16" spans="1:8" x14ac:dyDescent="0.25">
      <c r="A16" s="15"/>
    </row>
    <row r="17" spans="1:8" ht="60" x14ac:dyDescent="0.25">
      <c r="A17" s="13" t="s">
        <v>35</v>
      </c>
      <c r="B17" s="14" t="s">
        <v>55</v>
      </c>
    </row>
    <row r="18" spans="1:8" x14ac:dyDescent="0.25">
      <c r="A18" s="15"/>
    </row>
    <row r="19" spans="1:8" x14ac:dyDescent="0.25">
      <c r="A19" s="16" t="s">
        <v>12</v>
      </c>
      <c r="B19" s="16" t="s">
        <v>13</v>
      </c>
      <c r="C19" s="16" t="s">
        <v>14</v>
      </c>
      <c r="D19" s="16" t="s">
        <v>15</v>
      </c>
      <c r="E19" s="16" t="s">
        <v>16</v>
      </c>
      <c r="F19" s="16" t="s">
        <v>17</v>
      </c>
      <c r="G19" s="16" t="s">
        <v>18</v>
      </c>
      <c r="H19" s="16" t="s">
        <v>19</v>
      </c>
    </row>
    <row r="20" spans="1:8" x14ac:dyDescent="0.25">
      <c r="A20" s="17">
        <v>60</v>
      </c>
      <c r="B20" s="18" t="s">
        <v>68</v>
      </c>
      <c r="C20" s="19">
        <v>0.05</v>
      </c>
      <c r="D20" s="20">
        <v>0</v>
      </c>
      <c r="E20" s="21" t="s">
        <v>30</v>
      </c>
      <c r="F20" s="21">
        <v>0.05</v>
      </c>
      <c r="G20" s="21">
        <v>100</v>
      </c>
      <c r="H20" s="21">
        <v>310</v>
      </c>
    </row>
    <row r="21" spans="1:8" x14ac:dyDescent="0.25">
      <c r="A21" s="17">
        <v>65</v>
      </c>
      <c r="B21" s="18" t="s">
        <v>69</v>
      </c>
      <c r="C21" s="19">
        <v>0.05</v>
      </c>
      <c r="D21" s="20">
        <v>0</v>
      </c>
      <c r="E21" s="21" t="s">
        <v>30</v>
      </c>
      <c r="F21" s="21">
        <v>0.05</v>
      </c>
      <c r="G21" s="21">
        <v>10</v>
      </c>
      <c r="H21" s="21">
        <v>15</v>
      </c>
    </row>
    <row r="22" spans="1:8" x14ac:dyDescent="0.25">
      <c r="A22" s="17">
        <v>70</v>
      </c>
      <c r="B22" s="18" t="s">
        <v>70</v>
      </c>
      <c r="C22" s="19">
        <v>0.11</v>
      </c>
      <c r="D22" s="20">
        <v>0</v>
      </c>
      <c r="E22" s="21">
        <v>0.05</v>
      </c>
      <c r="F22" s="21">
        <v>0.1</v>
      </c>
      <c r="G22" s="21">
        <v>40</v>
      </c>
      <c r="H22" s="21">
        <v>510</v>
      </c>
    </row>
    <row r="23" spans="1:8" x14ac:dyDescent="0.25">
      <c r="A23" s="17">
        <v>75</v>
      </c>
      <c r="B23" s="18" t="s">
        <v>71</v>
      </c>
      <c r="C23" s="19">
        <v>0.15</v>
      </c>
      <c r="D23" s="24">
        <v>0.04</v>
      </c>
      <c r="E23" s="21">
        <v>0.1</v>
      </c>
      <c r="F23" s="21">
        <v>0.15</v>
      </c>
      <c r="G23" s="21">
        <v>2</v>
      </c>
      <c r="H23" s="21">
        <v>575</v>
      </c>
    </row>
    <row r="24" spans="1:8" x14ac:dyDescent="0.25">
      <c r="A24" s="17">
        <v>80</v>
      </c>
      <c r="B24" s="18" t="s">
        <v>72</v>
      </c>
      <c r="C24" s="19">
        <v>0.3</v>
      </c>
      <c r="D24" s="24">
        <v>0.03</v>
      </c>
      <c r="E24" s="21">
        <v>0.2</v>
      </c>
      <c r="F24" s="21">
        <v>0.25</v>
      </c>
      <c r="G24" s="21">
        <v>4</v>
      </c>
      <c r="H24" s="21">
        <v>847</v>
      </c>
    </row>
    <row r="25" spans="1:8" x14ac:dyDescent="0.25">
      <c r="A25" s="17">
        <v>85</v>
      </c>
      <c r="B25" s="18" t="s">
        <v>73</v>
      </c>
      <c r="C25" s="19">
        <v>0.5</v>
      </c>
      <c r="D25" s="20">
        <v>0</v>
      </c>
      <c r="E25" s="21">
        <v>0.4</v>
      </c>
      <c r="F25" s="21">
        <v>0.5</v>
      </c>
      <c r="G25" s="21">
        <v>433</v>
      </c>
      <c r="H25" s="23">
        <v>1432</v>
      </c>
    </row>
    <row r="26" spans="1:8" x14ac:dyDescent="0.25">
      <c r="A26" s="17">
        <v>90</v>
      </c>
      <c r="B26" s="18" t="s">
        <v>74</v>
      </c>
      <c r="C26" s="19">
        <v>0.95</v>
      </c>
      <c r="D26" s="24">
        <v>0.05</v>
      </c>
      <c r="E26" s="21">
        <v>0.9</v>
      </c>
      <c r="F26" s="21">
        <v>1</v>
      </c>
      <c r="G26" s="23">
        <v>1303</v>
      </c>
      <c r="H26" s="23">
        <v>3732</v>
      </c>
    </row>
    <row r="27" spans="1:8" x14ac:dyDescent="0.25">
      <c r="A27" s="17">
        <v>95</v>
      </c>
      <c r="B27" s="18" t="s">
        <v>75</v>
      </c>
      <c r="C27" s="19">
        <v>1.85</v>
      </c>
      <c r="D27" s="24">
        <v>0.05</v>
      </c>
      <c r="E27" s="21">
        <v>1.8</v>
      </c>
      <c r="F27" s="21">
        <v>1.9</v>
      </c>
      <c r="G27" s="23">
        <v>2485</v>
      </c>
      <c r="H27" s="23">
        <v>6552</v>
      </c>
    </row>
    <row r="28" spans="1:8" x14ac:dyDescent="0.25">
      <c r="A28" s="17">
        <v>100</v>
      </c>
      <c r="B28" s="18" t="s">
        <v>76</v>
      </c>
      <c r="C28" s="19">
        <v>3.6</v>
      </c>
      <c r="D28" s="24">
        <v>0.32</v>
      </c>
      <c r="E28" s="21">
        <v>3.4</v>
      </c>
      <c r="F28" s="21">
        <v>3.5</v>
      </c>
      <c r="G28" s="23">
        <v>1261</v>
      </c>
      <c r="H28" s="23">
        <v>4033</v>
      </c>
    </row>
    <row r="29" spans="1:8" x14ac:dyDescent="0.25">
      <c r="A29" s="17">
        <v>105</v>
      </c>
      <c r="B29" s="18" t="s">
        <v>77</v>
      </c>
      <c r="C29" s="19">
        <v>6.1</v>
      </c>
      <c r="D29" s="24">
        <v>0.6</v>
      </c>
      <c r="E29" s="21">
        <v>6</v>
      </c>
      <c r="F29" s="21">
        <v>6.1</v>
      </c>
      <c r="G29" s="21">
        <v>489</v>
      </c>
      <c r="H29" s="23">
        <v>1826</v>
      </c>
    </row>
    <row r="30" spans="1:8" x14ac:dyDescent="0.25">
      <c r="A30" s="17">
        <v>110</v>
      </c>
      <c r="B30" s="18" t="s">
        <v>78</v>
      </c>
      <c r="C30" s="19">
        <v>9.6</v>
      </c>
      <c r="D30" s="24">
        <v>0.5</v>
      </c>
      <c r="E30" s="21">
        <v>9.5</v>
      </c>
      <c r="F30" s="21">
        <v>9.6999999999999993</v>
      </c>
      <c r="G30" s="21">
        <v>65</v>
      </c>
      <c r="H30" s="21">
        <v>793</v>
      </c>
    </row>
    <row r="31" spans="1:8" x14ac:dyDescent="0.25">
      <c r="A31" s="17">
        <v>115</v>
      </c>
      <c r="B31" s="18" t="s">
        <v>79</v>
      </c>
      <c r="C31" s="19">
        <v>14.3</v>
      </c>
      <c r="D31" s="24">
        <v>1.7</v>
      </c>
      <c r="E31" s="21">
        <v>13.8</v>
      </c>
      <c r="F31" s="21">
        <v>14</v>
      </c>
      <c r="G31" s="21">
        <v>28</v>
      </c>
      <c r="H31" s="21">
        <v>216</v>
      </c>
    </row>
    <row r="32" spans="1:8" x14ac:dyDescent="0.25">
      <c r="A32" s="17">
        <v>120</v>
      </c>
      <c r="B32" s="18" t="s">
        <v>80</v>
      </c>
      <c r="C32" s="19">
        <v>17.309999999999999</v>
      </c>
      <c r="D32" s="20">
        <v>0</v>
      </c>
      <c r="E32" s="21">
        <v>18.600000000000001</v>
      </c>
      <c r="F32" s="21">
        <v>18.8</v>
      </c>
      <c r="G32" s="21">
        <v>1</v>
      </c>
      <c r="H32" s="21">
        <v>186</v>
      </c>
    </row>
    <row r="33" spans="1:8" x14ac:dyDescent="0.25">
      <c r="A33" s="17">
        <v>125</v>
      </c>
      <c r="B33" s="18" t="s">
        <v>81</v>
      </c>
      <c r="C33" s="19">
        <v>21</v>
      </c>
      <c r="D33" s="20">
        <v>0</v>
      </c>
      <c r="E33" s="21">
        <v>23.5</v>
      </c>
      <c r="F33" s="21">
        <v>23.7</v>
      </c>
      <c r="G33" s="21">
        <v>11</v>
      </c>
      <c r="H33" s="21">
        <v>70</v>
      </c>
    </row>
    <row r="34" spans="1:8" x14ac:dyDescent="0.25">
      <c r="A34" s="17">
        <v>130</v>
      </c>
      <c r="B34" s="18" t="s">
        <v>82</v>
      </c>
      <c r="C34" s="19">
        <v>29.78</v>
      </c>
      <c r="D34" s="24">
        <v>4.08</v>
      </c>
      <c r="E34" s="21">
        <v>28.4</v>
      </c>
      <c r="F34" s="21">
        <v>28.9</v>
      </c>
      <c r="G34" s="21">
        <v>4</v>
      </c>
      <c r="H34" s="21">
        <v>14</v>
      </c>
    </row>
    <row r="35" spans="1:8" x14ac:dyDescent="0.25">
      <c r="A35" s="17">
        <v>135</v>
      </c>
      <c r="B35" s="18" t="s">
        <v>83</v>
      </c>
      <c r="C35" s="19">
        <v>32.799999999999997</v>
      </c>
      <c r="D35" s="20">
        <v>0</v>
      </c>
      <c r="E35" s="21">
        <v>33.4</v>
      </c>
      <c r="F35" s="21">
        <v>34</v>
      </c>
      <c r="G35" s="21">
        <v>76</v>
      </c>
      <c r="H35" s="21">
        <v>21</v>
      </c>
    </row>
    <row r="36" spans="1:8" ht="40.5" x14ac:dyDescent="0.25">
      <c r="A36" s="15" t="s">
        <v>52</v>
      </c>
      <c r="B36" s="25" t="s">
        <v>53</v>
      </c>
    </row>
    <row r="37" spans="1:8" x14ac:dyDescent="0.25">
      <c r="A37" s="15"/>
    </row>
    <row r="38" spans="1:8" ht="60" x14ac:dyDescent="0.25">
      <c r="A38" s="26" t="s">
        <v>54</v>
      </c>
    </row>
    <row r="39" spans="1:8" x14ac:dyDescent="0.25">
      <c r="A39" s="59" t="s">
        <v>84</v>
      </c>
    </row>
    <row r="40" spans="1:8" x14ac:dyDescent="0.25">
      <c r="A40" s="59"/>
    </row>
  </sheetData>
  <mergeCells count="1">
    <mergeCell ref="A39:A40"/>
  </mergeCells>
  <hyperlinks>
    <hyperlink ref="A4" r:id="rId1" display="http://finance.yahoo.com/q/op?s=IBM&amp;k=80.000000"/>
    <hyperlink ref="B4" r:id="rId2" display="http://finance.yahoo.com/q?s=IBMFP.X"/>
    <hyperlink ref="A5" r:id="rId3" display="http://finance.yahoo.com/q/op?s=IBM&amp;k=85.000000"/>
    <hyperlink ref="B5" r:id="rId4" display="http://finance.yahoo.com/q?s=IBMFQ.X"/>
    <hyperlink ref="A6" r:id="rId5" display="http://finance.yahoo.com/q/op?s=IBM&amp;k=90.000000"/>
    <hyperlink ref="B6" r:id="rId6" display="http://finance.yahoo.com/q?s=IBMFR.X"/>
    <hyperlink ref="A7" r:id="rId7" display="http://finance.yahoo.com/q/op?s=IBM&amp;k=95.000000"/>
    <hyperlink ref="B7" r:id="rId8" display="http://finance.yahoo.com/q?s=IBMFS.X"/>
    <hyperlink ref="A8" r:id="rId9" display="http://finance.yahoo.com/q/op?s=IBM&amp;k=100.000000"/>
    <hyperlink ref="B8" r:id="rId10" display="http://finance.yahoo.com/q?s=IBMFT.X"/>
    <hyperlink ref="A9" r:id="rId11" display="http://finance.yahoo.com/q/op?s=IBM&amp;k=105.000000"/>
    <hyperlink ref="B9" r:id="rId12" display="http://finance.yahoo.com/q?s=IBMFA.X"/>
    <hyperlink ref="A10" r:id="rId13" display="http://finance.yahoo.com/q/op?s=IBM&amp;k=110.000000"/>
    <hyperlink ref="B10" r:id="rId14" display="http://finance.yahoo.com/q?s=IBMFB.X"/>
    <hyperlink ref="A11" r:id="rId15" display="http://finance.yahoo.com/q/op?s=IBM&amp;k=115.000000"/>
    <hyperlink ref="B11" r:id="rId16" display="http://finance.yahoo.com/q?s=IBMFC.X"/>
    <hyperlink ref="A12" r:id="rId17" display="http://finance.yahoo.com/q/op?s=IBM&amp;k=120.000000"/>
    <hyperlink ref="B12" r:id="rId18" display="http://finance.yahoo.com/q?s=IBMFD.X"/>
    <hyperlink ref="A13" r:id="rId19" display="http://finance.yahoo.com/q/op?s=IBM&amp;k=125.000000"/>
    <hyperlink ref="B13" r:id="rId20" display="http://finance.yahoo.com/q?s=IBMFE.X"/>
    <hyperlink ref="A14" r:id="rId21" display="http://finance.yahoo.com/q/op?s=IBM&amp;k=130.000000"/>
    <hyperlink ref="B14" r:id="rId22" display="http://finance.yahoo.com/q?s=IBMFF.X"/>
    <hyperlink ref="A15" r:id="rId23" display="http://finance.yahoo.com/q/op?s=IBM&amp;k=140.000000"/>
    <hyperlink ref="B15" r:id="rId24" display="http://finance.yahoo.com/q?s=IBMFH.X"/>
    <hyperlink ref="A20" r:id="rId25" display="http://finance.yahoo.com/q/op?s=IBM&amp;k=60.000000"/>
    <hyperlink ref="B20" r:id="rId26" display="http://finance.yahoo.com/q?s=IBMRL.X"/>
    <hyperlink ref="A21" r:id="rId27" display="http://finance.yahoo.com/q/op?s=IBM&amp;k=65.000000"/>
    <hyperlink ref="B21" r:id="rId28" display="http://finance.yahoo.com/q?s=IBMRM.X"/>
    <hyperlink ref="A22" r:id="rId29" display="http://finance.yahoo.com/q/op?s=IBM&amp;k=70.000000"/>
    <hyperlink ref="B22" r:id="rId30" display="http://finance.yahoo.com/q?s=IBMRN.X"/>
    <hyperlink ref="A23" r:id="rId31" display="http://finance.yahoo.com/q/op?s=IBM&amp;k=75.000000"/>
    <hyperlink ref="B23" r:id="rId32" display="http://finance.yahoo.com/q?s=IBMRO.X"/>
    <hyperlink ref="A24" r:id="rId33" display="http://finance.yahoo.com/q/op?s=IBM&amp;k=80.000000"/>
    <hyperlink ref="B24" r:id="rId34" display="http://finance.yahoo.com/q?s=IBMRP.X"/>
    <hyperlink ref="A25" r:id="rId35" display="http://finance.yahoo.com/q/op?s=IBM&amp;k=85.000000"/>
    <hyperlink ref="B25" r:id="rId36" display="http://finance.yahoo.com/q?s=IBMRQ.X"/>
    <hyperlink ref="A26" r:id="rId37" display="http://finance.yahoo.com/q/op?s=IBM&amp;k=90.000000"/>
    <hyperlink ref="B26" r:id="rId38" display="http://finance.yahoo.com/q?s=IBMRR.X"/>
    <hyperlink ref="A27" r:id="rId39" display="http://finance.yahoo.com/q/op?s=IBM&amp;k=95.000000"/>
    <hyperlink ref="B27" r:id="rId40" display="http://finance.yahoo.com/q?s=IBMRS.X"/>
    <hyperlink ref="A28" r:id="rId41" display="http://finance.yahoo.com/q/op?s=IBM&amp;k=100.000000"/>
    <hyperlink ref="B28" r:id="rId42" display="http://finance.yahoo.com/q?s=IBMRT.X"/>
    <hyperlink ref="A29" r:id="rId43" display="http://finance.yahoo.com/q/op?s=IBM&amp;k=105.000000"/>
    <hyperlink ref="B29" r:id="rId44" display="http://finance.yahoo.com/q?s=IBMRA.X"/>
    <hyperlink ref="A30" r:id="rId45" display="http://finance.yahoo.com/q/op?s=IBM&amp;k=110.000000"/>
    <hyperlink ref="B30" r:id="rId46" display="http://finance.yahoo.com/q?s=IBMRB.X"/>
    <hyperlink ref="A31" r:id="rId47" display="http://finance.yahoo.com/q/op?s=IBM&amp;k=115.000000"/>
    <hyperlink ref="B31" r:id="rId48" display="http://finance.yahoo.com/q?s=IBMRC.X"/>
    <hyperlink ref="A32" r:id="rId49" display="http://finance.yahoo.com/q/op?s=IBM&amp;k=120.000000"/>
    <hyperlink ref="B32" r:id="rId50" display="http://finance.yahoo.com/q?s=IBMRD.X"/>
    <hyperlink ref="A33" r:id="rId51" display="http://finance.yahoo.com/q/op?s=IBM&amp;k=125.000000"/>
    <hyperlink ref="B33" r:id="rId52" display="http://finance.yahoo.com/q?s=IBMRE.X"/>
    <hyperlink ref="A34" r:id="rId53" display="http://finance.yahoo.com/q/op?s=IBM&amp;k=130.000000"/>
    <hyperlink ref="B34" r:id="rId54" display="http://finance.yahoo.com/q?s=IBMRF.X"/>
    <hyperlink ref="A35" r:id="rId55" display="http://finance.yahoo.com/q/op?s=IBM&amp;k=135.000000"/>
    <hyperlink ref="B35" r:id="rId56" display="http://finance.yahoo.com/q?s=IBMRG.X"/>
    <hyperlink ref="A38" r:id="rId57" display="http://finance.yahoo.com/q/os?s=IBM&amp;m=2009-06-19"/>
  </hyperlinks>
  <pageMargins left="0.7" right="0.7" top="0.75" bottom="0.75" header="0.3" footer="0.3"/>
  <drawing r:id="rId58"/>
  <legacyDrawing r:id="rId59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/>
  <dimension ref="A1:P48"/>
  <sheetViews>
    <sheetView workbookViewId="0">
      <selection activeCell="C16" sqref="C16"/>
    </sheetView>
  </sheetViews>
  <sheetFormatPr defaultColWidth="9.140625" defaultRowHeight="15" x14ac:dyDescent="0.25"/>
  <cols>
    <col min="1" max="16384" width="9.140625" style="12"/>
  </cols>
  <sheetData>
    <row r="1" spans="1:16" x14ac:dyDescent="0.25">
      <c r="A1" s="12" t="s">
        <v>85</v>
      </c>
    </row>
    <row r="2" spans="1:16" x14ac:dyDescent="0.25">
      <c r="A2" s="16" t="s">
        <v>12</v>
      </c>
      <c r="B2" s="16" t="s">
        <v>14</v>
      </c>
      <c r="C2" s="16" t="s">
        <v>15</v>
      </c>
      <c r="D2" s="16" t="s">
        <v>16</v>
      </c>
      <c r="E2" s="16" t="s">
        <v>17</v>
      </c>
      <c r="F2" s="16" t="s">
        <v>18</v>
      </c>
      <c r="G2" s="16" t="s">
        <v>19</v>
      </c>
    </row>
    <row r="3" spans="1:16" x14ac:dyDescent="0.25">
      <c r="I3" s="12">
        <v>40</v>
      </c>
      <c r="J3" s="18"/>
      <c r="K3" s="19">
        <v>0.05</v>
      </c>
      <c r="L3" s="20">
        <v>0</v>
      </c>
      <c r="M3" s="21" t="s">
        <v>30</v>
      </c>
      <c r="N3" s="21">
        <v>0.05</v>
      </c>
      <c r="O3" s="21">
        <v>1</v>
      </c>
      <c r="P3" s="23">
        <v>5930</v>
      </c>
    </row>
    <row r="4" spans="1:16" x14ac:dyDescent="0.25">
      <c r="A4" s="12">
        <v>45</v>
      </c>
      <c r="B4" s="19">
        <v>60.8</v>
      </c>
      <c r="C4" s="20">
        <v>0</v>
      </c>
      <c r="D4" s="21">
        <v>56.1</v>
      </c>
      <c r="E4" s="21">
        <v>56.7</v>
      </c>
      <c r="F4" s="21">
        <v>204</v>
      </c>
      <c r="G4" s="21">
        <v>1</v>
      </c>
      <c r="I4" s="12">
        <v>45</v>
      </c>
      <c r="J4" s="18"/>
      <c r="K4" s="19">
        <v>0.05</v>
      </c>
      <c r="L4" s="20">
        <v>0</v>
      </c>
      <c r="M4" s="21" t="s">
        <v>30</v>
      </c>
      <c r="N4" s="21">
        <v>0.05</v>
      </c>
      <c r="O4" s="21">
        <v>5</v>
      </c>
      <c r="P4" s="21">
        <v>554</v>
      </c>
    </row>
    <row r="5" spans="1:16" x14ac:dyDescent="0.25">
      <c r="I5" s="12">
        <v>50</v>
      </c>
      <c r="J5" s="18"/>
      <c r="K5" s="19">
        <v>0.1</v>
      </c>
      <c r="L5" s="20">
        <v>0</v>
      </c>
      <c r="M5" s="21" t="s">
        <v>30</v>
      </c>
      <c r="N5" s="21">
        <v>0.05</v>
      </c>
      <c r="O5" s="21">
        <v>4</v>
      </c>
      <c r="P5" s="23">
        <v>1078</v>
      </c>
    </row>
    <row r="6" spans="1:16" x14ac:dyDescent="0.25">
      <c r="A6" s="12">
        <v>55</v>
      </c>
      <c r="B6" s="19">
        <v>50.8</v>
      </c>
      <c r="C6" s="20">
        <v>0</v>
      </c>
      <c r="D6" s="21">
        <v>46.1</v>
      </c>
      <c r="E6" s="21">
        <v>46.7</v>
      </c>
      <c r="F6" s="21">
        <v>804</v>
      </c>
      <c r="G6" s="21">
        <v>1</v>
      </c>
      <c r="I6" s="12">
        <v>55</v>
      </c>
      <c r="J6" s="18"/>
      <c r="K6" s="19">
        <v>0.1</v>
      </c>
      <c r="L6" s="20">
        <v>0</v>
      </c>
      <c r="M6" s="21" t="s">
        <v>30</v>
      </c>
      <c r="N6" s="21">
        <v>0.1</v>
      </c>
      <c r="O6" s="21">
        <v>5</v>
      </c>
      <c r="P6" s="21">
        <v>763</v>
      </c>
    </row>
    <row r="7" spans="1:16" x14ac:dyDescent="0.25">
      <c r="I7" s="12">
        <v>60</v>
      </c>
      <c r="J7" s="18"/>
      <c r="K7" s="19">
        <v>0.1</v>
      </c>
      <c r="L7" s="20">
        <v>0</v>
      </c>
      <c r="M7" s="21" t="s">
        <v>30</v>
      </c>
      <c r="N7" s="21">
        <v>0.1</v>
      </c>
      <c r="O7" s="21">
        <v>50</v>
      </c>
      <c r="P7" s="23">
        <v>1126</v>
      </c>
    </row>
    <row r="8" spans="1:16" x14ac:dyDescent="0.25">
      <c r="A8" s="12">
        <v>65</v>
      </c>
      <c r="B8" s="19">
        <v>40.799999999999997</v>
      </c>
      <c r="C8" s="20">
        <v>0</v>
      </c>
      <c r="D8" s="21">
        <v>36.200000000000003</v>
      </c>
      <c r="E8" s="21">
        <v>36.799999999999997</v>
      </c>
      <c r="F8" s="23">
        <v>2004</v>
      </c>
      <c r="G8" s="21">
        <v>1</v>
      </c>
      <c r="I8" s="12">
        <v>65</v>
      </c>
      <c r="J8" s="18"/>
      <c r="K8" s="19">
        <v>0.15</v>
      </c>
      <c r="L8" s="20">
        <v>0</v>
      </c>
      <c r="M8" s="21">
        <v>0.05</v>
      </c>
      <c r="N8" s="21">
        <v>0.15</v>
      </c>
      <c r="O8" s="21">
        <v>8</v>
      </c>
      <c r="P8" s="23">
        <v>1697</v>
      </c>
    </row>
    <row r="9" spans="1:16" x14ac:dyDescent="0.25">
      <c r="A9" s="12">
        <v>70</v>
      </c>
      <c r="B9" s="19">
        <v>35.799999999999997</v>
      </c>
      <c r="C9" s="20">
        <v>0</v>
      </c>
      <c r="D9" s="21">
        <v>31.3</v>
      </c>
      <c r="E9" s="21">
        <v>31.9</v>
      </c>
      <c r="F9" s="23">
        <v>1704</v>
      </c>
      <c r="G9" s="21">
        <v>11</v>
      </c>
      <c r="I9" s="12">
        <v>70</v>
      </c>
      <c r="J9" s="18"/>
      <c r="K9" s="19">
        <v>0.25</v>
      </c>
      <c r="L9" s="20">
        <v>0</v>
      </c>
      <c r="M9" s="21">
        <v>0.15</v>
      </c>
      <c r="N9" s="21">
        <v>0.25</v>
      </c>
      <c r="O9" s="21">
        <v>5</v>
      </c>
      <c r="P9" s="23">
        <v>2250</v>
      </c>
    </row>
    <row r="10" spans="1:16" x14ac:dyDescent="0.25">
      <c r="A10" s="12">
        <v>75</v>
      </c>
      <c r="B10" s="19">
        <v>31.3</v>
      </c>
      <c r="C10" s="20">
        <v>0</v>
      </c>
      <c r="D10" s="21">
        <v>26.7</v>
      </c>
      <c r="E10" s="21">
        <v>27</v>
      </c>
      <c r="F10" s="21">
        <v>10</v>
      </c>
      <c r="G10" s="21">
        <v>11</v>
      </c>
      <c r="I10" s="12">
        <v>75</v>
      </c>
      <c r="J10" s="18"/>
      <c r="K10" s="19">
        <v>0.4</v>
      </c>
      <c r="L10" s="24">
        <v>0.05</v>
      </c>
      <c r="M10" s="21">
        <v>0.35</v>
      </c>
      <c r="N10" s="21">
        <v>0.45</v>
      </c>
      <c r="O10" s="21">
        <v>65</v>
      </c>
      <c r="P10" s="23">
        <v>8005</v>
      </c>
    </row>
    <row r="11" spans="1:16" x14ac:dyDescent="0.25">
      <c r="A11" s="12">
        <v>80</v>
      </c>
      <c r="B11" s="19">
        <v>20.99</v>
      </c>
      <c r="C11" s="22">
        <v>2.21</v>
      </c>
      <c r="D11" s="21">
        <v>22.1</v>
      </c>
      <c r="E11" s="21">
        <v>22.3</v>
      </c>
      <c r="F11" s="21">
        <v>3</v>
      </c>
      <c r="G11" s="21">
        <v>926</v>
      </c>
      <c r="I11" s="12">
        <v>80</v>
      </c>
      <c r="J11" s="18"/>
      <c r="K11" s="19">
        <v>0.7</v>
      </c>
      <c r="L11" s="24">
        <v>0.05</v>
      </c>
      <c r="M11" s="21">
        <v>0.65</v>
      </c>
      <c r="N11" s="21">
        <v>0.75</v>
      </c>
      <c r="O11" s="21">
        <v>57</v>
      </c>
      <c r="P11" s="23">
        <v>3206</v>
      </c>
    </row>
    <row r="12" spans="1:16" x14ac:dyDescent="0.25">
      <c r="A12" s="12">
        <v>85</v>
      </c>
      <c r="B12" s="19">
        <v>16.399999999999999</v>
      </c>
      <c r="C12" s="22">
        <v>4.0999999999999996</v>
      </c>
      <c r="D12" s="21">
        <v>17.5</v>
      </c>
      <c r="E12" s="21">
        <v>17.8</v>
      </c>
      <c r="F12" s="21">
        <v>16</v>
      </c>
      <c r="G12" s="23">
        <v>1502</v>
      </c>
      <c r="I12" s="12">
        <v>85</v>
      </c>
      <c r="J12" s="18"/>
      <c r="K12" s="19">
        <v>1.18</v>
      </c>
      <c r="L12" s="24">
        <v>0.08</v>
      </c>
      <c r="M12" s="21">
        <v>1.1499999999999999</v>
      </c>
      <c r="N12" s="21">
        <v>1.2</v>
      </c>
      <c r="O12" s="21">
        <v>362</v>
      </c>
      <c r="P12" s="23">
        <v>4744</v>
      </c>
    </row>
    <row r="13" spans="1:16" x14ac:dyDescent="0.25">
      <c r="A13" s="12">
        <v>90</v>
      </c>
      <c r="B13" s="19">
        <v>13.3</v>
      </c>
      <c r="C13" s="22">
        <v>1.34</v>
      </c>
      <c r="D13" s="21">
        <v>13.4</v>
      </c>
      <c r="E13" s="21">
        <v>13.6</v>
      </c>
      <c r="F13" s="21">
        <v>467</v>
      </c>
      <c r="G13" s="23">
        <v>4626</v>
      </c>
      <c r="I13" s="12">
        <v>90</v>
      </c>
      <c r="J13" s="18"/>
      <c r="K13" s="19">
        <v>2.0499999999999998</v>
      </c>
      <c r="L13" s="24">
        <v>0.2</v>
      </c>
      <c r="M13" s="21">
        <v>1.95</v>
      </c>
      <c r="N13" s="21">
        <v>2.0499999999999998</v>
      </c>
      <c r="O13" s="21">
        <v>351</v>
      </c>
      <c r="P13" s="23">
        <v>7195</v>
      </c>
    </row>
    <row r="14" spans="1:16" x14ac:dyDescent="0.25">
      <c r="A14" s="12">
        <v>95</v>
      </c>
      <c r="B14" s="19">
        <v>9.1</v>
      </c>
      <c r="C14" s="22">
        <v>1.47</v>
      </c>
      <c r="D14" s="21">
        <v>9.6</v>
      </c>
      <c r="E14" s="21">
        <v>9.8000000000000007</v>
      </c>
      <c r="F14" s="21">
        <v>261</v>
      </c>
      <c r="G14" s="23">
        <v>8069</v>
      </c>
      <c r="I14" s="12">
        <v>95</v>
      </c>
      <c r="J14" s="18"/>
      <c r="K14" s="19">
        <v>3.3</v>
      </c>
      <c r="L14" s="24">
        <v>0.3</v>
      </c>
      <c r="M14" s="21">
        <v>3.1</v>
      </c>
      <c r="N14" s="21">
        <v>3.3</v>
      </c>
      <c r="O14" s="21">
        <v>113</v>
      </c>
      <c r="P14" s="23">
        <v>5698</v>
      </c>
    </row>
    <row r="15" spans="1:16" x14ac:dyDescent="0.25">
      <c r="A15" s="12">
        <v>100</v>
      </c>
      <c r="B15" s="19">
        <v>6.4</v>
      </c>
      <c r="C15" s="22">
        <v>0.9</v>
      </c>
      <c r="D15" s="21">
        <v>6.4</v>
      </c>
      <c r="E15" s="21">
        <v>6.6</v>
      </c>
      <c r="F15" s="21">
        <v>784</v>
      </c>
      <c r="G15" s="23">
        <v>13940</v>
      </c>
      <c r="I15" s="12">
        <v>100</v>
      </c>
      <c r="J15" s="18"/>
      <c r="K15" s="19">
        <v>5.2</v>
      </c>
      <c r="L15" s="24">
        <v>0.6</v>
      </c>
      <c r="M15" s="21">
        <v>5</v>
      </c>
      <c r="N15" s="21">
        <v>5.0999999999999996</v>
      </c>
      <c r="O15" s="21">
        <v>150</v>
      </c>
      <c r="P15" s="23">
        <v>4311</v>
      </c>
    </row>
    <row r="16" spans="1:16" x14ac:dyDescent="0.25">
      <c r="A16" s="12">
        <v>105</v>
      </c>
      <c r="B16" s="19">
        <v>4</v>
      </c>
      <c r="C16" s="22">
        <v>0.7</v>
      </c>
      <c r="D16" s="21">
        <v>4</v>
      </c>
      <c r="E16" s="21">
        <v>4.0999999999999996</v>
      </c>
      <c r="F16" s="21">
        <v>282</v>
      </c>
      <c r="G16" s="23">
        <v>13184</v>
      </c>
      <c r="I16" s="12">
        <v>105</v>
      </c>
      <c r="J16" s="18"/>
      <c r="K16" s="19">
        <v>7.7</v>
      </c>
      <c r="L16" s="24">
        <v>0.6</v>
      </c>
      <c r="M16" s="21">
        <v>7.5</v>
      </c>
      <c r="N16" s="21">
        <v>7.7</v>
      </c>
      <c r="O16" s="21">
        <v>233</v>
      </c>
      <c r="P16" s="23">
        <v>1843</v>
      </c>
    </row>
    <row r="17" spans="1:16" x14ac:dyDescent="0.25">
      <c r="A17" s="12">
        <v>110</v>
      </c>
      <c r="B17" s="19">
        <v>2.2400000000000002</v>
      </c>
      <c r="C17" s="22">
        <v>0.36</v>
      </c>
      <c r="D17" s="21">
        <v>2.2000000000000002</v>
      </c>
      <c r="E17" s="21">
        <v>2.35</v>
      </c>
      <c r="F17" s="21">
        <v>513</v>
      </c>
      <c r="G17" s="23">
        <v>7385</v>
      </c>
      <c r="I17" s="12">
        <v>110</v>
      </c>
      <c r="J17" s="18"/>
      <c r="K17" s="19">
        <v>11</v>
      </c>
      <c r="L17" s="24">
        <v>1.2</v>
      </c>
      <c r="M17" s="21">
        <v>10.7</v>
      </c>
      <c r="N17" s="21">
        <v>10.9</v>
      </c>
      <c r="O17" s="21">
        <v>55</v>
      </c>
      <c r="P17" s="23">
        <v>3228</v>
      </c>
    </row>
    <row r="18" spans="1:16" x14ac:dyDescent="0.25">
      <c r="A18" s="12">
        <v>115</v>
      </c>
      <c r="B18" s="19">
        <v>1.1000000000000001</v>
      </c>
      <c r="C18" s="22">
        <v>0.3</v>
      </c>
      <c r="D18" s="21">
        <v>1.1000000000000001</v>
      </c>
      <c r="E18" s="21">
        <v>1.2</v>
      </c>
      <c r="F18" s="21">
        <v>124</v>
      </c>
      <c r="G18" s="23">
        <v>5618</v>
      </c>
      <c r="I18" s="12">
        <v>115</v>
      </c>
      <c r="J18" s="18"/>
      <c r="K18" s="19">
        <v>15.2</v>
      </c>
      <c r="L18" s="24">
        <v>1.1000000000000001</v>
      </c>
      <c r="M18" s="21">
        <v>14.6</v>
      </c>
      <c r="N18" s="21">
        <v>14.8</v>
      </c>
      <c r="O18" s="21">
        <v>53</v>
      </c>
      <c r="P18" s="21">
        <v>373</v>
      </c>
    </row>
    <row r="19" spans="1:16" x14ac:dyDescent="0.25">
      <c r="A19" s="12">
        <v>120</v>
      </c>
      <c r="B19" s="19">
        <v>0.52</v>
      </c>
      <c r="C19" s="22">
        <v>0.18</v>
      </c>
      <c r="D19" s="21">
        <v>0.5</v>
      </c>
      <c r="E19" s="21">
        <v>0.6</v>
      </c>
      <c r="F19" s="21">
        <v>501</v>
      </c>
      <c r="G19" s="23">
        <v>3437</v>
      </c>
      <c r="I19" s="12">
        <v>120</v>
      </c>
      <c r="J19" s="18"/>
      <c r="K19" s="19">
        <v>19.7</v>
      </c>
      <c r="L19" s="24">
        <v>3.8</v>
      </c>
      <c r="M19" s="21">
        <v>19</v>
      </c>
      <c r="N19" s="21">
        <v>19.2</v>
      </c>
      <c r="O19" s="21">
        <v>7</v>
      </c>
      <c r="P19" s="21">
        <v>195</v>
      </c>
    </row>
    <row r="20" spans="1:16" x14ac:dyDescent="0.25">
      <c r="A20" s="12">
        <v>125</v>
      </c>
      <c r="B20" s="19">
        <v>0.25</v>
      </c>
      <c r="C20" s="22">
        <v>0.05</v>
      </c>
      <c r="D20" s="21">
        <v>0.2</v>
      </c>
      <c r="E20" s="21">
        <v>0.3</v>
      </c>
      <c r="F20" s="21">
        <v>292</v>
      </c>
      <c r="G20" s="23">
        <v>2802</v>
      </c>
      <c r="I20" s="12">
        <v>125</v>
      </c>
      <c r="J20" s="18"/>
      <c r="K20" s="19">
        <v>21.3</v>
      </c>
      <c r="L20" s="20">
        <v>0</v>
      </c>
      <c r="M20" s="21">
        <v>23.7</v>
      </c>
      <c r="N20" s="21">
        <v>23.9</v>
      </c>
      <c r="O20" s="21">
        <v>10</v>
      </c>
      <c r="P20" s="21">
        <v>130</v>
      </c>
    </row>
    <row r="21" spans="1:16" x14ac:dyDescent="0.25">
      <c r="A21" s="12">
        <v>130</v>
      </c>
      <c r="B21" s="19">
        <v>0.1</v>
      </c>
      <c r="C21" s="22">
        <v>0.05</v>
      </c>
      <c r="D21" s="21">
        <v>0.05</v>
      </c>
      <c r="E21" s="21">
        <v>0.15</v>
      </c>
      <c r="F21" s="21">
        <v>12</v>
      </c>
      <c r="G21" s="21">
        <v>645</v>
      </c>
      <c r="I21" s="12">
        <v>130</v>
      </c>
      <c r="J21" s="18"/>
      <c r="K21" s="19">
        <v>29.7</v>
      </c>
      <c r="L21" s="20">
        <v>0</v>
      </c>
      <c r="M21" s="21">
        <v>28.5</v>
      </c>
      <c r="N21" s="21">
        <v>28.8</v>
      </c>
      <c r="O21" s="21">
        <v>0</v>
      </c>
      <c r="P21" s="21">
        <v>269</v>
      </c>
    </row>
    <row r="22" spans="1:16" x14ac:dyDescent="0.25">
      <c r="A22" s="12">
        <v>135</v>
      </c>
      <c r="B22" s="19">
        <v>0.15</v>
      </c>
      <c r="C22" s="20">
        <v>0</v>
      </c>
      <c r="D22" s="21">
        <v>0.05</v>
      </c>
      <c r="E22" s="21">
        <v>0.1</v>
      </c>
      <c r="F22" s="21">
        <v>20</v>
      </c>
      <c r="G22" s="21">
        <v>192</v>
      </c>
      <c r="I22" s="12">
        <v>135</v>
      </c>
      <c r="J22" s="18"/>
      <c r="K22" s="19">
        <v>31</v>
      </c>
      <c r="L22" s="20">
        <v>0</v>
      </c>
      <c r="M22" s="21">
        <v>33.5</v>
      </c>
      <c r="N22" s="21">
        <v>33.700000000000003</v>
      </c>
      <c r="O22" s="21">
        <v>10</v>
      </c>
      <c r="P22" s="21">
        <v>53</v>
      </c>
    </row>
    <row r="23" spans="1:16" x14ac:dyDescent="0.25">
      <c r="A23" s="15"/>
    </row>
    <row r="24" spans="1:16" x14ac:dyDescent="0.25">
      <c r="B24" s="19"/>
      <c r="C24" s="20"/>
      <c r="D24" s="21"/>
      <c r="E24" s="21"/>
      <c r="F24" s="21"/>
      <c r="G24" s="23"/>
    </row>
    <row r="25" spans="1:16" x14ac:dyDescent="0.25">
      <c r="B25" s="19"/>
      <c r="C25" s="20"/>
      <c r="D25" s="21"/>
      <c r="E25" s="21"/>
      <c r="F25" s="21"/>
      <c r="G25" s="21"/>
    </row>
    <row r="26" spans="1:16" x14ac:dyDescent="0.25">
      <c r="B26" s="19"/>
      <c r="C26" s="20"/>
      <c r="D26" s="21"/>
      <c r="E26" s="21"/>
      <c r="F26" s="21"/>
      <c r="G26" s="23"/>
    </row>
    <row r="27" spans="1:16" x14ac:dyDescent="0.25">
      <c r="B27" s="19"/>
      <c r="C27" s="20"/>
      <c r="D27" s="21"/>
      <c r="E27" s="21"/>
      <c r="F27" s="21"/>
      <c r="G27" s="21"/>
    </row>
    <row r="28" spans="1:16" x14ac:dyDescent="0.25">
      <c r="B28" s="19"/>
      <c r="C28" s="20"/>
      <c r="D28" s="21"/>
      <c r="E28" s="21"/>
      <c r="F28" s="21"/>
      <c r="G28" s="23"/>
    </row>
    <row r="29" spans="1:16" x14ac:dyDescent="0.25">
      <c r="B29" s="19"/>
      <c r="C29" s="20"/>
      <c r="D29" s="21"/>
      <c r="E29" s="21"/>
      <c r="F29" s="21"/>
      <c r="G29" s="23"/>
    </row>
    <row r="30" spans="1:16" x14ac:dyDescent="0.25">
      <c r="B30" s="19"/>
      <c r="C30" s="20"/>
      <c r="D30" s="21"/>
      <c r="E30" s="21"/>
      <c r="F30" s="21"/>
      <c r="G30" s="23"/>
    </row>
    <row r="31" spans="1:16" x14ac:dyDescent="0.25">
      <c r="B31" s="19"/>
      <c r="C31" s="24"/>
      <c r="D31" s="21"/>
      <c r="E31" s="21"/>
      <c r="F31" s="21"/>
      <c r="G31" s="23"/>
    </row>
    <row r="32" spans="1:16" x14ac:dyDescent="0.25">
      <c r="B32" s="19"/>
      <c r="C32" s="24"/>
      <c r="D32" s="21"/>
      <c r="E32" s="21"/>
      <c r="F32" s="21"/>
      <c r="G32" s="23"/>
    </row>
    <row r="33" spans="1:7" x14ac:dyDescent="0.25">
      <c r="B33" s="19"/>
      <c r="C33" s="24"/>
      <c r="D33" s="21"/>
      <c r="E33" s="21"/>
      <c r="F33" s="21"/>
      <c r="G33" s="23"/>
    </row>
    <row r="34" spans="1:7" x14ac:dyDescent="0.25">
      <c r="B34" s="19"/>
      <c r="C34" s="24"/>
      <c r="D34" s="21"/>
      <c r="E34" s="21"/>
      <c r="F34" s="21"/>
      <c r="G34" s="23"/>
    </row>
    <row r="35" spans="1:7" x14ac:dyDescent="0.25">
      <c r="B35" s="19"/>
      <c r="C35" s="24"/>
      <c r="D35" s="21"/>
      <c r="E35" s="21"/>
      <c r="F35" s="21"/>
      <c r="G35" s="23"/>
    </row>
    <row r="36" spans="1:7" x14ac:dyDescent="0.25">
      <c r="B36" s="19"/>
      <c r="C36" s="24"/>
      <c r="D36" s="21"/>
      <c r="E36" s="21"/>
      <c r="F36" s="21"/>
      <c r="G36" s="23"/>
    </row>
    <row r="37" spans="1:7" x14ac:dyDescent="0.25">
      <c r="B37" s="19"/>
      <c r="C37" s="24"/>
      <c r="D37" s="21"/>
      <c r="E37" s="21"/>
      <c r="F37" s="21"/>
      <c r="G37" s="23"/>
    </row>
    <row r="38" spans="1:7" x14ac:dyDescent="0.25">
      <c r="B38" s="19"/>
      <c r="C38" s="24"/>
      <c r="D38" s="21"/>
      <c r="E38" s="21"/>
      <c r="F38" s="21"/>
      <c r="G38" s="23"/>
    </row>
    <row r="39" spans="1:7" x14ac:dyDescent="0.25">
      <c r="B39" s="19"/>
      <c r="C39" s="24"/>
      <c r="D39" s="21"/>
      <c r="E39" s="21"/>
      <c r="F39" s="21"/>
      <c r="G39" s="21"/>
    </row>
    <row r="40" spans="1:7" x14ac:dyDescent="0.25">
      <c r="B40" s="19"/>
      <c r="C40" s="24"/>
      <c r="D40" s="21"/>
      <c r="E40" s="21"/>
      <c r="F40" s="21"/>
      <c r="G40" s="21"/>
    </row>
    <row r="41" spans="1:7" x14ac:dyDescent="0.25">
      <c r="B41" s="19"/>
      <c r="C41" s="20"/>
      <c r="D41" s="21"/>
      <c r="E41" s="21"/>
      <c r="F41" s="21"/>
      <c r="G41" s="21"/>
    </row>
    <row r="42" spans="1:7" x14ac:dyDescent="0.25">
      <c r="B42" s="19"/>
      <c r="C42" s="20"/>
      <c r="D42" s="21"/>
      <c r="E42" s="21"/>
      <c r="F42" s="21"/>
      <c r="G42" s="21"/>
    </row>
    <row r="43" spans="1:7" x14ac:dyDescent="0.25">
      <c r="B43" s="19"/>
      <c r="C43" s="20"/>
      <c r="D43" s="21"/>
      <c r="E43" s="21"/>
      <c r="F43" s="21"/>
      <c r="G43" s="21"/>
    </row>
    <row r="44" spans="1:7" x14ac:dyDescent="0.25">
      <c r="A44" s="15"/>
    </row>
    <row r="45" spans="1:7" x14ac:dyDescent="0.25">
      <c r="A45" s="15"/>
    </row>
    <row r="46" spans="1:7" x14ac:dyDescent="0.25">
      <c r="A46" s="26"/>
    </row>
    <row r="47" spans="1:7" x14ac:dyDescent="0.25">
      <c r="A47" s="59"/>
    </row>
    <row r="48" spans="1:7" x14ac:dyDescent="0.25">
      <c r="A48" s="59"/>
    </row>
  </sheetData>
  <mergeCells count="1">
    <mergeCell ref="A47:A48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I51"/>
  <sheetViews>
    <sheetView workbookViewId="0">
      <selection activeCell="C16" sqref="C16"/>
    </sheetView>
  </sheetViews>
  <sheetFormatPr defaultColWidth="9.140625" defaultRowHeight="15" x14ac:dyDescent="0.25"/>
  <cols>
    <col min="1" max="16384" width="9.140625" style="12"/>
  </cols>
  <sheetData>
    <row r="1" spans="1:9" x14ac:dyDescent="0.25">
      <c r="A1" s="12" t="s">
        <v>86</v>
      </c>
    </row>
    <row r="2" spans="1:9" x14ac:dyDescent="0.25">
      <c r="A2" s="15"/>
    </row>
    <row r="3" spans="1:9" ht="60" x14ac:dyDescent="0.25">
      <c r="A3" s="13" t="s">
        <v>10</v>
      </c>
      <c r="B3" s="14" t="s">
        <v>87</v>
      </c>
    </row>
    <row r="4" spans="1:9" x14ac:dyDescent="0.25">
      <c r="A4" s="15"/>
    </row>
    <row r="5" spans="1:9" x14ac:dyDescent="0.25">
      <c r="A5" s="16" t="s">
        <v>12</v>
      </c>
      <c r="B5" s="16" t="s">
        <v>13</v>
      </c>
      <c r="C5" s="16" t="s">
        <v>14</v>
      </c>
      <c r="D5" s="16" t="s">
        <v>15</v>
      </c>
      <c r="E5" s="16" t="s">
        <v>16</v>
      </c>
      <c r="F5" s="16" t="s">
        <v>17</v>
      </c>
      <c r="G5" s="16" t="s">
        <v>18</v>
      </c>
      <c r="H5" s="16" t="s">
        <v>19</v>
      </c>
    </row>
    <row r="6" spans="1:9" x14ac:dyDescent="0.25">
      <c r="A6" s="17">
        <v>50</v>
      </c>
      <c r="B6" s="18" t="s">
        <v>88</v>
      </c>
      <c r="C6" s="19">
        <v>50.4</v>
      </c>
      <c r="D6" s="22">
        <v>2.6</v>
      </c>
      <c r="E6" s="21">
        <v>51.2</v>
      </c>
      <c r="F6" s="21">
        <v>51.8</v>
      </c>
      <c r="G6" s="21">
        <v>2</v>
      </c>
      <c r="H6" s="21">
        <v>12</v>
      </c>
      <c r="I6" s="12">
        <f>A6</f>
        <v>50</v>
      </c>
    </row>
    <row r="7" spans="1:9" x14ac:dyDescent="0.25">
      <c r="A7" s="17">
        <v>55</v>
      </c>
      <c r="B7" s="18" t="s">
        <v>89</v>
      </c>
      <c r="C7" s="19">
        <v>47.3</v>
      </c>
      <c r="D7" s="20">
        <v>0</v>
      </c>
      <c r="E7" s="21">
        <v>46.4</v>
      </c>
      <c r="F7" s="21">
        <v>46.8</v>
      </c>
      <c r="G7" s="21">
        <v>0</v>
      </c>
      <c r="H7" s="21">
        <v>8</v>
      </c>
      <c r="I7" s="12">
        <f t="shared" ref="I7:I25" si="0">A7</f>
        <v>55</v>
      </c>
    </row>
    <row r="8" spans="1:9" x14ac:dyDescent="0.25">
      <c r="A8" s="17">
        <v>60</v>
      </c>
      <c r="B8" s="18" t="s">
        <v>90</v>
      </c>
      <c r="C8" s="19">
        <v>41.3</v>
      </c>
      <c r="D8" s="22">
        <v>3.5</v>
      </c>
      <c r="E8" s="21">
        <v>41.6</v>
      </c>
      <c r="F8" s="21">
        <v>41.9</v>
      </c>
      <c r="G8" s="21">
        <v>3</v>
      </c>
      <c r="H8" s="21">
        <v>57</v>
      </c>
      <c r="I8" s="12">
        <f t="shared" si="0"/>
        <v>60</v>
      </c>
    </row>
    <row r="9" spans="1:9" x14ac:dyDescent="0.25">
      <c r="A9" s="17">
        <v>65</v>
      </c>
      <c r="B9" s="18" t="s">
        <v>91</v>
      </c>
      <c r="C9" s="19">
        <v>41.3</v>
      </c>
      <c r="D9" s="20">
        <v>0</v>
      </c>
      <c r="E9" s="21">
        <v>36.799999999999997</v>
      </c>
      <c r="F9" s="21">
        <v>37.1</v>
      </c>
      <c r="G9" s="21">
        <v>5</v>
      </c>
      <c r="H9" s="21">
        <v>4</v>
      </c>
      <c r="I9" s="12">
        <f t="shared" si="0"/>
        <v>65</v>
      </c>
    </row>
    <row r="10" spans="1:9" x14ac:dyDescent="0.25">
      <c r="A10" s="17">
        <v>70</v>
      </c>
      <c r="B10" s="18" t="s">
        <v>92</v>
      </c>
      <c r="C10" s="19">
        <v>33.299999999999997</v>
      </c>
      <c r="D10" s="20">
        <v>0</v>
      </c>
      <c r="E10" s="21">
        <v>32.200000000000003</v>
      </c>
      <c r="F10" s="21">
        <v>32.4</v>
      </c>
      <c r="G10" s="21">
        <v>4</v>
      </c>
      <c r="H10" s="21">
        <v>460</v>
      </c>
      <c r="I10" s="12">
        <f t="shared" si="0"/>
        <v>70</v>
      </c>
    </row>
    <row r="11" spans="1:9" x14ac:dyDescent="0.25">
      <c r="A11" s="17">
        <v>75</v>
      </c>
      <c r="B11" s="18" t="s">
        <v>93</v>
      </c>
      <c r="C11" s="19">
        <v>26.85</v>
      </c>
      <c r="D11" s="22">
        <v>0.95</v>
      </c>
      <c r="E11" s="21">
        <v>27.6</v>
      </c>
      <c r="F11" s="21">
        <v>27.9</v>
      </c>
      <c r="G11" s="21">
        <v>2</v>
      </c>
      <c r="H11" s="21">
        <v>340</v>
      </c>
      <c r="I11" s="12">
        <f t="shared" si="0"/>
        <v>75</v>
      </c>
    </row>
    <row r="12" spans="1:9" x14ac:dyDescent="0.25">
      <c r="A12" s="17">
        <v>80</v>
      </c>
      <c r="B12" s="18" t="s">
        <v>94</v>
      </c>
      <c r="C12" s="19">
        <v>22.7</v>
      </c>
      <c r="D12" s="22">
        <v>1.4</v>
      </c>
      <c r="E12" s="21">
        <v>23.3</v>
      </c>
      <c r="F12" s="21">
        <v>23.6</v>
      </c>
      <c r="G12" s="21">
        <v>6</v>
      </c>
      <c r="H12" s="21">
        <v>454</v>
      </c>
      <c r="I12" s="12">
        <f t="shared" si="0"/>
        <v>80</v>
      </c>
    </row>
    <row r="13" spans="1:9" x14ac:dyDescent="0.25">
      <c r="A13" s="17">
        <v>85</v>
      </c>
      <c r="B13" s="18" t="s">
        <v>95</v>
      </c>
      <c r="C13" s="19">
        <v>18.399999999999999</v>
      </c>
      <c r="D13" s="22">
        <v>1.8</v>
      </c>
      <c r="E13" s="21">
        <v>19.3</v>
      </c>
      <c r="F13" s="21">
        <v>19.5</v>
      </c>
      <c r="G13" s="21">
        <v>50</v>
      </c>
      <c r="H13" s="21">
        <v>493</v>
      </c>
      <c r="I13" s="12">
        <f t="shared" si="0"/>
        <v>85</v>
      </c>
    </row>
    <row r="14" spans="1:9" x14ac:dyDescent="0.25">
      <c r="A14" s="17">
        <v>90</v>
      </c>
      <c r="B14" s="18" t="s">
        <v>96</v>
      </c>
      <c r="C14" s="19">
        <v>14.7</v>
      </c>
      <c r="D14" s="22">
        <v>1.8</v>
      </c>
      <c r="E14" s="21">
        <v>15.6</v>
      </c>
      <c r="F14" s="21">
        <v>15.8</v>
      </c>
      <c r="G14" s="21">
        <v>2</v>
      </c>
      <c r="H14" s="23">
        <v>2044</v>
      </c>
      <c r="I14" s="12">
        <f t="shared" si="0"/>
        <v>90</v>
      </c>
    </row>
    <row r="15" spans="1:9" x14ac:dyDescent="0.25">
      <c r="A15" s="17">
        <v>95</v>
      </c>
      <c r="B15" s="18" t="s">
        <v>97</v>
      </c>
      <c r="C15" s="19">
        <v>12</v>
      </c>
      <c r="D15" s="22">
        <v>1.3</v>
      </c>
      <c r="E15" s="21">
        <v>12.2</v>
      </c>
      <c r="F15" s="21">
        <v>12.5</v>
      </c>
      <c r="G15" s="21">
        <v>141</v>
      </c>
      <c r="H15" s="21">
        <v>715</v>
      </c>
      <c r="I15" s="12">
        <f t="shared" si="0"/>
        <v>95</v>
      </c>
    </row>
    <row r="16" spans="1:9" x14ac:dyDescent="0.25">
      <c r="A16" s="17">
        <v>100</v>
      </c>
      <c r="B16" s="18" t="s">
        <v>98</v>
      </c>
      <c r="C16" s="19">
        <v>9.5</v>
      </c>
      <c r="D16" s="22">
        <v>0.5</v>
      </c>
      <c r="E16" s="21">
        <v>9.3000000000000007</v>
      </c>
      <c r="F16" s="21">
        <v>9.6</v>
      </c>
      <c r="G16" s="21">
        <v>91</v>
      </c>
      <c r="H16" s="23">
        <v>1840</v>
      </c>
      <c r="I16" s="12">
        <f t="shared" si="0"/>
        <v>100</v>
      </c>
    </row>
    <row r="17" spans="1:9" x14ac:dyDescent="0.25">
      <c r="A17" s="17">
        <v>105</v>
      </c>
      <c r="B17" s="18" t="s">
        <v>99</v>
      </c>
      <c r="C17" s="19">
        <v>6.76</v>
      </c>
      <c r="D17" s="22">
        <v>0.74</v>
      </c>
      <c r="E17" s="21">
        <v>6.9</v>
      </c>
      <c r="F17" s="21">
        <v>7.1</v>
      </c>
      <c r="G17" s="21">
        <v>105</v>
      </c>
      <c r="H17" s="23">
        <v>5796</v>
      </c>
      <c r="I17" s="12">
        <f t="shared" si="0"/>
        <v>105</v>
      </c>
    </row>
    <row r="18" spans="1:9" x14ac:dyDescent="0.25">
      <c r="A18" s="17">
        <v>110</v>
      </c>
      <c r="B18" s="18" t="s">
        <v>100</v>
      </c>
      <c r="C18" s="19">
        <v>5</v>
      </c>
      <c r="D18" s="22">
        <v>0.62</v>
      </c>
      <c r="E18" s="21">
        <v>4.9000000000000004</v>
      </c>
      <c r="F18" s="21">
        <v>5.0999999999999996</v>
      </c>
      <c r="G18" s="21">
        <v>440</v>
      </c>
      <c r="H18" s="23">
        <v>16640</v>
      </c>
      <c r="I18" s="12">
        <f t="shared" si="0"/>
        <v>110</v>
      </c>
    </row>
    <row r="19" spans="1:9" x14ac:dyDescent="0.25">
      <c r="A19" s="17">
        <v>115</v>
      </c>
      <c r="B19" s="18" t="s">
        <v>101</v>
      </c>
      <c r="C19" s="19">
        <v>3.4</v>
      </c>
      <c r="D19" s="22">
        <v>0.4</v>
      </c>
      <c r="E19" s="21">
        <v>3.3</v>
      </c>
      <c r="F19" s="21">
        <v>3.5</v>
      </c>
      <c r="G19" s="21">
        <v>97</v>
      </c>
      <c r="H19" s="23">
        <v>2355</v>
      </c>
      <c r="I19" s="12">
        <f t="shared" si="0"/>
        <v>115</v>
      </c>
    </row>
    <row r="20" spans="1:9" x14ac:dyDescent="0.25">
      <c r="A20" s="17">
        <v>120</v>
      </c>
      <c r="B20" s="18" t="s">
        <v>102</v>
      </c>
      <c r="C20" s="19">
        <v>2.15</v>
      </c>
      <c r="D20" s="22">
        <v>0.5</v>
      </c>
      <c r="E20" s="21">
        <v>2.2000000000000002</v>
      </c>
      <c r="F20" s="21">
        <v>2.2999999999999998</v>
      </c>
      <c r="G20" s="21">
        <v>65</v>
      </c>
      <c r="H20" s="23">
        <v>6813</v>
      </c>
      <c r="I20" s="12">
        <f t="shared" si="0"/>
        <v>120</v>
      </c>
    </row>
    <row r="21" spans="1:9" x14ac:dyDescent="0.25">
      <c r="A21" s="17">
        <v>125</v>
      </c>
      <c r="B21" s="18" t="s">
        <v>103</v>
      </c>
      <c r="C21" s="19">
        <v>1.4</v>
      </c>
      <c r="D21" s="22">
        <v>0.3</v>
      </c>
      <c r="E21" s="21">
        <v>1.35</v>
      </c>
      <c r="F21" s="21">
        <v>1.45</v>
      </c>
      <c r="G21" s="21">
        <v>3</v>
      </c>
      <c r="H21" s="23">
        <v>1006</v>
      </c>
      <c r="I21" s="12">
        <f t="shared" si="0"/>
        <v>125</v>
      </c>
    </row>
    <row r="22" spans="1:9" x14ac:dyDescent="0.25">
      <c r="A22" s="17">
        <v>130</v>
      </c>
      <c r="B22" s="18" t="s">
        <v>104</v>
      </c>
      <c r="C22" s="19">
        <v>0.83</v>
      </c>
      <c r="D22" s="22">
        <v>0.17</v>
      </c>
      <c r="E22" s="21">
        <v>0.75</v>
      </c>
      <c r="F22" s="21">
        <v>0.9</v>
      </c>
      <c r="G22" s="21">
        <v>13</v>
      </c>
      <c r="H22" s="23">
        <v>1399</v>
      </c>
      <c r="I22" s="12">
        <f t="shared" si="0"/>
        <v>130</v>
      </c>
    </row>
    <row r="23" spans="1:9" x14ac:dyDescent="0.25">
      <c r="A23" s="17">
        <v>135</v>
      </c>
      <c r="B23" s="18" t="s">
        <v>105</v>
      </c>
      <c r="C23" s="19">
        <v>0.5</v>
      </c>
      <c r="D23" s="20">
        <v>0</v>
      </c>
      <c r="E23" s="21">
        <v>0.4</v>
      </c>
      <c r="F23" s="21">
        <v>0.5</v>
      </c>
      <c r="G23" s="21">
        <v>15</v>
      </c>
      <c r="H23" s="21">
        <v>409</v>
      </c>
      <c r="I23" s="12">
        <f t="shared" si="0"/>
        <v>135</v>
      </c>
    </row>
    <row r="24" spans="1:9" x14ac:dyDescent="0.25">
      <c r="A24" s="17">
        <v>140</v>
      </c>
      <c r="B24" s="18" t="s">
        <v>106</v>
      </c>
      <c r="C24" s="19">
        <v>0.3</v>
      </c>
      <c r="D24" s="22">
        <v>0.08</v>
      </c>
      <c r="E24" s="21">
        <v>0.25</v>
      </c>
      <c r="F24" s="21">
        <v>0.3</v>
      </c>
      <c r="G24" s="21">
        <v>2</v>
      </c>
      <c r="H24" s="21">
        <v>130</v>
      </c>
      <c r="I24" s="12">
        <f t="shared" si="0"/>
        <v>140</v>
      </c>
    </row>
    <row r="25" spans="1:9" x14ac:dyDescent="0.25">
      <c r="A25" s="17">
        <v>145</v>
      </c>
      <c r="B25" s="18" t="s">
        <v>107</v>
      </c>
      <c r="C25" s="19">
        <v>0.25</v>
      </c>
      <c r="D25" s="20">
        <v>0</v>
      </c>
      <c r="E25" s="21">
        <v>0.1</v>
      </c>
      <c r="F25" s="21">
        <v>0.2</v>
      </c>
      <c r="G25" s="21">
        <v>297</v>
      </c>
      <c r="H25" s="21">
        <v>339</v>
      </c>
      <c r="I25" s="12">
        <f t="shared" si="0"/>
        <v>145</v>
      </c>
    </row>
    <row r="26" spans="1:9" x14ac:dyDescent="0.25">
      <c r="A26" s="15"/>
    </row>
    <row r="27" spans="1:9" ht="60" x14ac:dyDescent="0.25">
      <c r="A27" s="13" t="s">
        <v>35</v>
      </c>
      <c r="B27" s="14" t="s">
        <v>87</v>
      </c>
    </row>
    <row r="28" spans="1:9" x14ac:dyDescent="0.25">
      <c r="A28" s="15"/>
    </row>
    <row r="29" spans="1:9" x14ac:dyDescent="0.25">
      <c r="A29" s="16" t="s">
        <v>12</v>
      </c>
      <c r="B29" s="16" t="s">
        <v>13</v>
      </c>
      <c r="C29" s="16" t="s">
        <v>14</v>
      </c>
      <c r="D29" s="16" t="s">
        <v>15</v>
      </c>
      <c r="E29" s="16" t="s">
        <v>16</v>
      </c>
      <c r="F29" s="16" t="s">
        <v>17</v>
      </c>
      <c r="G29" s="16" t="s">
        <v>18</v>
      </c>
      <c r="H29" s="16" t="s">
        <v>19</v>
      </c>
    </row>
    <row r="30" spans="1:9" x14ac:dyDescent="0.25">
      <c r="A30" s="17">
        <v>45</v>
      </c>
      <c r="B30" s="18" t="s">
        <v>108</v>
      </c>
      <c r="C30" s="19">
        <v>0.1</v>
      </c>
      <c r="D30" s="20">
        <v>0</v>
      </c>
      <c r="E30" s="21">
        <v>0.05</v>
      </c>
      <c r="F30" s="21">
        <v>0.15</v>
      </c>
      <c r="G30" s="21">
        <v>2</v>
      </c>
      <c r="H30" s="21">
        <v>733</v>
      </c>
      <c r="I30" s="12">
        <f>A30</f>
        <v>45</v>
      </c>
    </row>
    <row r="31" spans="1:9" x14ac:dyDescent="0.25">
      <c r="A31" s="17">
        <v>50</v>
      </c>
      <c r="B31" s="18" t="s">
        <v>109</v>
      </c>
      <c r="C31" s="19">
        <v>0.25</v>
      </c>
      <c r="D31" s="20">
        <v>0</v>
      </c>
      <c r="E31" s="21">
        <v>0.1</v>
      </c>
      <c r="F31" s="21">
        <v>0.2</v>
      </c>
      <c r="G31" s="21">
        <v>200</v>
      </c>
      <c r="H31" s="23">
        <v>1020</v>
      </c>
      <c r="I31" s="12">
        <f t="shared" ref="I31:I50" si="1">A31</f>
        <v>50</v>
      </c>
    </row>
    <row r="32" spans="1:9" x14ac:dyDescent="0.25">
      <c r="A32" s="17">
        <v>55</v>
      </c>
      <c r="B32" s="18" t="s">
        <v>110</v>
      </c>
      <c r="C32" s="19">
        <v>0.45</v>
      </c>
      <c r="D32" s="20">
        <v>0</v>
      </c>
      <c r="E32" s="21">
        <v>0.2</v>
      </c>
      <c r="F32" s="21">
        <v>0.3</v>
      </c>
      <c r="G32" s="21">
        <v>0</v>
      </c>
      <c r="H32" s="21">
        <v>447</v>
      </c>
      <c r="I32" s="12">
        <f t="shared" si="1"/>
        <v>55</v>
      </c>
    </row>
    <row r="33" spans="1:9" x14ac:dyDescent="0.25">
      <c r="A33" s="17">
        <v>60</v>
      </c>
      <c r="B33" s="18" t="s">
        <v>111</v>
      </c>
      <c r="C33" s="19">
        <v>0.4</v>
      </c>
      <c r="D33" s="20">
        <v>0</v>
      </c>
      <c r="E33" s="21">
        <v>0.35</v>
      </c>
      <c r="F33" s="21">
        <v>0.5</v>
      </c>
      <c r="G33" s="21">
        <v>10</v>
      </c>
      <c r="H33" s="21">
        <v>422</v>
      </c>
      <c r="I33" s="12">
        <f t="shared" si="1"/>
        <v>60</v>
      </c>
    </row>
    <row r="34" spans="1:9" x14ac:dyDescent="0.25">
      <c r="A34" s="17">
        <v>65</v>
      </c>
      <c r="B34" s="18" t="s">
        <v>112</v>
      </c>
      <c r="C34" s="19">
        <v>0.68</v>
      </c>
      <c r="D34" s="20">
        <v>0</v>
      </c>
      <c r="E34" s="21">
        <v>0.6</v>
      </c>
      <c r="F34" s="21">
        <v>0.7</v>
      </c>
      <c r="G34" s="21">
        <v>5</v>
      </c>
      <c r="H34" s="21">
        <v>905</v>
      </c>
      <c r="I34" s="12">
        <f t="shared" si="1"/>
        <v>65</v>
      </c>
    </row>
    <row r="35" spans="1:9" x14ac:dyDescent="0.25">
      <c r="A35" s="17">
        <v>70</v>
      </c>
      <c r="B35" s="18" t="s">
        <v>113</v>
      </c>
      <c r="C35" s="19">
        <v>1.2</v>
      </c>
      <c r="D35" s="24">
        <v>0.18</v>
      </c>
      <c r="E35" s="21">
        <v>1</v>
      </c>
      <c r="F35" s="21">
        <v>1.1000000000000001</v>
      </c>
      <c r="G35" s="21">
        <v>6</v>
      </c>
      <c r="H35" s="23">
        <v>1044</v>
      </c>
      <c r="I35" s="12">
        <f t="shared" si="1"/>
        <v>70</v>
      </c>
    </row>
    <row r="36" spans="1:9" x14ac:dyDescent="0.25">
      <c r="A36" s="17">
        <v>75</v>
      </c>
      <c r="B36" s="18" t="s">
        <v>114</v>
      </c>
      <c r="C36" s="19">
        <v>1.65</v>
      </c>
      <c r="D36" s="24">
        <v>0.15</v>
      </c>
      <c r="E36" s="21">
        <v>1.5</v>
      </c>
      <c r="F36" s="21">
        <v>1.6</v>
      </c>
      <c r="G36" s="21">
        <v>41</v>
      </c>
      <c r="H36" s="23">
        <v>1473</v>
      </c>
      <c r="I36" s="12">
        <f t="shared" si="1"/>
        <v>75</v>
      </c>
    </row>
    <row r="37" spans="1:9" x14ac:dyDescent="0.25">
      <c r="A37" s="17">
        <v>80</v>
      </c>
      <c r="B37" s="18" t="s">
        <v>115</v>
      </c>
      <c r="C37" s="19">
        <v>2.2999999999999998</v>
      </c>
      <c r="D37" s="24">
        <v>0.1</v>
      </c>
      <c r="E37" s="21">
        <v>2.25</v>
      </c>
      <c r="F37" s="21">
        <v>2.2999999999999998</v>
      </c>
      <c r="G37" s="21">
        <v>9</v>
      </c>
      <c r="H37" s="23">
        <v>1259</v>
      </c>
      <c r="I37" s="12">
        <f t="shared" si="1"/>
        <v>80</v>
      </c>
    </row>
    <row r="38" spans="1:9" x14ac:dyDescent="0.25">
      <c r="A38" s="17">
        <v>85</v>
      </c>
      <c r="B38" s="18" t="s">
        <v>116</v>
      </c>
      <c r="C38" s="19">
        <v>3.3</v>
      </c>
      <c r="D38" s="24">
        <v>0.1</v>
      </c>
      <c r="E38" s="21">
        <v>3.2</v>
      </c>
      <c r="F38" s="21">
        <v>3.3</v>
      </c>
      <c r="G38" s="21">
        <v>96</v>
      </c>
      <c r="H38" s="23">
        <v>1226</v>
      </c>
      <c r="I38" s="12">
        <f t="shared" si="1"/>
        <v>85</v>
      </c>
    </row>
    <row r="39" spans="1:9" x14ac:dyDescent="0.25">
      <c r="A39" s="17">
        <v>90</v>
      </c>
      <c r="B39" s="18" t="s">
        <v>117</v>
      </c>
      <c r="C39" s="19">
        <v>4.6399999999999997</v>
      </c>
      <c r="D39" s="24">
        <v>0.2</v>
      </c>
      <c r="E39" s="21">
        <v>4.4000000000000004</v>
      </c>
      <c r="F39" s="21">
        <v>4.5999999999999996</v>
      </c>
      <c r="G39" s="21">
        <v>70</v>
      </c>
      <c r="H39" s="23">
        <v>3241</v>
      </c>
      <c r="I39" s="12">
        <f t="shared" si="1"/>
        <v>90</v>
      </c>
    </row>
    <row r="40" spans="1:9" x14ac:dyDescent="0.25">
      <c r="A40" s="17">
        <v>95</v>
      </c>
      <c r="B40" s="18" t="s">
        <v>118</v>
      </c>
      <c r="C40" s="19">
        <v>6.3</v>
      </c>
      <c r="D40" s="24">
        <v>0.09</v>
      </c>
      <c r="E40" s="21">
        <v>6.1</v>
      </c>
      <c r="F40" s="21">
        <v>6.3</v>
      </c>
      <c r="G40" s="21">
        <v>21</v>
      </c>
      <c r="H40" s="23">
        <v>1038</v>
      </c>
      <c r="I40" s="12">
        <f t="shared" si="1"/>
        <v>95</v>
      </c>
    </row>
    <row r="41" spans="1:9" x14ac:dyDescent="0.25">
      <c r="A41" s="17">
        <v>100</v>
      </c>
      <c r="B41" s="18" t="s">
        <v>119</v>
      </c>
      <c r="C41" s="19">
        <v>8.51</v>
      </c>
      <c r="D41" s="24">
        <v>0.31</v>
      </c>
      <c r="E41" s="21">
        <v>8.1999999999999993</v>
      </c>
      <c r="F41" s="21">
        <v>8.4</v>
      </c>
      <c r="G41" s="21">
        <v>26</v>
      </c>
      <c r="H41" s="23">
        <v>1661</v>
      </c>
      <c r="I41" s="12">
        <f t="shared" si="1"/>
        <v>100</v>
      </c>
    </row>
    <row r="42" spans="1:9" x14ac:dyDescent="0.25">
      <c r="A42" s="17">
        <v>105</v>
      </c>
      <c r="B42" s="18" t="s">
        <v>120</v>
      </c>
      <c r="C42" s="19">
        <v>11</v>
      </c>
      <c r="D42" s="24">
        <v>0.5</v>
      </c>
      <c r="E42" s="21">
        <v>10.7</v>
      </c>
      <c r="F42" s="21">
        <v>11</v>
      </c>
      <c r="G42" s="21">
        <v>130</v>
      </c>
      <c r="H42" s="23">
        <v>1707</v>
      </c>
      <c r="I42" s="12">
        <f t="shared" si="1"/>
        <v>105</v>
      </c>
    </row>
    <row r="43" spans="1:9" x14ac:dyDescent="0.25">
      <c r="A43" s="17">
        <v>110</v>
      </c>
      <c r="B43" s="18" t="s">
        <v>121</v>
      </c>
      <c r="C43" s="19">
        <v>14.6</v>
      </c>
      <c r="D43" s="24">
        <v>1.1000000000000001</v>
      </c>
      <c r="E43" s="21">
        <v>13.7</v>
      </c>
      <c r="F43" s="21">
        <v>14</v>
      </c>
      <c r="G43" s="21">
        <v>16</v>
      </c>
      <c r="H43" s="23">
        <v>2313</v>
      </c>
      <c r="I43" s="12">
        <f t="shared" si="1"/>
        <v>110</v>
      </c>
    </row>
    <row r="44" spans="1:9" x14ac:dyDescent="0.25">
      <c r="A44" s="17">
        <v>115</v>
      </c>
      <c r="B44" s="18" t="s">
        <v>122</v>
      </c>
      <c r="C44" s="19">
        <v>14.7</v>
      </c>
      <c r="D44" s="20">
        <v>0</v>
      </c>
      <c r="E44" s="21">
        <v>17.100000000000001</v>
      </c>
      <c r="F44" s="21">
        <v>17.399999999999999</v>
      </c>
      <c r="G44" s="21">
        <v>19</v>
      </c>
      <c r="H44" s="21">
        <v>300</v>
      </c>
      <c r="I44" s="12">
        <f t="shared" si="1"/>
        <v>115</v>
      </c>
    </row>
    <row r="45" spans="1:9" x14ac:dyDescent="0.25">
      <c r="A45" s="17">
        <v>120</v>
      </c>
      <c r="B45" s="18" t="s">
        <v>123</v>
      </c>
      <c r="C45" s="19">
        <v>20.9</v>
      </c>
      <c r="D45" s="24">
        <v>2.8</v>
      </c>
      <c r="E45" s="21">
        <v>21</v>
      </c>
      <c r="F45" s="21">
        <v>21.2</v>
      </c>
      <c r="G45" s="21">
        <v>3</v>
      </c>
      <c r="H45" s="21">
        <v>267</v>
      </c>
      <c r="I45" s="12">
        <f t="shared" si="1"/>
        <v>120</v>
      </c>
    </row>
    <row r="46" spans="1:9" x14ac:dyDescent="0.25">
      <c r="A46" s="17">
        <v>125</v>
      </c>
      <c r="B46" s="18" t="s">
        <v>124</v>
      </c>
      <c r="C46" s="19">
        <v>22.8</v>
      </c>
      <c r="D46" s="20">
        <v>0</v>
      </c>
      <c r="E46" s="21">
        <v>25.1</v>
      </c>
      <c r="F46" s="21">
        <v>25.4</v>
      </c>
      <c r="G46" s="21">
        <v>11</v>
      </c>
      <c r="H46" s="21">
        <v>147</v>
      </c>
      <c r="I46" s="12">
        <f t="shared" si="1"/>
        <v>125</v>
      </c>
    </row>
    <row r="47" spans="1:9" x14ac:dyDescent="0.25">
      <c r="A47" s="17">
        <v>130</v>
      </c>
      <c r="B47" s="18" t="s">
        <v>125</v>
      </c>
      <c r="C47" s="19">
        <v>26.2</v>
      </c>
      <c r="D47" s="20">
        <v>0</v>
      </c>
      <c r="E47" s="21">
        <v>29.6</v>
      </c>
      <c r="F47" s="21">
        <v>29.9</v>
      </c>
      <c r="G47" s="23">
        <v>1000</v>
      </c>
      <c r="H47" s="23">
        <v>1104</v>
      </c>
      <c r="I47" s="12">
        <f t="shared" si="1"/>
        <v>130</v>
      </c>
    </row>
    <row r="48" spans="1:9" x14ac:dyDescent="0.25">
      <c r="A48" s="17">
        <v>135</v>
      </c>
      <c r="B48" s="18" t="s">
        <v>126</v>
      </c>
      <c r="C48" s="19">
        <v>34.9</v>
      </c>
      <c r="D48" s="22">
        <v>1.1000000000000001</v>
      </c>
      <c r="E48" s="21">
        <v>34.200000000000003</v>
      </c>
      <c r="F48" s="21">
        <v>34.5</v>
      </c>
      <c r="G48" s="21">
        <v>11</v>
      </c>
      <c r="H48" s="21">
        <v>51</v>
      </c>
      <c r="I48" s="12">
        <f t="shared" si="1"/>
        <v>135</v>
      </c>
    </row>
    <row r="49" spans="1:9" x14ac:dyDescent="0.25">
      <c r="A49" s="17">
        <v>140</v>
      </c>
      <c r="B49" s="18" t="s">
        <v>127</v>
      </c>
      <c r="C49" s="19">
        <v>39.799999999999997</v>
      </c>
      <c r="D49" s="24">
        <v>3.1</v>
      </c>
      <c r="E49" s="21">
        <v>39</v>
      </c>
      <c r="F49" s="21">
        <v>39.299999999999997</v>
      </c>
      <c r="G49" s="21">
        <v>20</v>
      </c>
      <c r="H49" s="21">
        <v>91</v>
      </c>
      <c r="I49" s="12">
        <f t="shared" si="1"/>
        <v>140</v>
      </c>
    </row>
    <row r="50" spans="1:9" x14ac:dyDescent="0.25">
      <c r="A50" s="17">
        <v>145</v>
      </c>
      <c r="B50" s="18" t="s">
        <v>128</v>
      </c>
      <c r="C50" s="19">
        <v>43.2</v>
      </c>
      <c r="D50" s="20">
        <v>0</v>
      </c>
      <c r="E50" s="21">
        <v>43.9</v>
      </c>
      <c r="F50" s="21">
        <v>44.2</v>
      </c>
      <c r="G50" s="21">
        <v>11</v>
      </c>
      <c r="H50" s="21">
        <v>118</v>
      </c>
      <c r="I50" s="12">
        <f t="shared" si="1"/>
        <v>145</v>
      </c>
    </row>
    <row r="51" spans="1:9" ht="40.5" x14ac:dyDescent="0.25">
      <c r="A51" s="15" t="s">
        <v>52</v>
      </c>
      <c r="B51" s="25" t="s">
        <v>53</v>
      </c>
    </row>
  </sheetData>
  <hyperlinks>
    <hyperlink ref="A6" r:id="rId1" display="http://finance.yahoo.com/q/op?s=IBM&amp;k=50.000000"/>
    <hyperlink ref="B6" r:id="rId2" display="http://finance.yahoo.com/q?s=IBMJU.X"/>
    <hyperlink ref="A7" r:id="rId3" display="http://finance.yahoo.com/q/op?s=IBM&amp;k=55.000000"/>
    <hyperlink ref="B7" r:id="rId4" display="http://finance.yahoo.com/q?s=IBMJV.X"/>
    <hyperlink ref="A8" r:id="rId5" display="http://finance.yahoo.com/q/op?s=IBM&amp;k=60.000000"/>
    <hyperlink ref="B8" r:id="rId6" display="http://finance.yahoo.com/q?s=IBMJL.X"/>
    <hyperlink ref="A9" r:id="rId7" display="http://finance.yahoo.com/q/op?s=IBM&amp;k=65.000000"/>
    <hyperlink ref="B9" r:id="rId8" display="http://finance.yahoo.com/q?s=IBMJM.X"/>
    <hyperlink ref="A10" r:id="rId9" display="http://finance.yahoo.com/q/op?s=IBM&amp;k=70.000000"/>
    <hyperlink ref="B10" r:id="rId10" display="http://finance.yahoo.com/q?s=IBMJN.X"/>
    <hyperlink ref="A11" r:id="rId11" display="http://finance.yahoo.com/q/op?s=IBM&amp;k=75.000000"/>
    <hyperlink ref="B11" r:id="rId12" display="http://finance.yahoo.com/q?s=IBMJO.X"/>
    <hyperlink ref="A12" r:id="rId13" display="http://finance.yahoo.com/q/op?s=IBM&amp;k=80.000000"/>
    <hyperlink ref="B12" r:id="rId14" display="http://finance.yahoo.com/q?s=IBMJP.X"/>
    <hyperlink ref="A13" r:id="rId15" display="http://finance.yahoo.com/q/op?s=IBM&amp;k=85.000000"/>
    <hyperlink ref="B13" r:id="rId16" display="http://finance.yahoo.com/q?s=IBMJQ.X"/>
    <hyperlink ref="A14" r:id="rId17" display="http://finance.yahoo.com/q/op?s=IBM&amp;k=90.000000"/>
    <hyperlink ref="B14" r:id="rId18" display="http://finance.yahoo.com/q?s=IBMJR.X"/>
    <hyperlink ref="A15" r:id="rId19" display="http://finance.yahoo.com/q/op?s=IBM&amp;k=95.000000"/>
    <hyperlink ref="B15" r:id="rId20" display="http://finance.yahoo.com/q?s=IBMJS.X"/>
    <hyperlink ref="A16" r:id="rId21" display="http://finance.yahoo.com/q/op?s=IBM&amp;k=100.000000"/>
    <hyperlink ref="B16" r:id="rId22" display="http://finance.yahoo.com/q?s=IBMJT.X"/>
    <hyperlink ref="A17" r:id="rId23" display="http://finance.yahoo.com/q/op?s=IBM&amp;k=105.000000"/>
    <hyperlink ref="B17" r:id="rId24" display="http://finance.yahoo.com/q?s=IBMJA.X"/>
    <hyperlink ref="A18" r:id="rId25" display="http://finance.yahoo.com/q/op?s=IBM&amp;k=110.000000"/>
    <hyperlink ref="B18" r:id="rId26" display="http://finance.yahoo.com/q?s=IBMJB.X"/>
    <hyperlink ref="A19" r:id="rId27" display="http://finance.yahoo.com/q/op?s=IBM&amp;k=115.000000"/>
    <hyperlink ref="B19" r:id="rId28" display="http://finance.yahoo.com/q?s=IBMJC.X"/>
    <hyperlink ref="A20" r:id="rId29" display="http://finance.yahoo.com/q/op?s=IBM&amp;k=120.000000"/>
    <hyperlink ref="B20" r:id="rId30" display="http://finance.yahoo.com/q?s=IBMJD.X"/>
    <hyperlink ref="A21" r:id="rId31" display="http://finance.yahoo.com/q/op?s=IBM&amp;k=125.000000"/>
    <hyperlink ref="B21" r:id="rId32" display="http://finance.yahoo.com/q?s=IBMJE.X"/>
    <hyperlink ref="A22" r:id="rId33" display="http://finance.yahoo.com/q/op?s=IBM&amp;k=130.000000"/>
    <hyperlink ref="B22" r:id="rId34" display="http://finance.yahoo.com/q?s=IBMJF.X"/>
    <hyperlink ref="A23" r:id="rId35" display="http://finance.yahoo.com/q/op?s=IBM&amp;k=135.000000"/>
    <hyperlink ref="B23" r:id="rId36" display="http://finance.yahoo.com/q?s=IBMJG.X"/>
    <hyperlink ref="A24" r:id="rId37" display="http://finance.yahoo.com/q/op?s=IBM&amp;k=140.000000"/>
    <hyperlink ref="B24" r:id="rId38" display="http://finance.yahoo.com/q?s=IBMJH.X"/>
    <hyperlink ref="A25" r:id="rId39" display="http://finance.yahoo.com/q/op?s=IBM&amp;k=145.000000"/>
    <hyperlink ref="B25" r:id="rId40" display="http://finance.yahoo.com/q?s=IBMJI.X"/>
    <hyperlink ref="A30" r:id="rId41" display="http://finance.yahoo.com/q/op?s=IBM&amp;k=45.000000"/>
    <hyperlink ref="B30" r:id="rId42" display="http://finance.yahoo.com/q?s=IBMVX.X"/>
    <hyperlink ref="A31" r:id="rId43" display="http://finance.yahoo.com/q/op?s=IBM&amp;k=50.000000"/>
    <hyperlink ref="B31" r:id="rId44" display="http://finance.yahoo.com/q?s=IBMVU.X"/>
    <hyperlink ref="A32" r:id="rId45" display="http://finance.yahoo.com/q/op?s=IBM&amp;k=55.000000"/>
    <hyperlink ref="B32" r:id="rId46" display="http://finance.yahoo.com/q?s=IBMVV.X"/>
    <hyperlink ref="A33" r:id="rId47" display="http://finance.yahoo.com/q/op?s=IBM&amp;k=60.000000"/>
    <hyperlink ref="B33" r:id="rId48" display="http://finance.yahoo.com/q?s=IBMVL.X"/>
    <hyperlink ref="A34" r:id="rId49" display="http://finance.yahoo.com/q/op?s=IBM&amp;k=65.000000"/>
    <hyperlink ref="B34" r:id="rId50" display="http://finance.yahoo.com/q?s=IBMVM.X"/>
    <hyperlink ref="A35" r:id="rId51" display="http://finance.yahoo.com/q/op?s=IBM&amp;k=70.000000"/>
    <hyperlink ref="B35" r:id="rId52" display="http://finance.yahoo.com/q?s=IBMVN.X"/>
    <hyperlink ref="A36" r:id="rId53" display="http://finance.yahoo.com/q/op?s=IBM&amp;k=75.000000"/>
    <hyperlink ref="B36" r:id="rId54" display="http://finance.yahoo.com/q?s=IBMVO.X"/>
    <hyperlink ref="A37" r:id="rId55" display="http://finance.yahoo.com/q/op?s=IBM&amp;k=80.000000"/>
    <hyperlink ref="B37" r:id="rId56" display="http://finance.yahoo.com/q?s=IBMVP.X"/>
    <hyperlink ref="A38" r:id="rId57" display="http://finance.yahoo.com/q/op?s=IBM&amp;k=85.000000"/>
    <hyperlink ref="B38" r:id="rId58" display="http://finance.yahoo.com/q?s=IBMVQ.X"/>
    <hyperlink ref="A39" r:id="rId59" display="http://finance.yahoo.com/q/op?s=IBM&amp;k=90.000000"/>
    <hyperlink ref="B39" r:id="rId60" display="http://finance.yahoo.com/q?s=IBMVR.X"/>
    <hyperlink ref="A40" r:id="rId61" display="http://finance.yahoo.com/q/op?s=IBM&amp;k=95.000000"/>
    <hyperlink ref="B40" r:id="rId62" display="http://finance.yahoo.com/q?s=IBMVS.X"/>
    <hyperlink ref="A41" r:id="rId63" display="http://finance.yahoo.com/q/op?s=IBM&amp;k=100.000000"/>
    <hyperlink ref="B41" r:id="rId64" display="http://finance.yahoo.com/q?s=IBMVT.X"/>
    <hyperlink ref="A42" r:id="rId65" display="http://finance.yahoo.com/q/op?s=IBM&amp;k=105.000000"/>
    <hyperlink ref="B42" r:id="rId66" display="http://finance.yahoo.com/q?s=IBMVA.X"/>
    <hyperlink ref="A43" r:id="rId67" display="http://finance.yahoo.com/q/op?s=IBM&amp;k=110.000000"/>
    <hyperlink ref="B43" r:id="rId68" display="http://finance.yahoo.com/q?s=IBMVB.X"/>
    <hyperlink ref="A44" r:id="rId69" display="http://finance.yahoo.com/q/op?s=IBM&amp;k=115.000000"/>
    <hyperlink ref="B44" r:id="rId70" display="http://finance.yahoo.com/q?s=IBMVC.X"/>
    <hyperlink ref="A45" r:id="rId71" display="http://finance.yahoo.com/q/op?s=IBM&amp;k=120.000000"/>
    <hyperlink ref="B45" r:id="rId72" display="http://finance.yahoo.com/q?s=IBMVD.X"/>
    <hyperlink ref="A46" r:id="rId73" display="http://finance.yahoo.com/q/op?s=IBM&amp;k=125.000000"/>
    <hyperlink ref="B46" r:id="rId74" display="http://finance.yahoo.com/q?s=IBMVE.X"/>
    <hyperlink ref="A47" r:id="rId75" display="http://finance.yahoo.com/q/op?s=IBM&amp;k=130.000000"/>
    <hyperlink ref="B47" r:id="rId76" display="http://finance.yahoo.com/q?s=IBMVF.X"/>
    <hyperlink ref="A48" r:id="rId77" display="http://finance.yahoo.com/q/op?s=IBM&amp;k=135.000000"/>
    <hyperlink ref="B48" r:id="rId78" display="http://finance.yahoo.com/q?s=IBMVG.X"/>
    <hyperlink ref="A49" r:id="rId79" display="http://finance.yahoo.com/q/op?s=IBM&amp;k=140.000000"/>
    <hyperlink ref="B49" r:id="rId80" display="http://finance.yahoo.com/q?s=IBMVH.X"/>
    <hyperlink ref="A50" r:id="rId81" display="http://finance.yahoo.com/q/op?s=IBM&amp;k=145.000000"/>
    <hyperlink ref="B50" r:id="rId82" display="http://finance.yahoo.com/q?s=IBMVI.X"/>
  </hyperlinks>
  <pageMargins left="0.7" right="0.7" top="0.75" bottom="0.75" header="0.3" footer="0.3"/>
  <drawing r:id="rId8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H60"/>
  <sheetViews>
    <sheetView workbookViewId="0">
      <selection activeCell="C16" sqref="C16"/>
    </sheetView>
  </sheetViews>
  <sheetFormatPr defaultColWidth="9.140625" defaultRowHeight="15" x14ac:dyDescent="0.25"/>
  <cols>
    <col min="1" max="16384" width="9.140625" style="12"/>
  </cols>
  <sheetData>
    <row r="1" spans="1:8" ht="60" x14ac:dyDescent="0.25">
      <c r="A1" s="13" t="s">
        <v>10</v>
      </c>
      <c r="B1" s="14" t="s">
        <v>129</v>
      </c>
    </row>
    <row r="2" spans="1:8" x14ac:dyDescent="0.25">
      <c r="A2" s="15"/>
    </row>
    <row r="3" spans="1:8" x14ac:dyDescent="0.25">
      <c r="A3" s="16" t="s">
        <v>12</v>
      </c>
      <c r="B3" s="16" t="s">
        <v>13</v>
      </c>
      <c r="C3" s="16" t="s">
        <v>14</v>
      </c>
      <c r="D3" s="16" t="s">
        <v>15</v>
      </c>
      <c r="E3" s="16" t="s">
        <v>16</v>
      </c>
      <c r="F3" s="16" t="s">
        <v>17</v>
      </c>
      <c r="G3" s="16" t="s">
        <v>18</v>
      </c>
      <c r="H3" s="16" t="s">
        <v>19</v>
      </c>
    </row>
    <row r="4" spans="1:8" ht="30" x14ac:dyDescent="0.25">
      <c r="A4" s="17">
        <v>55</v>
      </c>
      <c r="B4" s="18" t="s">
        <v>130</v>
      </c>
      <c r="C4" s="19">
        <v>47.7</v>
      </c>
      <c r="D4" s="20">
        <v>0</v>
      </c>
      <c r="E4" s="21">
        <v>46.4</v>
      </c>
      <c r="F4" s="21">
        <v>47</v>
      </c>
      <c r="G4" s="21">
        <v>1</v>
      </c>
      <c r="H4" s="21">
        <v>15</v>
      </c>
    </row>
    <row r="5" spans="1:8" x14ac:dyDescent="0.25">
      <c r="A5" s="17">
        <v>60</v>
      </c>
      <c r="B5" s="18" t="s">
        <v>131</v>
      </c>
      <c r="C5" s="19">
        <v>42.36</v>
      </c>
      <c r="D5" s="22">
        <v>3.72</v>
      </c>
      <c r="E5" s="21">
        <v>41.7</v>
      </c>
      <c r="F5" s="21">
        <v>42.2</v>
      </c>
      <c r="G5" s="21">
        <v>5</v>
      </c>
      <c r="H5" s="21">
        <v>74</v>
      </c>
    </row>
    <row r="6" spans="1:8" x14ac:dyDescent="0.25">
      <c r="A6" s="17">
        <v>65</v>
      </c>
      <c r="B6" s="18" t="s">
        <v>132</v>
      </c>
      <c r="C6" s="19">
        <v>38.9</v>
      </c>
      <c r="D6" s="20">
        <v>0</v>
      </c>
      <c r="E6" s="21">
        <v>37</v>
      </c>
      <c r="F6" s="21">
        <v>37.6</v>
      </c>
      <c r="G6" s="21">
        <v>10</v>
      </c>
      <c r="H6" s="21">
        <v>60</v>
      </c>
    </row>
    <row r="7" spans="1:8" x14ac:dyDescent="0.25">
      <c r="A7" s="17">
        <v>70</v>
      </c>
      <c r="B7" s="18" t="s">
        <v>133</v>
      </c>
      <c r="C7" s="19">
        <v>34.4</v>
      </c>
      <c r="D7" s="20">
        <v>0</v>
      </c>
      <c r="E7" s="21">
        <v>32.5</v>
      </c>
      <c r="F7" s="21">
        <v>33.200000000000003</v>
      </c>
      <c r="G7" s="21">
        <v>4</v>
      </c>
      <c r="H7" s="21">
        <v>864</v>
      </c>
    </row>
    <row r="8" spans="1:8" x14ac:dyDescent="0.25">
      <c r="A8" s="17">
        <v>75</v>
      </c>
      <c r="B8" s="18" t="s">
        <v>134</v>
      </c>
      <c r="C8" s="19">
        <v>30.1</v>
      </c>
      <c r="D8" s="20">
        <v>0</v>
      </c>
      <c r="E8" s="21">
        <v>28.2</v>
      </c>
      <c r="F8" s="21">
        <v>28.8</v>
      </c>
      <c r="G8" s="21">
        <v>4</v>
      </c>
      <c r="H8" s="21">
        <v>132</v>
      </c>
    </row>
    <row r="9" spans="1:8" x14ac:dyDescent="0.25">
      <c r="A9" s="17">
        <v>80</v>
      </c>
      <c r="B9" s="18" t="s">
        <v>135</v>
      </c>
      <c r="C9" s="19">
        <v>23.6</v>
      </c>
      <c r="D9" s="22">
        <v>2.4</v>
      </c>
      <c r="E9" s="21">
        <v>24.4</v>
      </c>
      <c r="F9" s="21">
        <v>24.8</v>
      </c>
      <c r="G9" s="21">
        <v>5</v>
      </c>
      <c r="H9" s="23">
        <v>1595</v>
      </c>
    </row>
    <row r="10" spans="1:8" x14ac:dyDescent="0.25">
      <c r="A10" s="17">
        <v>85</v>
      </c>
      <c r="B10" s="18" t="s">
        <v>136</v>
      </c>
      <c r="C10" s="19">
        <v>22.1</v>
      </c>
      <c r="D10" s="20">
        <v>0</v>
      </c>
      <c r="E10" s="21">
        <v>20.399999999999999</v>
      </c>
      <c r="F10" s="21">
        <v>21</v>
      </c>
      <c r="G10" s="21">
        <v>200</v>
      </c>
      <c r="H10" s="23">
        <v>1360</v>
      </c>
    </row>
    <row r="11" spans="1:8" x14ac:dyDescent="0.25">
      <c r="A11" s="17">
        <v>90</v>
      </c>
      <c r="B11" s="18" t="s">
        <v>137</v>
      </c>
      <c r="C11" s="19">
        <v>16.68</v>
      </c>
      <c r="D11" s="22">
        <v>1.42</v>
      </c>
      <c r="E11" s="21">
        <v>16.899999999999999</v>
      </c>
      <c r="F11" s="21">
        <v>17.5</v>
      </c>
      <c r="G11" s="21">
        <v>12</v>
      </c>
      <c r="H11" s="23">
        <v>7069</v>
      </c>
    </row>
    <row r="12" spans="1:8" x14ac:dyDescent="0.25">
      <c r="A12" s="17">
        <v>95</v>
      </c>
      <c r="B12" s="18" t="s">
        <v>138</v>
      </c>
      <c r="C12" s="19">
        <v>13.8</v>
      </c>
      <c r="D12" s="22">
        <v>1.4</v>
      </c>
      <c r="E12" s="21">
        <v>13.7</v>
      </c>
      <c r="F12" s="21">
        <v>14.3</v>
      </c>
      <c r="G12" s="21">
        <v>1</v>
      </c>
      <c r="H12" s="23">
        <v>3043</v>
      </c>
    </row>
    <row r="13" spans="1:8" x14ac:dyDescent="0.25">
      <c r="A13" s="17">
        <v>100</v>
      </c>
      <c r="B13" s="18" t="s">
        <v>139</v>
      </c>
      <c r="C13" s="19">
        <v>11</v>
      </c>
      <c r="D13" s="22">
        <v>1.08</v>
      </c>
      <c r="E13" s="21">
        <v>10.9</v>
      </c>
      <c r="F13" s="21">
        <v>11.5</v>
      </c>
      <c r="G13" s="21">
        <v>492</v>
      </c>
      <c r="H13" s="23">
        <v>12339</v>
      </c>
    </row>
    <row r="14" spans="1:8" x14ac:dyDescent="0.25">
      <c r="A14" s="17">
        <v>105</v>
      </c>
      <c r="B14" s="18" t="s">
        <v>140</v>
      </c>
      <c r="C14" s="19">
        <v>8.51</v>
      </c>
      <c r="D14" s="22">
        <v>1.0900000000000001</v>
      </c>
      <c r="E14" s="21">
        <v>8.5</v>
      </c>
      <c r="F14" s="21">
        <v>9</v>
      </c>
      <c r="G14" s="21">
        <v>22</v>
      </c>
      <c r="H14" s="23">
        <v>3895</v>
      </c>
    </row>
    <row r="15" spans="1:8" x14ac:dyDescent="0.25">
      <c r="A15" s="17">
        <v>110</v>
      </c>
      <c r="B15" s="18" t="s">
        <v>141</v>
      </c>
      <c r="C15" s="19">
        <v>6.5</v>
      </c>
      <c r="D15" s="22">
        <v>1</v>
      </c>
      <c r="E15" s="21">
        <v>6.4</v>
      </c>
      <c r="F15" s="21">
        <v>6.9</v>
      </c>
      <c r="G15" s="21">
        <v>50</v>
      </c>
      <c r="H15" s="23">
        <v>9338</v>
      </c>
    </row>
    <row r="16" spans="1:8" x14ac:dyDescent="0.25">
      <c r="A16" s="17">
        <v>115</v>
      </c>
      <c r="B16" s="18" t="s">
        <v>142</v>
      </c>
      <c r="C16" s="19">
        <v>4.5999999999999996</v>
      </c>
      <c r="D16" s="22">
        <v>1.2</v>
      </c>
      <c r="E16" s="21">
        <v>4.8</v>
      </c>
      <c r="F16" s="21">
        <v>5.2</v>
      </c>
      <c r="G16" s="21">
        <v>46</v>
      </c>
      <c r="H16" s="23">
        <v>2725</v>
      </c>
    </row>
    <row r="17" spans="1:8" x14ac:dyDescent="0.25">
      <c r="A17" s="17">
        <v>120</v>
      </c>
      <c r="B17" s="18" t="s">
        <v>143</v>
      </c>
      <c r="C17" s="19">
        <v>3.7</v>
      </c>
      <c r="D17" s="22">
        <v>0.5</v>
      </c>
      <c r="E17" s="21">
        <v>3.6</v>
      </c>
      <c r="F17" s="21">
        <v>3.8</v>
      </c>
      <c r="G17" s="21">
        <v>141</v>
      </c>
      <c r="H17" s="23">
        <v>6636</v>
      </c>
    </row>
    <row r="18" spans="1:8" x14ac:dyDescent="0.25">
      <c r="A18" s="17">
        <v>125</v>
      </c>
      <c r="B18" s="18" t="s">
        <v>144</v>
      </c>
      <c r="C18" s="19">
        <v>2.4</v>
      </c>
      <c r="D18" s="22">
        <v>0.53</v>
      </c>
      <c r="E18" s="21">
        <v>2.5499999999999998</v>
      </c>
      <c r="F18" s="21">
        <v>2.65</v>
      </c>
      <c r="G18" s="21">
        <v>158</v>
      </c>
      <c r="H18" s="23">
        <v>3588</v>
      </c>
    </row>
    <row r="19" spans="1:8" x14ac:dyDescent="0.25">
      <c r="A19" s="17">
        <v>130</v>
      </c>
      <c r="B19" s="18" t="s">
        <v>145</v>
      </c>
      <c r="C19" s="19">
        <v>1.7</v>
      </c>
      <c r="D19" s="22">
        <v>0.35</v>
      </c>
      <c r="E19" s="21">
        <v>1.7</v>
      </c>
      <c r="F19" s="21">
        <v>1.85</v>
      </c>
      <c r="G19" s="21">
        <v>55</v>
      </c>
      <c r="H19" s="23">
        <v>3717</v>
      </c>
    </row>
    <row r="20" spans="1:8" x14ac:dyDescent="0.25">
      <c r="A20" s="17">
        <v>135</v>
      </c>
      <c r="B20" s="18" t="s">
        <v>146</v>
      </c>
      <c r="C20" s="19">
        <v>1.55</v>
      </c>
      <c r="D20" s="20">
        <v>0</v>
      </c>
      <c r="E20" s="21">
        <v>1.1000000000000001</v>
      </c>
      <c r="F20" s="21">
        <v>1.25</v>
      </c>
      <c r="G20" s="21">
        <v>61</v>
      </c>
      <c r="H20" s="23">
        <v>1003</v>
      </c>
    </row>
    <row r="21" spans="1:8" x14ac:dyDescent="0.25">
      <c r="A21" s="17">
        <v>140</v>
      </c>
      <c r="B21" s="18" t="s">
        <v>147</v>
      </c>
      <c r="C21" s="19">
        <v>0.8</v>
      </c>
      <c r="D21" s="22">
        <v>0.16</v>
      </c>
      <c r="E21" s="21">
        <v>0.7</v>
      </c>
      <c r="F21" s="21">
        <v>0.8</v>
      </c>
      <c r="G21" s="21">
        <v>34</v>
      </c>
      <c r="H21" s="23">
        <v>3878</v>
      </c>
    </row>
    <row r="22" spans="1:8" x14ac:dyDescent="0.25">
      <c r="A22" s="17">
        <v>145</v>
      </c>
      <c r="B22" s="18" t="s">
        <v>148</v>
      </c>
      <c r="C22" s="19">
        <v>0.65</v>
      </c>
      <c r="D22" s="20">
        <v>0</v>
      </c>
      <c r="E22" s="21">
        <v>0.4</v>
      </c>
      <c r="F22" s="21">
        <v>0.55000000000000004</v>
      </c>
      <c r="G22" s="21">
        <v>23</v>
      </c>
      <c r="H22" s="21">
        <v>451</v>
      </c>
    </row>
    <row r="23" spans="1:8" x14ac:dyDescent="0.25">
      <c r="A23" s="17">
        <v>150</v>
      </c>
      <c r="B23" s="18" t="s">
        <v>149</v>
      </c>
      <c r="C23" s="19">
        <v>0.35</v>
      </c>
      <c r="D23" s="22">
        <v>0.1</v>
      </c>
      <c r="E23" s="21">
        <v>0.25</v>
      </c>
      <c r="F23" s="21">
        <v>0.4</v>
      </c>
      <c r="G23" s="21">
        <v>12</v>
      </c>
      <c r="H23" s="23">
        <v>1105</v>
      </c>
    </row>
    <row r="24" spans="1:8" x14ac:dyDescent="0.25">
      <c r="A24" s="17">
        <v>155</v>
      </c>
      <c r="B24" s="18" t="s">
        <v>150</v>
      </c>
      <c r="C24" s="19">
        <v>0.55000000000000004</v>
      </c>
      <c r="D24" s="20">
        <v>0</v>
      </c>
      <c r="E24" s="21">
        <v>0.15</v>
      </c>
      <c r="F24" s="21">
        <v>0.3</v>
      </c>
      <c r="G24" s="21">
        <v>0</v>
      </c>
      <c r="H24" s="21">
        <v>404</v>
      </c>
    </row>
    <row r="25" spans="1:8" x14ac:dyDescent="0.25">
      <c r="A25" s="17">
        <v>160</v>
      </c>
      <c r="B25" s="18" t="s">
        <v>151</v>
      </c>
      <c r="C25" s="19">
        <v>0.2</v>
      </c>
      <c r="D25" s="20">
        <v>0</v>
      </c>
      <c r="E25" s="21">
        <v>0.1</v>
      </c>
      <c r="F25" s="21">
        <v>0.2</v>
      </c>
      <c r="G25" s="21">
        <v>10</v>
      </c>
      <c r="H25" s="21">
        <v>848</v>
      </c>
    </row>
    <row r="26" spans="1:8" ht="30" x14ac:dyDescent="0.25">
      <c r="A26" s="17">
        <v>165</v>
      </c>
      <c r="B26" s="18" t="s">
        <v>152</v>
      </c>
      <c r="C26" s="19">
        <v>0.15</v>
      </c>
      <c r="D26" s="20">
        <v>0</v>
      </c>
      <c r="E26" s="21">
        <v>0.05</v>
      </c>
      <c r="F26" s="21">
        <v>0.15</v>
      </c>
      <c r="G26" s="21">
        <v>10</v>
      </c>
      <c r="H26" s="21">
        <v>134</v>
      </c>
    </row>
    <row r="27" spans="1:8" x14ac:dyDescent="0.25">
      <c r="A27" s="17">
        <v>170</v>
      </c>
      <c r="B27" s="18" t="s">
        <v>153</v>
      </c>
      <c r="C27" s="19">
        <v>0.15</v>
      </c>
      <c r="D27" s="20">
        <v>0</v>
      </c>
      <c r="E27" s="21" t="s">
        <v>30</v>
      </c>
      <c r="F27" s="21">
        <v>0.15</v>
      </c>
      <c r="G27" s="21">
        <v>0</v>
      </c>
      <c r="H27" s="21">
        <v>485</v>
      </c>
    </row>
    <row r="28" spans="1:8" x14ac:dyDescent="0.25">
      <c r="A28" s="17">
        <v>180</v>
      </c>
      <c r="B28" s="18" t="s">
        <v>154</v>
      </c>
      <c r="C28" s="19">
        <v>0.05</v>
      </c>
      <c r="D28" s="22">
        <v>0.05</v>
      </c>
      <c r="E28" s="21" t="s">
        <v>30</v>
      </c>
      <c r="F28" s="21">
        <v>0.1</v>
      </c>
      <c r="G28" s="21">
        <v>24</v>
      </c>
      <c r="H28" s="23">
        <v>1804</v>
      </c>
    </row>
    <row r="29" spans="1:8" x14ac:dyDescent="0.25">
      <c r="A29" s="17">
        <v>190</v>
      </c>
      <c r="B29" s="18" t="s">
        <v>155</v>
      </c>
      <c r="C29" s="19">
        <v>0.05</v>
      </c>
      <c r="D29" s="20">
        <v>0</v>
      </c>
      <c r="E29" s="21" t="s">
        <v>30</v>
      </c>
      <c r="F29" s="21">
        <v>0.1</v>
      </c>
      <c r="G29" s="21">
        <v>0</v>
      </c>
      <c r="H29" s="21">
        <v>665</v>
      </c>
    </row>
    <row r="30" spans="1:8" x14ac:dyDescent="0.25">
      <c r="A30" s="15"/>
    </row>
    <row r="31" spans="1:8" ht="60" x14ac:dyDescent="0.25">
      <c r="A31" s="13" t="s">
        <v>35</v>
      </c>
      <c r="B31" s="14" t="s">
        <v>129</v>
      </c>
    </row>
    <row r="32" spans="1:8" x14ac:dyDescent="0.25">
      <c r="A32" s="15"/>
    </row>
    <row r="33" spans="1:8" x14ac:dyDescent="0.25">
      <c r="A33" s="16" t="s">
        <v>12</v>
      </c>
      <c r="B33" s="16" t="s">
        <v>13</v>
      </c>
      <c r="C33" s="16" t="s">
        <v>14</v>
      </c>
      <c r="D33" s="16" t="s">
        <v>15</v>
      </c>
      <c r="E33" s="16" t="s">
        <v>16</v>
      </c>
      <c r="F33" s="16" t="s">
        <v>17</v>
      </c>
      <c r="G33" s="16" t="s">
        <v>18</v>
      </c>
      <c r="H33" s="16" t="s">
        <v>19</v>
      </c>
    </row>
    <row r="34" spans="1:8" ht="30" x14ac:dyDescent="0.25">
      <c r="A34" s="17">
        <v>55</v>
      </c>
      <c r="B34" s="18" t="s">
        <v>156</v>
      </c>
      <c r="C34" s="19">
        <v>0.65</v>
      </c>
      <c r="D34" s="24">
        <v>0.05</v>
      </c>
      <c r="E34" s="21">
        <v>0.55000000000000004</v>
      </c>
      <c r="F34" s="21">
        <v>0.7</v>
      </c>
      <c r="G34" s="21">
        <v>26</v>
      </c>
      <c r="H34" s="23">
        <v>1778</v>
      </c>
    </row>
    <row r="35" spans="1:8" x14ac:dyDescent="0.25">
      <c r="A35" s="17">
        <v>60</v>
      </c>
      <c r="B35" s="18" t="s">
        <v>157</v>
      </c>
      <c r="C35" s="19">
        <v>1</v>
      </c>
      <c r="D35" s="24">
        <v>0.12</v>
      </c>
      <c r="E35" s="21">
        <v>0.95</v>
      </c>
      <c r="F35" s="21">
        <v>1</v>
      </c>
      <c r="G35" s="21">
        <v>27</v>
      </c>
      <c r="H35" s="23">
        <v>3197</v>
      </c>
    </row>
    <row r="36" spans="1:8" x14ac:dyDescent="0.25">
      <c r="A36" s="17">
        <v>65</v>
      </c>
      <c r="B36" s="18" t="s">
        <v>158</v>
      </c>
      <c r="C36" s="19">
        <v>1.3</v>
      </c>
      <c r="D36" s="20">
        <v>0</v>
      </c>
      <c r="E36" s="21">
        <v>1.35</v>
      </c>
      <c r="F36" s="21">
        <v>1.5</v>
      </c>
      <c r="G36" s="21">
        <v>2</v>
      </c>
      <c r="H36" s="23">
        <v>4179</v>
      </c>
    </row>
    <row r="37" spans="1:8" ht="30" x14ac:dyDescent="0.25">
      <c r="A37" s="17">
        <v>70</v>
      </c>
      <c r="B37" s="18" t="s">
        <v>159</v>
      </c>
      <c r="C37" s="19">
        <v>1.95</v>
      </c>
      <c r="D37" s="20">
        <v>0</v>
      </c>
      <c r="E37" s="21">
        <v>1.95</v>
      </c>
      <c r="F37" s="21">
        <v>2.1</v>
      </c>
      <c r="G37" s="21">
        <v>56</v>
      </c>
      <c r="H37" s="23">
        <v>4690</v>
      </c>
    </row>
    <row r="38" spans="1:8" ht="30" x14ac:dyDescent="0.25">
      <c r="A38" s="17">
        <v>75</v>
      </c>
      <c r="B38" s="18" t="s">
        <v>160</v>
      </c>
      <c r="C38" s="19">
        <v>2.75</v>
      </c>
      <c r="D38" s="20">
        <v>0</v>
      </c>
      <c r="E38" s="21">
        <v>2.7</v>
      </c>
      <c r="F38" s="21">
        <v>2.8</v>
      </c>
      <c r="G38" s="21">
        <v>58</v>
      </c>
      <c r="H38" s="23">
        <v>2850</v>
      </c>
    </row>
    <row r="39" spans="1:8" x14ac:dyDescent="0.25">
      <c r="A39" s="17">
        <v>80</v>
      </c>
      <c r="B39" s="18" t="s">
        <v>161</v>
      </c>
      <c r="C39" s="19">
        <v>3.9</v>
      </c>
      <c r="D39" s="24">
        <v>0.2</v>
      </c>
      <c r="E39" s="21">
        <v>3.7</v>
      </c>
      <c r="F39" s="21">
        <v>3.8</v>
      </c>
      <c r="G39" s="21">
        <v>66</v>
      </c>
      <c r="H39" s="23">
        <v>5887</v>
      </c>
    </row>
    <row r="40" spans="1:8" ht="30" x14ac:dyDescent="0.25">
      <c r="A40" s="17">
        <v>85</v>
      </c>
      <c r="B40" s="18" t="s">
        <v>162</v>
      </c>
      <c r="C40" s="19">
        <v>5.3</v>
      </c>
      <c r="D40" s="24">
        <v>0.4</v>
      </c>
      <c r="E40" s="21">
        <v>4.9000000000000004</v>
      </c>
      <c r="F40" s="21">
        <v>5.0999999999999996</v>
      </c>
      <c r="G40" s="21">
        <v>110</v>
      </c>
      <c r="H40" s="23">
        <v>2832</v>
      </c>
    </row>
    <row r="41" spans="1:8" x14ac:dyDescent="0.25">
      <c r="A41" s="17">
        <v>90</v>
      </c>
      <c r="B41" s="18" t="s">
        <v>163</v>
      </c>
      <c r="C41" s="19">
        <v>6.83</v>
      </c>
      <c r="D41" s="24">
        <v>0.43</v>
      </c>
      <c r="E41" s="21">
        <v>6.4</v>
      </c>
      <c r="F41" s="21">
        <v>6.8</v>
      </c>
      <c r="G41" s="21">
        <v>2</v>
      </c>
      <c r="H41" s="23">
        <v>6514</v>
      </c>
    </row>
    <row r="42" spans="1:8" x14ac:dyDescent="0.25">
      <c r="A42" s="17">
        <v>95</v>
      </c>
      <c r="B42" s="18" t="s">
        <v>164</v>
      </c>
      <c r="C42" s="19">
        <v>8.6</v>
      </c>
      <c r="D42" s="24">
        <v>0.3</v>
      </c>
      <c r="E42" s="21">
        <v>8.1999999999999993</v>
      </c>
      <c r="F42" s="21">
        <v>8.4</v>
      </c>
      <c r="G42" s="21">
        <v>68</v>
      </c>
      <c r="H42" s="23">
        <v>2889</v>
      </c>
    </row>
    <row r="43" spans="1:8" x14ac:dyDescent="0.25">
      <c r="A43" s="17">
        <v>100</v>
      </c>
      <c r="B43" s="18" t="s">
        <v>165</v>
      </c>
      <c r="C43" s="19">
        <v>11</v>
      </c>
      <c r="D43" s="24">
        <v>0.7</v>
      </c>
      <c r="E43" s="21">
        <v>10.4</v>
      </c>
      <c r="F43" s="21">
        <v>10.6</v>
      </c>
      <c r="G43" s="21">
        <v>73</v>
      </c>
      <c r="H43" s="23">
        <v>6963</v>
      </c>
    </row>
    <row r="44" spans="1:8" ht="30" x14ac:dyDescent="0.25">
      <c r="A44" s="17">
        <v>105</v>
      </c>
      <c r="B44" s="18" t="s">
        <v>166</v>
      </c>
      <c r="C44" s="19">
        <v>13.7</v>
      </c>
      <c r="D44" s="24">
        <v>1.1000000000000001</v>
      </c>
      <c r="E44" s="21">
        <v>12.9</v>
      </c>
      <c r="F44" s="21">
        <v>13.3</v>
      </c>
      <c r="G44" s="21">
        <v>14</v>
      </c>
      <c r="H44" s="23">
        <v>1762</v>
      </c>
    </row>
    <row r="45" spans="1:8" x14ac:dyDescent="0.25">
      <c r="A45" s="17">
        <v>110</v>
      </c>
      <c r="B45" s="18" t="s">
        <v>167</v>
      </c>
      <c r="C45" s="19">
        <v>16.600000000000001</v>
      </c>
      <c r="D45" s="24">
        <v>1.9</v>
      </c>
      <c r="E45" s="21">
        <v>15.9</v>
      </c>
      <c r="F45" s="21">
        <v>16.2</v>
      </c>
      <c r="G45" s="21">
        <v>20</v>
      </c>
      <c r="H45" s="23">
        <v>4021</v>
      </c>
    </row>
    <row r="46" spans="1:8" x14ac:dyDescent="0.25">
      <c r="A46" s="17">
        <v>115</v>
      </c>
      <c r="B46" s="18" t="s">
        <v>168</v>
      </c>
      <c r="C46" s="19">
        <v>18.8</v>
      </c>
      <c r="D46" s="20">
        <v>0</v>
      </c>
      <c r="E46" s="21">
        <v>19.100000000000001</v>
      </c>
      <c r="F46" s="21">
        <v>19.5</v>
      </c>
      <c r="G46" s="21">
        <v>53</v>
      </c>
      <c r="H46" s="21">
        <v>416</v>
      </c>
    </row>
    <row r="47" spans="1:8" ht="30" x14ac:dyDescent="0.25">
      <c r="A47" s="17">
        <v>120</v>
      </c>
      <c r="B47" s="18" t="s">
        <v>169</v>
      </c>
      <c r="C47" s="19">
        <v>21.8</v>
      </c>
      <c r="D47" s="20">
        <v>0</v>
      </c>
      <c r="E47" s="21">
        <v>22.7</v>
      </c>
      <c r="F47" s="21">
        <v>23.1</v>
      </c>
      <c r="G47" s="21">
        <v>43</v>
      </c>
      <c r="H47" s="23">
        <v>2816</v>
      </c>
    </row>
    <row r="48" spans="1:8" x14ac:dyDescent="0.25">
      <c r="A48" s="17">
        <v>125</v>
      </c>
      <c r="B48" s="18" t="s">
        <v>170</v>
      </c>
      <c r="C48" s="19">
        <v>26.3</v>
      </c>
      <c r="D48" s="20">
        <v>0</v>
      </c>
      <c r="E48" s="21">
        <v>26.6</v>
      </c>
      <c r="F48" s="21">
        <v>27.2</v>
      </c>
      <c r="G48" s="21">
        <v>5</v>
      </c>
      <c r="H48" s="23">
        <v>2367</v>
      </c>
    </row>
    <row r="49" spans="1:8" x14ac:dyDescent="0.25">
      <c r="A49" s="17">
        <v>130</v>
      </c>
      <c r="B49" s="18" t="s">
        <v>171</v>
      </c>
      <c r="C49" s="19">
        <v>28.5</v>
      </c>
      <c r="D49" s="20">
        <v>0</v>
      </c>
      <c r="E49" s="21">
        <v>30.8</v>
      </c>
      <c r="F49" s="21">
        <v>31.4</v>
      </c>
      <c r="G49" s="21">
        <v>13</v>
      </c>
      <c r="H49" s="21">
        <v>959</v>
      </c>
    </row>
    <row r="50" spans="1:8" ht="30" x14ac:dyDescent="0.25">
      <c r="A50" s="17">
        <v>135</v>
      </c>
      <c r="B50" s="18" t="s">
        <v>172</v>
      </c>
      <c r="C50" s="19">
        <v>37.6</v>
      </c>
      <c r="D50" s="20">
        <v>0</v>
      </c>
      <c r="E50" s="21">
        <v>35.200000000000003</v>
      </c>
      <c r="F50" s="21">
        <v>35.700000000000003</v>
      </c>
      <c r="G50" s="21">
        <v>0</v>
      </c>
      <c r="H50" s="21">
        <v>190</v>
      </c>
    </row>
    <row r="51" spans="1:8" ht="30" x14ac:dyDescent="0.25">
      <c r="A51" s="17">
        <v>140</v>
      </c>
      <c r="B51" s="18" t="s">
        <v>173</v>
      </c>
      <c r="C51" s="19">
        <v>37.4</v>
      </c>
      <c r="D51" s="20">
        <v>0</v>
      </c>
      <c r="E51" s="21">
        <v>39.700000000000003</v>
      </c>
      <c r="F51" s="21">
        <v>40.4</v>
      </c>
      <c r="G51" s="21">
        <v>10</v>
      </c>
      <c r="H51" s="21">
        <v>286</v>
      </c>
    </row>
    <row r="52" spans="1:8" x14ac:dyDescent="0.25">
      <c r="A52" s="17">
        <v>145</v>
      </c>
      <c r="B52" s="18" t="s">
        <v>174</v>
      </c>
      <c r="C52" s="19">
        <v>46.7</v>
      </c>
      <c r="D52" s="20">
        <v>0</v>
      </c>
      <c r="E52" s="21">
        <v>44.5</v>
      </c>
      <c r="F52" s="21">
        <v>45</v>
      </c>
      <c r="G52" s="21">
        <v>0</v>
      </c>
      <c r="H52" s="21">
        <v>10</v>
      </c>
    </row>
    <row r="53" spans="1:8" x14ac:dyDescent="0.25">
      <c r="A53" s="17">
        <v>150</v>
      </c>
      <c r="B53" s="18" t="s">
        <v>175</v>
      </c>
      <c r="C53" s="19">
        <v>51.3</v>
      </c>
      <c r="D53" s="20">
        <v>0</v>
      </c>
      <c r="E53" s="21">
        <v>49.3</v>
      </c>
      <c r="F53" s="21">
        <v>49.9</v>
      </c>
      <c r="G53" s="21">
        <v>13</v>
      </c>
      <c r="H53" s="21">
        <v>173</v>
      </c>
    </row>
    <row r="54" spans="1:8" x14ac:dyDescent="0.25">
      <c r="A54" s="17">
        <v>155</v>
      </c>
      <c r="B54" s="18" t="s">
        <v>176</v>
      </c>
      <c r="C54" s="19">
        <v>56.3</v>
      </c>
      <c r="D54" s="20">
        <v>0</v>
      </c>
      <c r="E54" s="21">
        <v>54.1</v>
      </c>
      <c r="F54" s="21">
        <v>54.8</v>
      </c>
      <c r="G54" s="21">
        <v>9</v>
      </c>
      <c r="H54" s="21">
        <v>28</v>
      </c>
    </row>
    <row r="55" spans="1:8" x14ac:dyDescent="0.25">
      <c r="A55" s="17">
        <v>160</v>
      </c>
      <c r="B55" s="18" t="s">
        <v>177</v>
      </c>
      <c r="C55" s="19">
        <v>55.7</v>
      </c>
      <c r="D55" s="20">
        <v>0</v>
      </c>
      <c r="E55" s="21">
        <v>59.1</v>
      </c>
      <c r="F55" s="21">
        <v>59.6</v>
      </c>
      <c r="G55" s="21">
        <v>8</v>
      </c>
      <c r="H55" s="21">
        <v>101</v>
      </c>
    </row>
    <row r="56" spans="1:8" x14ac:dyDescent="0.25">
      <c r="A56" s="17">
        <v>170</v>
      </c>
      <c r="B56" s="18" t="s">
        <v>178</v>
      </c>
      <c r="C56" s="19">
        <v>82.9</v>
      </c>
      <c r="D56" s="20">
        <v>0</v>
      </c>
      <c r="E56" s="21">
        <v>68.900000000000006</v>
      </c>
      <c r="F56" s="21">
        <v>69.7</v>
      </c>
      <c r="G56" s="21">
        <v>0</v>
      </c>
      <c r="H56" s="21">
        <v>11</v>
      </c>
    </row>
    <row r="57" spans="1:8" ht="30" x14ac:dyDescent="0.25">
      <c r="A57" s="17">
        <v>190</v>
      </c>
      <c r="B57" s="18" t="s">
        <v>179</v>
      </c>
      <c r="C57" s="19">
        <v>102.8</v>
      </c>
      <c r="D57" s="20">
        <v>0</v>
      </c>
      <c r="E57" s="21">
        <v>88.8</v>
      </c>
      <c r="F57" s="21">
        <v>89.5</v>
      </c>
      <c r="G57" s="21">
        <v>0</v>
      </c>
      <c r="H57" s="21">
        <v>11</v>
      </c>
    </row>
    <row r="58" spans="1:8" ht="40.5" x14ac:dyDescent="0.25">
      <c r="A58" s="15" t="s">
        <v>52</v>
      </c>
      <c r="B58" s="25" t="s">
        <v>53</v>
      </c>
    </row>
    <row r="59" spans="1:8" x14ac:dyDescent="0.25">
      <c r="A59" s="15"/>
    </row>
    <row r="60" spans="1:8" ht="60" x14ac:dyDescent="0.25">
      <c r="A60" s="26" t="s">
        <v>54</v>
      </c>
    </row>
  </sheetData>
  <hyperlinks>
    <hyperlink ref="A4" r:id="rId1" display="http://finance.yahoo.com/q/op?s=IBM&amp;k=55.000000"/>
    <hyperlink ref="B4" r:id="rId2" display="http://finance.yahoo.com/q?s=WIBAW.X"/>
    <hyperlink ref="A5" r:id="rId3" display="http://finance.yahoo.com/q/op?s=IBM&amp;k=60.000000"/>
    <hyperlink ref="B5" r:id="rId4" display="http://finance.yahoo.com/q?s=WIBAL.X"/>
    <hyperlink ref="A6" r:id="rId5" display="http://finance.yahoo.com/q/op?s=IBM&amp;k=65.000000"/>
    <hyperlink ref="B6" r:id="rId6" display="http://finance.yahoo.com/q?s=WIBAX.X"/>
    <hyperlink ref="A7" r:id="rId7" display="http://finance.yahoo.com/q/op?s=IBM&amp;k=70.000000"/>
    <hyperlink ref="B7" r:id="rId8" display="http://finance.yahoo.com/q?s=WIBAN.X"/>
    <hyperlink ref="A8" r:id="rId9" display="http://finance.yahoo.com/q/op?s=IBM&amp;k=75.000000"/>
    <hyperlink ref="B8" r:id="rId10" display="http://finance.yahoo.com/q?s=WIBAO.X"/>
    <hyperlink ref="A9" r:id="rId11" display="http://finance.yahoo.com/q/op?s=IBM&amp;k=80.000000"/>
    <hyperlink ref="B9" r:id="rId12" display="http://finance.yahoo.com/q?s=WIBAP.X"/>
    <hyperlink ref="A10" r:id="rId13" display="http://finance.yahoo.com/q/op?s=IBM&amp;k=85.000000"/>
    <hyperlink ref="B10" r:id="rId14" display="http://finance.yahoo.com/q?s=WIBAQ.X"/>
    <hyperlink ref="A11" r:id="rId15" display="http://finance.yahoo.com/q/op?s=IBM&amp;k=90.000000"/>
    <hyperlink ref="B11" r:id="rId16" display="http://finance.yahoo.com/q?s=WIBAR.X"/>
    <hyperlink ref="A12" r:id="rId17" display="http://finance.yahoo.com/q/op?s=IBM&amp;k=95.000000"/>
    <hyperlink ref="B12" r:id="rId18" display="http://finance.yahoo.com/q?s=WIBAS.X"/>
    <hyperlink ref="A13" r:id="rId19" display="http://finance.yahoo.com/q/op?s=IBM&amp;k=100.000000"/>
    <hyperlink ref="B13" r:id="rId20" display="http://finance.yahoo.com/q?s=WIBAT.X"/>
    <hyperlink ref="A14" r:id="rId21" display="http://finance.yahoo.com/q/op?s=IBM&amp;k=105.000000"/>
    <hyperlink ref="B14" r:id="rId22" display="http://finance.yahoo.com/q?s=WIBAA.X"/>
    <hyperlink ref="A15" r:id="rId23" display="http://finance.yahoo.com/q/op?s=IBM&amp;k=110.000000"/>
    <hyperlink ref="B15" r:id="rId24" display="http://finance.yahoo.com/q?s=WIBAB.X"/>
    <hyperlink ref="A16" r:id="rId25" display="http://finance.yahoo.com/q/op?s=IBM&amp;k=115.000000"/>
    <hyperlink ref="B16" r:id="rId26" display="http://finance.yahoo.com/q?s=WIBAC.X"/>
    <hyperlink ref="A17" r:id="rId27" display="http://finance.yahoo.com/q/op?s=IBM&amp;k=120.000000"/>
    <hyperlink ref="B17" r:id="rId28" display="http://finance.yahoo.com/q?s=WIBAD.X"/>
    <hyperlink ref="A18" r:id="rId29" display="http://finance.yahoo.com/q/op?s=IBM&amp;k=125.000000"/>
    <hyperlink ref="B18" r:id="rId30" display="http://finance.yahoo.com/q?s=WIBAE.X"/>
    <hyperlink ref="A19" r:id="rId31" display="http://finance.yahoo.com/q/op?s=IBM&amp;k=130.000000"/>
    <hyperlink ref="B19" r:id="rId32" display="http://finance.yahoo.com/q?s=WIBAF.X"/>
    <hyperlink ref="A20" r:id="rId33" display="http://finance.yahoo.com/q/op?s=IBM&amp;k=135.000000"/>
    <hyperlink ref="B20" r:id="rId34" display="http://finance.yahoo.com/q?s=WIBAG.X"/>
    <hyperlink ref="A21" r:id="rId35" display="http://finance.yahoo.com/q/op?s=IBM&amp;k=140.000000"/>
    <hyperlink ref="B21" r:id="rId36" display="http://finance.yahoo.com/q?s=WIBAH.X"/>
    <hyperlink ref="A22" r:id="rId37" display="http://finance.yahoo.com/q/op?s=IBM&amp;k=145.000000"/>
    <hyperlink ref="B22" r:id="rId38" display="http://finance.yahoo.com/q?s=WIBAI.X"/>
    <hyperlink ref="A23" r:id="rId39" display="http://finance.yahoo.com/q/op?s=IBM&amp;k=150.000000"/>
    <hyperlink ref="B23" r:id="rId40" display="http://finance.yahoo.com/q?s=WIBAJ.X"/>
    <hyperlink ref="A24" r:id="rId41" display="http://finance.yahoo.com/q/op?s=IBM&amp;k=155.000000"/>
    <hyperlink ref="B24" r:id="rId42" display="http://finance.yahoo.com/q?s=WIBAK.X"/>
    <hyperlink ref="A25" r:id="rId43" display="http://finance.yahoo.com/q/op?s=IBM&amp;k=160.000000"/>
    <hyperlink ref="B25" r:id="rId44" display="http://finance.yahoo.com/q?s=WIBAY.X"/>
    <hyperlink ref="A26" r:id="rId45" display="http://finance.yahoo.com/q/op?s=IBM&amp;k=165.000000"/>
    <hyperlink ref="B26" r:id="rId46" display="http://finance.yahoo.com/q?s=WIBAM.X"/>
    <hyperlink ref="A27" r:id="rId47" display="http://finance.yahoo.com/q/op?s=IBM&amp;k=170.000000"/>
    <hyperlink ref="B27" r:id="rId48" display="http://finance.yahoo.com/q?s=WIBAZ.X"/>
    <hyperlink ref="A28" r:id="rId49" display="http://finance.yahoo.com/q/op?s=IBM&amp;k=180.000000"/>
    <hyperlink ref="B28" r:id="rId50" display="http://finance.yahoo.com/q?s=WIBAU.X"/>
    <hyperlink ref="A29" r:id="rId51" display="http://finance.yahoo.com/q/op?s=IBM&amp;k=190.000000"/>
    <hyperlink ref="B29" r:id="rId52" display="http://finance.yahoo.com/q?s=WIBAV.X"/>
    <hyperlink ref="A34" r:id="rId53" display="http://finance.yahoo.com/q/op?s=IBM&amp;k=55.000000"/>
    <hyperlink ref="B34" r:id="rId54" display="http://finance.yahoo.com/q?s=WIBMW.X"/>
    <hyperlink ref="A35" r:id="rId55" display="http://finance.yahoo.com/q/op?s=IBM&amp;k=60.000000"/>
    <hyperlink ref="B35" r:id="rId56" display="http://finance.yahoo.com/q?s=WIBML.X"/>
    <hyperlink ref="A36" r:id="rId57" display="http://finance.yahoo.com/q/op?s=IBM&amp;k=65.000000"/>
    <hyperlink ref="B36" r:id="rId58" display="http://finance.yahoo.com/q?s=WIBMX.X"/>
    <hyperlink ref="A37" r:id="rId59" display="http://finance.yahoo.com/q/op?s=IBM&amp;k=70.000000"/>
    <hyperlink ref="B37" r:id="rId60" display="http://finance.yahoo.com/q?s=WIBMN.X"/>
    <hyperlink ref="A38" r:id="rId61" display="http://finance.yahoo.com/q/op?s=IBM&amp;k=75.000000"/>
    <hyperlink ref="B38" r:id="rId62" display="http://finance.yahoo.com/q?s=WIBMO.X"/>
    <hyperlink ref="A39" r:id="rId63" display="http://finance.yahoo.com/q/op?s=IBM&amp;k=80.000000"/>
    <hyperlink ref="B39" r:id="rId64" display="http://finance.yahoo.com/q?s=WIBMP.X"/>
    <hyperlink ref="A40" r:id="rId65" display="http://finance.yahoo.com/q/op?s=IBM&amp;k=85.000000"/>
    <hyperlink ref="B40" r:id="rId66" display="http://finance.yahoo.com/q?s=WIBMQ.X"/>
    <hyperlink ref="A41" r:id="rId67" display="http://finance.yahoo.com/q/op?s=IBM&amp;k=90.000000"/>
    <hyperlink ref="B41" r:id="rId68" display="http://finance.yahoo.com/q?s=WIBMR.X"/>
    <hyperlink ref="A42" r:id="rId69" display="http://finance.yahoo.com/q/op?s=IBM&amp;k=95.000000"/>
    <hyperlink ref="B42" r:id="rId70" display="http://finance.yahoo.com/q?s=WIBMS.X"/>
    <hyperlink ref="A43" r:id="rId71" display="http://finance.yahoo.com/q/op?s=IBM&amp;k=100.000000"/>
    <hyperlink ref="B43" r:id="rId72" display="http://finance.yahoo.com/q?s=WIBMT.X"/>
    <hyperlink ref="A44" r:id="rId73" display="http://finance.yahoo.com/q/op?s=IBM&amp;k=105.000000"/>
    <hyperlink ref="B44" r:id="rId74" display="http://finance.yahoo.com/q?s=WIBMA.X"/>
    <hyperlink ref="A45" r:id="rId75" display="http://finance.yahoo.com/q/op?s=IBM&amp;k=110.000000"/>
    <hyperlink ref="B45" r:id="rId76" display="http://finance.yahoo.com/q?s=WIBMB.X"/>
    <hyperlink ref="A46" r:id="rId77" display="http://finance.yahoo.com/q/op?s=IBM&amp;k=115.000000"/>
    <hyperlink ref="B46" r:id="rId78" display="http://finance.yahoo.com/q?s=WIBMC.X"/>
    <hyperlink ref="A47" r:id="rId79" display="http://finance.yahoo.com/q/op?s=IBM&amp;k=120.000000"/>
    <hyperlink ref="B47" r:id="rId80" display="http://finance.yahoo.com/q?s=WIBMD.X"/>
    <hyperlink ref="A48" r:id="rId81" display="http://finance.yahoo.com/q/op?s=IBM&amp;k=125.000000"/>
    <hyperlink ref="B48" r:id="rId82" display="http://finance.yahoo.com/q?s=WIBME.X"/>
    <hyperlink ref="A49" r:id="rId83" display="http://finance.yahoo.com/q/op?s=IBM&amp;k=130.000000"/>
    <hyperlink ref="B49" r:id="rId84" display="http://finance.yahoo.com/q?s=WIBMF.X"/>
    <hyperlink ref="A50" r:id="rId85" display="http://finance.yahoo.com/q/op?s=IBM&amp;k=135.000000"/>
    <hyperlink ref="B50" r:id="rId86" display="http://finance.yahoo.com/q?s=WIBMG.X"/>
    <hyperlink ref="A51" r:id="rId87" display="http://finance.yahoo.com/q/op?s=IBM&amp;k=140.000000"/>
    <hyperlink ref="B51" r:id="rId88" display="http://finance.yahoo.com/q?s=WIBMH.X"/>
    <hyperlink ref="A52" r:id="rId89" display="http://finance.yahoo.com/q/op?s=IBM&amp;k=145.000000"/>
    <hyperlink ref="B52" r:id="rId90" display="http://finance.yahoo.com/q?s=WIBMI.X"/>
    <hyperlink ref="A53" r:id="rId91" display="http://finance.yahoo.com/q/op?s=IBM&amp;k=150.000000"/>
    <hyperlink ref="B53" r:id="rId92" display="http://finance.yahoo.com/q?s=WIBMJ.X"/>
    <hyperlink ref="A54" r:id="rId93" display="http://finance.yahoo.com/q/op?s=IBM&amp;k=155.000000"/>
    <hyperlink ref="B54" r:id="rId94" display="http://finance.yahoo.com/q?s=WIBMK.X"/>
    <hyperlink ref="A55" r:id="rId95" display="http://finance.yahoo.com/q/op?s=IBM&amp;k=160.000000"/>
    <hyperlink ref="B55" r:id="rId96" display="http://finance.yahoo.com/q?s=WIBMY.X"/>
    <hyperlink ref="A56" r:id="rId97" display="http://finance.yahoo.com/q/op?s=IBM&amp;k=170.000000"/>
    <hyperlink ref="B56" r:id="rId98" display="http://finance.yahoo.com/q?s=WIBMZ.X"/>
    <hyperlink ref="A57" r:id="rId99" display="http://finance.yahoo.com/q/op?s=IBM&amp;k=190.000000"/>
    <hyperlink ref="B57" r:id="rId100" display="http://finance.yahoo.com/q?s=WIBMV.X"/>
    <hyperlink ref="A60" r:id="rId101" display="http://finance.yahoo.com/q/os?s=IBM&amp;m=2010-01-15"/>
  </hyperlinks>
  <pageMargins left="0.7" right="0.7" top="0.75" bottom="0.75" header="0.3" footer="0.3"/>
  <drawing r:id="rId1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H48"/>
  <sheetViews>
    <sheetView workbookViewId="0">
      <selection activeCell="C16" sqref="C16"/>
    </sheetView>
  </sheetViews>
  <sheetFormatPr defaultColWidth="9.140625" defaultRowHeight="15" x14ac:dyDescent="0.25"/>
  <cols>
    <col min="1" max="16384" width="9.140625" style="12"/>
  </cols>
  <sheetData>
    <row r="1" spans="1:8" ht="60" x14ac:dyDescent="0.25">
      <c r="A1" s="13" t="s">
        <v>10</v>
      </c>
      <c r="B1" s="14" t="s">
        <v>180</v>
      </c>
    </row>
    <row r="2" spans="1:8" x14ac:dyDescent="0.25">
      <c r="A2" s="15"/>
    </row>
    <row r="3" spans="1:8" x14ac:dyDescent="0.25">
      <c r="A3" s="16" t="s">
        <v>12</v>
      </c>
      <c r="B3" s="16" t="s">
        <v>13</v>
      </c>
      <c r="C3" s="16" t="s">
        <v>14</v>
      </c>
      <c r="D3" s="16" t="s">
        <v>15</v>
      </c>
      <c r="E3" s="16" t="s">
        <v>16</v>
      </c>
      <c r="F3" s="16" t="s">
        <v>17</v>
      </c>
      <c r="G3" s="16" t="s">
        <v>18</v>
      </c>
      <c r="H3" s="16" t="s">
        <v>19</v>
      </c>
    </row>
    <row r="4" spans="1:8" x14ac:dyDescent="0.25">
      <c r="A4" s="17">
        <v>35</v>
      </c>
      <c r="B4" s="18" t="s">
        <v>181</v>
      </c>
      <c r="C4" s="19">
        <v>65.599999999999994</v>
      </c>
      <c r="D4" s="20">
        <v>0</v>
      </c>
      <c r="E4" s="21">
        <v>65.2</v>
      </c>
      <c r="F4" s="21">
        <v>66.8</v>
      </c>
      <c r="G4" s="21">
        <v>0</v>
      </c>
      <c r="H4" s="21">
        <v>16</v>
      </c>
    </row>
    <row r="5" spans="1:8" x14ac:dyDescent="0.25">
      <c r="A5" s="17">
        <v>40</v>
      </c>
      <c r="B5" s="18" t="s">
        <v>182</v>
      </c>
      <c r="C5" s="19">
        <v>59.4</v>
      </c>
      <c r="D5" s="20">
        <v>0</v>
      </c>
      <c r="E5" s="21">
        <v>60.3</v>
      </c>
      <c r="F5" s="21">
        <v>61.8</v>
      </c>
      <c r="G5" s="21">
        <v>0</v>
      </c>
      <c r="H5" s="21">
        <v>39</v>
      </c>
    </row>
    <row r="6" spans="1:8" x14ac:dyDescent="0.25">
      <c r="A6" s="17">
        <v>45</v>
      </c>
      <c r="B6" s="18" t="s">
        <v>183</v>
      </c>
      <c r="C6" s="19">
        <v>56</v>
      </c>
      <c r="D6" s="20">
        <v>0</v>
      </c>
      <c r="E6" s="21">
        <v>55.6</v>
      </c>
      <c r="F6" s="21">
        <v>56.8</v>
      </c>
      <c r="G6" s="21">
        <v>0</v>
      </c>
      <c r="H6" s="21">
        <v>5</v>
      </c>
    </row>
    <row r="7" spans="1:8" x14ac:dyDescent="0.25">
      <c r="A7" s="17">
        <v>50</v>
      </c>
      <c r="B7" s="18" t="s">
        <v>184</v>
      </c>
      <c r="C7" s="19">
        <v>50.8</v>
      </c>
      <c r="D7" s="22">
        <v>4.5999999999999996</v>
      </c>
      <c r="E7" s="21">
        <v>50.7</v>
      </c>
      <c r="F7" s="21">
        <v>52.2</v>
      </c>
      <c r="G7" s="21">
        <v>1</v>
      </c>
      <c r="H7" s="21">
        <v>205</v>
      </c>
    </row>
    <row r="8" spans="1:8" x14ac:dyDescent="0.25">
      <c r="A8" s="17">
        <v>55</v>
      </c>
      <c r="B8" s="18" t="s">
        <v>185</v>
      </c>
      <c r="C8" s="19">
        <v>47.1</v>
      </c>
      <c r="D8" s="20">
        <v>0</v>
      </c>
      <c r="E8" s="21">
        <v>46.8</v>
      </c>
      <c r="F8" s="21">
        <v>47.6</v>
      </c>
      <c r="G8" s="21">
        <v>10</v>
      </c>
      <c r="H8" s="21">
        <v>35</v>
      </c>
    </row>
    <row r="9" spans="1:8" x14ac:dyDescent="0.25">
      <c r="A9" s="17">
        <v>60</v>
      </c>
      <c r="B9" s="18" t="s">
        <v>186</v>
      </c>
      <c r="C9" s="19">
        <v>42.9</v>
      </c>
      <c r="D9" s="20">
        <v>0</v>
      </c>
      <c r="E9" s="21">
        <v>42</v>
      </c>
      <c r="F9" s="21">
        <v>43.3</v>
      </c>
      <c r="G9" s="21">
        <v>10</v>
      </c>
      <c r="H9" s="21">
        <v>153</v>
      </c>
    </row>
    <row r="10" spans="1:8" x14ac:dyDescent="0.25">
      <c r="A10" s="17">
        <v>65</v>
      </c>
      <c r="B10" s="18" t="s">
        <v>187</v>
      </c>
      <c r="C10" s="19">
        <v>38</v>
      </c>
      <c r="D10" s="20">
        <v>0</v>
      </c>
      <c r="E10" s="21">
        <v>37.9</v>
      </c>
      <c r="F10" s="21">
        <v>39.200000000000003</v>
      </c>
      <c r="G10" s="21">
        <v>40</v>
      </c>
      <c r="H10" s="21">
        <v>60</v>
      </c>
    </row>
    <row r="11" spans="1:8" x14ac:dyDescent="0.25">
      <c r="A11" s="17">
        <v>70</v>
      </c>
      <c r="B11" s="18" t="s">
        <v>188</v>
      </c>
      <c r="C11" s="19">
        <v>34.020000000000003</v>
      </c>
      <c r="D11" s="22">
        <v>2.2799999999999998</v>
      </c>
      <c r="E11" s="21">
        <v>34.200000000000003</v>
      </c>
      <c r="F11" s="21">
        <v>35.299999999999997</v>
      </c>
      <c r="G11" s="21">
        <v>1</v>
      </c>
      <c r="H11" s="21">
        <v>353</v>
      </c>
    </row>
    <row r="12" spans="1:8" x14ac:dyDescent="0.25">
      <c r="A12" s="17">
        <v>80</v>
      </c>
      <c r="B12" s="18" t="s">
        <v>189</v>
      </c>
      <c r="C12" s="19">
        <v>27</v>
      </c>
      <c r="D12" s="22">
        <v>2.9</v>
      </c>
      <c r="E12" s="21">
        <v>27.4</v>
      </c>
      <c r="F12" s="21">
        <v>28.2</v>
      </c>
      <c r="G12" s="21">
        <v>6</v>
      </c>
      <c r="H12" s="21">
        <v>231</v>
      </c>
    </row>
    <row r="13" spans="1:8" x14ac:dyDescent="0.25">
      <c r="A13" s="17">
        <v>85</v>
      </c>
      <c r="B13" s="18" t="s">
        <v>190</v>
      </c>
      <c r="C13" s="19">
        <v>24</v>
      </c>
      <c r="D13" s="22">
        <v>2.1</v>
      </c>
      <c r="E13" s="21">
        <v>24.1</v>
      </c>
      <c r="F13" s="21">
        <v>25</v>
      </c>
      <c r="G13" s="21">
        <v>1</v>
      </c>
      <c r="H13" s="21">
        <v>488</v>
      </c>
    </row>
    <row r="14" spans="1:8" x14ac:dyDescent="0.25">
      <c r="A14" s="17">
        <v>90</v>
      </c>
      <c r="B14" s="18" t="s">
        <v>191</v>
      </c>
      <c r="C14" s="19">
        <v>21.2</v>
      </c>
      <c r="D14" s="22">
        <v>1.52</v>
      </c>
      <c r="E14" s="21">
        <v>21.2</v>
      </c>
      <c r="F14" s="21">
        <v>21.9</v>
      </c>
      <c r="G14" s="21">
        <v>16</v>
      </c>
      <c r="H14" s="23">
        <v>1038</v>
      </c>
    </row>
    <row r="15" spans="1:8" x14ac:dyDescent="0.25">
      <c r="A15" s="17">
        <v>95</v>
      </c>
      <c r="B15" s="18" t="s">
        <v>192</v>
      </c>
      <c r="C15" s="19">
        <v>18.399999999999999</v>
      </c>
      <c r="D15" s="22">
        <v>1.4</v>
      </c>
      <c r="E15" s="21">
        <v>18.5</v>
      </c>
      <c r="F15" s="21">
        <v>19.2</v>
      </c>
      <c r="G15" s="21">
        <v>1</v>
      </c>
      <c r="H15" s="23">
        <v>1227</v>
      </c>
    </row>
    <row r="16" spans="1:8" x14ac:dyDescent="0.25">
      <c r="A16" s="17">
        <v>100</v>
      </c>
      <c r="B16" s="18" t="s">
        <v>193</v>
      </c>
      <c r="C16" s="19">
        <v>16.3</v>
      </c>
      <c r="D16" s="22">
        <v>0.4</v>
      </c>
      <c r="E16" s="21">
        <v>15.9</v>
      </c>
      <c r="F16" s="21">
        <v>16.600000000000001</v>
      </c>
      <c r="G16" s="21">
        <v>27</v>
      </c>
      <c r="H16" s="23">
        <v>2072</v>
      </c>
    </row>
    <row r="17" spans="1:8" x14ac:dyDescent="0.25">
      <c r="A17" s="17">
        <v>110</v>
      </c>
      <c r="B17" s="18" t="s">
        <v>194</v>
      </c>
      <c r="C17" s="19">
        <v>11.8</v>
      </c>
      <c r="D17" s="22">
        <v>0.6</v>
      </c>
      <c r="E17" s="21">
        <v>11.6</v>
      </c>
      <c r="F17" s="21">
        <v>12.2</v>
      </c>
      <c r="G17" s="21">
        <v>21</v>
      </c>
      <c r="H17" s="23">
        <v>1405</v>
      </c>
    </row>
    <row r="18" spans="1:8" x14ac:dyDescent="0.25">
      <c r="A18" s="17">
        <v>120</v>
      </c>
      <c r="B18" s="18" t="s">
        <v>195</v>
      </c>
      <c r="C18" s="19">
        <v>8.1999999999999993</v>
      </c>
      <c r="D18" s="22">
        <v>0.7</v>
      </c>
      <c r="E18" s="21">
        <v>8</v>
      </c>
      <c r="F18" s="21">
        <v>8.5</v>
      </c>
      <c r="G18" s="21">
        <v>7</v>
      </c>
      <c r="H18" s="21">
        <v>801</v>
      </c>
    </row>
    <row r="19" spans="1:8" x14ac:dyDescent="0.25">
      <c r="A19" s="17">
        <v>130</v>
      </c>
      <c r="B19" s="18" t="s">
        <v>196</v>
      </c>
      <c r="C19" s="19">
        <v>5.58</v>
      </c>
      <c r="D19" s="22">
        <v>0.42</v>
      </c>
      <c r="E19" s="21">
        <v>5.4</v>
      </c>
      <c r="F19" s="21">
        <v>5.9</v>
      </c>
      <c r="G19" s="21">
        <v>108</v>
      </c>
      <c r="H19" s="21">
        <v>653</v>
      </c>
    </row>
    <row r="20" spans="1:8" x14ac:dyDescent="0.25">
      <c r="A20" s="17">
        <v>140</v>
      </c>
      <c r="B20" s="18" t="s">
        <v>197</v>
      </c>
      <c r="C20" s="19">
        <v>3.7</v>
      </c>
      <c r="D20" s="22">
        <v>1.1000000000000001</v>
      </c>
      <c r="E20" s="21">
        <v>3.3</v>
      </c>
      <c r="F20" s="21">
        <v>4</v>
      </c>
      <c r="G20" s="21">
        <v>225</v>
      </c>
      <c r="H20" s="21">
        <v>904</v>
      </c>
    </row>
    <row r="21" spans="1:8" x14ac:dyDescent="0.25">
      <c r="A21" s="17">
        <v>150</v>
      </c>
      <c r="B21" s="18" t="s">
        <v>198</v>
      </c>
      <c r="C21" s="19">
        <v>3.4</v>
      </c>
      <c r="D21" s="20">
        <v>0</v>
      </c>
      <c r="E21" s="21">
        <v>2.15</v>
      </c>
      <c r="F21" s="21">
        <v>2.5</v>
      </c>
      <c r="G21" s="21">
        <v>3</v>
      </c>
      <c r="H21" s="21">
        <v>873</v>
      </c>
    </row>
    <row r="22" spans="1:8" x14ac:dyDescent="0.25">
      <c r="A22" s="17">
        <v>155</v>
      </c>
      <c r="B22" s="18" t="s">
        <v>199</v>
      </c>
      <c r="C22" s="19">
        <v>2.5</v>
      </c>
      <c r="D22" s="20">
        <v>0</v>
      </c>
      <c r="E22" s="21">
        <v>1.6</v>
      </c>
      <c r="F22" s="21">
        <v>2.0499999999999998</v>
      </c>
      <c r="G22" s="21">
        <v>0</v>
      </c>
      <c r="H22" s="21">
        <v>129</v>
      </c>
    </row>
    <row r="23" spans="1:8" x14ac:dyDescent="0.25">
      <c r="A23" s="15"/>
    </row>
    <row r="24" spans="1:8" ht="60" x14ac:dyDescent="0.25">
      <c r="A24" s="13" t="s">
        <v>35</v>
      </c>
      <c r="B24" s="14" t="s">
        <v>180</v>
      </c>
    </row>
    <row r="25" spans="1:8" x14ac:dyDescent="0.25">
      <c r="A25" s="15"/>
    </row>
    <row r="26" spans="1:8" x14ac:dyDescent="0.25">
      <c r="A26" s="16" t="s">
        <v>12</v>
      </c>
      <c r="B26" s="16" t="s">
        <v>13</v>
      </c>
      <c r="C26" s="16" t="s">
        <v>14</v>
      </c>
      <c r="D26" s="16" t="s">
        <v>15</v>
      </c>
      <c r="E26" s="16" t="s">
        <v>16</v>
      </c>
      <c r="F26" s="16" t="s">
        <v>17</v>
      </c>
      <c r="G26" s="16" t="s">
        <v>18</v>
      </c>
      <c r="H26" s="16" t="s">
        <v>19</v>
      </c>
    </row>
    <row r="27" spans="1:8" x14ac:dyDescent="0.25">
      <c r="A27" s="17">
        <v>20</v>
      </c>
      <c r="B27" s="18" t="s">
        <v>200</v>
      </c>
      <c r="C27" s="19">
        <v>0.15</v>
      </c>
      <c r="D27" s="22">
        <v>0.05</v>
      </c>
      <c r="E27" s="21">
        <v>0.05</v>
      </c>
      <c r="F27" s="21">
        <v>0.15</v>
      </c>
      <c r="G27" s="21">
        <v>20</v>
      </c>
      <c r="H27" s="23">
        <v>1444</v>
      </c>
    </row>
    <row r="28" spans="1:8" x14ac:dyDescent="0.25">
      <c r="A28" s="17">
        <v>22.5</v>
      </c>
      <c r="B28" s="18" t="s">
        <v>201</v>
      </c>
      <c r="C28" s="19">
        <v>0.09</v>
      </c>
      <c r="D28" s="20">
        <v>0</v>
      </c>
      <c r="E28" s="21">
        <v>0.05</v>
      </c>
      <c r="F28" s="21">
        <v>0.2</v>
      </c>
      <c r="G28" s="21">
        <v>1</v>
      </c>
      <c r="H28" s="21">
        <v>300</v>
      </c>
    </row>
    <row r="29" spans="1:8" x14ac:dyDescent="0.25">
      <c r="A29" s="17">
        <v>25</v>
      </c>
      <c r="B29" s="18" t="s">
        <v>202</v>
      </c>
      <c r="C29" s="19">
        <v>0.15</v>
      </c>
      <c r="D29" s="20">
        <v>0</v>
      </c>
      <c r="E29" s="21">
        <v>0.15</v>
      </c>
      <c r="F29" s="21">
        <v>0.25</v>
      </c>
      <c r="G29" s="21">
        <v>50</v>
      </c>
      <c r="H29" s="21">
        <v>996</v>
      </c>
    </row>
    <row r="30" spans="1:8" x14ac:dyDescent="0.25">
      <c r="A30" s="17">
        <v>30</v>
      </c>
      <c r="B30" s="18" t="s">
        <v>203</v>
      </c>
      <c r="C30" s="19">
        <v>0.3</v>
      </c>
      <c r="D30" s="20">
        <v>0</v>
      </c>
      <c r="E30" s="21">
        <v>0.2</v>
      </c>
      <c r="F30" s="21">
        <v>0.4</v>
      </c>
      <c r="G30" s="21">
        <v>1</v>
      </c>
      <c r="H30" s="21">
        <v>871</v>
      </c>
    </row>
    <row r="31" spans="1:8" x14ac:dyDescent="0.25">
      <c r="A31" s="17">
        <v>35</v>
      </c>
      <c r="B31" s="18" t="s">
        <v>204</v>
      </c>
      <c r="C31" s="19">
        <v>0.54</v>
      </c>
      <c r="D31" s="20">
        <v>0</v>
      </c>
      <c r="E31" s="21">
        <v>0.45</v>
      </c>
      <c r="F31" s="21">
        <v>0.65</v>
      </c>
      <c r="G31" s="21">
        <v>1</v>
      </c>
      <c r="H31" s="21">
        <v>279</v>
      </c>
    </row>
    <row r="32" spans="1:8" ht="30" x14ac:dyDescent="0.25">
      <c r="A32" s="17">
        <v>40</v>
      </c>
      <c r="B32" s="18" t="s">
        <v>205</v>
      </c>
      <c r="C32" s="19">
        <v>1.42</v>
      </c>
      <c r="D32" s="20">
        <v>0</v>
      </c>
      <c r="E32" s="21">
        <v>0.75</v>
      </c>
      <c r="F32" s="21">
        <v>1</v>
      </c>
      <c r="G32" s="21">
        <v>0</v>
      </c>
      <c r="H32" s="21">
        <v>348</v>
      </c>
    </row>
    <row r="33" spans="1:8" x14ac:dyDescent="0.25">
      <c r="A33" s="17">
        <v>45</v>
      </c>
      <c r="B33" s="18" t="s">
        <v>206</v>
      </c>
      <c r="C33" s="19">
        <v>1.55</v>
      </c>
      <c r="D33" s="20">
        <v>0</v>
      </c>
      <c r="E33" s="21">
        <v>1.1499999999999999</v>
      </c>
      <c r="F33" s="21">
        <v>1.45</v>
      </c>
      <c r="G33" s="21">
        <v>10</v>
      </c>
      <c r="H33" s="21">
        <v>522</v>
      </c>
    </row>
    <row r="34" spans="1:8" x14ac:dyDescent="0.25">
      <c r="A34" s="17">
        <v>50</v>
      </c>
      <c r="B34" s="18" t="s">
        <v>207</v>
      </c>
      <c r="C34" s="19">
        <v>1.7</v>
      </c>
      <c r="D34" s="20">
        <v>0</v>
      </c>
      <c r="E34" s="21">
        <v>1.7</v>
      </c>
      <c r="F34" s="21">
        <v>2</v>
      </c>
      <c r="G34" s="21">
        <v>6</v>
      </c>
      <c r="H34" s="21">
        <v>571</v>
      </c>
    </row>
    <row r="35" spans="1:8" x14ac:dyDescent="0.25">
      <c r="A35" s="17">
        <v>55</v>
      </c>
      <c r="B35" s="18" t="s">
        <v>208</v>
      </c>
      <c r="C35" s="19">
        <v>2.5499999999999998</v>
      </c>
      <c r="D35" s="22">
        <v>0.35</v>
      </c>
      <c r="E35" s="21">
        <v>2.4</v>
      </c>
      <c r="F35" s="21">
        <v>2.65</v>
      </c>
      <c r="G35" s="21">
        <v>11</v>
      </c>
      <c r="H35" s="21">
        <v>836</v>
      </c>
    </row>
    <row r="36" spans="1:8" x14ac:dyDescent="0.25">
      <c r="A36" s="17">
        <v>60</v>
      </c>
      <c r="B36" s="18" t="s">
        <v>209</v>
      </c>
      <c r="C36" s="19">
        <v>3.4</v>
      </c>
      <c r="D36" s="24">
        <v>0.3</v>
      </c>
      <c r="E36" s="21">
        <v>3.1</v>
      </c>
      <c r="F36" s="21">
        <v>3.6</v>
      </c>
      <c r="G36" s="21">
        <v>20</v>
      </c>
      <c r="H36" s="21">
        <v>437</v>
      </c>
    </row>
    <row r="37" spans="1:8" x14ac:dyDescent="0.25">
      <c r="A37" s="17">
        <v>65</v>
      </c>
      <c r="B37" s="18" t="s">
        <v>210</v>
      </c>
      <c r="C37" s="19">
        <v>4</v>
      </c>
      <c r="D37" s="20">
        <v>0</v>
      </c>
      <c r="E37" s="21">
        <v>4.0999999999999996</v>
      </c>
      <c r="F37" s="21">
        <v>4.4000000000000004</v>
      </c>
      <c r="G37" s="21">
        <v>92</v>
      </c>
      <c r="H37" s="21">
        <v>505</v>
      </c>
    </row>
    <row r="38" spans="1:8" x14ac:dyDescent="0.25">
      <c r="A38" s="17">
        <v>70</v>
      </c>
      <c r="B38" s="18" t="s">
        <v>211</v>
      </c>
      <c r="C38" s="19">
        <v>5.4</v>
      </c>
      <c r="D38" s="20">
        <v>0</v>
      </c>
      <c r="E38" s="21">
        <v>5.2</v>
      </c>
      <c r="F38" s="21">
        <v>5.6</v>
      </c>
      <c r="G38" s="21">
        <v>52</v>
      </c>
      <c r="H38" s="21">
        <v>432</v>
      </c>
    </row>
    <row r="39" spans="1:8" x14ac:dyDescent="0.25">
      <c r="A39" s="17">
        <v>80</v>
      </c>
      <c r="B39" s="18" t="s">
        <v>212</v>
      </c>
      <c r="C39" s="19">
        <v>8.3000000000000007</v>
      </c>
      <c r="D39" s="24">
        <v>0.45</v>
      </c>
      <c r="E39" s="21">
        <v>8</v>
      </c>
      <c r="F39" s="21">
        <v>8.4</v>
      </c>
      <c r="G39" s="21">
        <v>40</v>
      </c>
      <c r="H39" s="23">
        <v>1323</v>
      </c>
    </row>
    <row r="40" spans="1:8" x14ac:dyDescent="0.25">
      <c r="A40" s="17">
        <v>85</v>
      </c>
      <c r="B40" s="18" t="s">
        <v>213</v>
      </c>
      <c r="C40" s="19">
        <v>10.199999999999999</v>
      </c>
      <c r="D40" s="24">
        <v>0.3</v>
      </c>
      <c r="E40" s="21">
        <v>9.6999999999999993</v>
      </c>
      <c r="F40" s="21">
        <v>10.199999999999999</v>
      </c>
      <c r="G40" s="21">
        <v>1</v>
      </c>
      <c r="H40" s="21">
        <v>812</v>
      </c>
    </row>
    <row r="41" spans="1:8" x14ac:dyDescent="0.25">
      <c r="A41" s="17">
        <v>90</v>
      </c>
      <c r="B41" s="18" t="s">
        <v>214</v>
      </c>
      <c r="C41" s="19">
        <v>11.58</v>
      </c>
      <c r="D41" s="20">
        <v>0</v>
      </c>
      <c r="E41" s="21">
        <v>11.7</v>
      </c>
      <c r="F41" s="21">
        <v>12.5</v>
      </c>
      <c r="G41" s="21">
        <v>5</v>
      </c>
      <c r="H41" s="23">
        <v>1937</v>
      </c>
    </row>
    <row r="42" spans="1:8" x14ac:dyDescent="0.25">
      <c r="A42" s="17">
        <v>95</v>
      </c>
      <c r="B42" s="18" t="s">
        <v>215</v>
      </c>
      <c r="C42" s="19">
        <v>13.7</v>
      </c>
      <c r="D42" s="20">
        <v>0</v>
      </c>
      <c r="E42" s="21">
        <v>13.9</v>
      </c>
      <c r="F42" s="21">
        <v>14.5</v>
      </c>
      <c r="G42" s="21">
        <v>1</v>
      </c>
      <c r="H42" s="21">
        <v>829</v>
      </c>
    </row>
    <row r="43" spans="1:8" x14ac:dyDescent="0.25">
      <c r="A43" s="17">
        <v>100</v>
      </c>
      <c r="B43" s="18" t="s">
        <v>216</v>
      </c>
      <c r="C43" s="19">
        <v>16.7</v>
      </c>
      <c r="D43" s="24">
        <v>0.64</v>
      </c>
      <c r="E43" s="21">
        <v>16.3</v>
      </c>
      <c r="F43" s="21">
        <v>17.100000000000001</v>
      </c>
      <c r="G43" s="21">
        <v>10</v>
      </c>
      <c r="H43" s="23">
        <v>1224</v>
      </c>
    </row>
    <row r="44" spans="1:8" x14ac:dyDescent="0.25">
      <c r="A44" s="17">
        <v>110</v>
      </c>
      <c r="B44" s="18" t="s">
        <v>217</v>
      </c>
      <c r="C44" s="19">
        <v>21</v>
      </c>
      <c r="D44" s="20">
        <v>0</v>
      </c>
      <c r="E44" s="21">
        <v>21.7</v>
      </c>
      <c r="F44" s="21">
        <v>22.5</v>
      </c>
      <c r="G44" s="21">
        <v>1</v>
      </c>
      <c r="H44" s="21">
        <v>915</v>
      </c>
    </row>
    <row r="45" spans="1:8" x14ac:dyDescent="0.25">
      <c r="A45" s="17">
        <v>120</v>
      </c>
      <c r="B45" s="18" t="s">
        <v>218</v>
      </c>
      <c r="C45" s="19">
        <v>26.4</v>
      </c>
      <c r="D45" s="20">
        <v>0</v>
      </c>
      <c r="E45" s="21">
        <v>28.1</v>
      </c>
      <c r="F45" s="21">
        <v>28.8</v>
      </c>
      <c r="G45" s="21">
        <v>1</v>
      </c>
      <c r="H45" s="21">
        <v>164</v>
      </c>
    </row>
    <row r="46" spans="1:8" x14ac:dyDescent="0.25">
      <c r="A46" s="17">
        <v>130</v>
      </c>
      <c r="B46" s="18" t="s">
        <v>219</v>
      </c>
      <c r="C46" s="19">
        <v>35.700000000000003</v>
      </c>
      <c r="D46" s="24">
        <v>2.5</v>
      </c>
      <c r="E46" s="21">
        <v>35.299999999999997</v>
      </c>
      <c r="F46" s="21">
        <v>35.9</v>
      </c>
      <c r="G46" s="21">
        <v>1</v>
      </c>
      <c r="H46" s="21">
        <v>245</v>
      </c>
    </row>
    <row r="47" spans="1:8" x14ac:dyDescent="0.25">
      <c r="A47" s="17">
        <v>140</v>
      </c>
      <c r="B47" s="18" t="s">
        <v>220</v>
      </c>
      <c r="C47" s="19">
        <v>42.7</v>
      </c>
      <c r="D47" s="20">
        <v>0</v>
      </c>
      <c r="E47" s="21">
        <v>43.2</v>
      </c>
      <c r="F47" s="21">
        <v>43.7</v>
      </c>
      <c r="G47" s="21">
        <v>2</v>
      </c>
      <c r="H47" s="21">
        <v>382</v>
      </c>
    </row>
    <row r="48" spans="1:8" x14ac:dyDescent="0.25">
      <c r="A48" s="17">
        <v>150</v>
      </c>
      <c r="B48" s="18" t="s">
        <v>221</v>
      </c>
      <c r="C48" s="19">
        <v>54.2</v>
      </c>
      <c r="D48" s="20">
        <v>0</v>
      </c>
      <c r="E48" s="21">
        <v>51.6</v>
      </c>
      <c r="F48" s="21">
        <v>53</v>
      </c>
      <c r="G48" s="21">
        <v>7</v>
      </c>
      <c r="H48" s="21">
        <v>230</v>
      </c>
    </row>
  </sheetData>
  <hyperlinks>
    <hyperlink ref="A4" r:id="rId1" display="http://finance.yahoo.com/q/op?s=IBM&amp;k=35.000000"/>
    <hyperlink ref="B4" r:id="rId2" display="http://finance.yahoo.com/q?s=VIBAG.X"/>
    <hyperlink ref="A5" r:id="rId3" display="http://finance.yahoo.com/q/op?s=IBM&amp;k=40.000000"/>
    <hyperlink ref="B5" r:id="rId4" display="http://finance.yahoo.com/q?s=VIBAW.X"/>
    <hyperlink ref="A6" r:id="rId5" display="http://finance.yahoo.com/q/op?s=IBM&amp;k=45.000000"/>
    <hyperlink ref="B6" r:id="rId6" display="http://finance.yahoo.com/q?s=VIBAI.X"/>
    <hyperlink ref="A7" r:id="rId7" display="http://finance.yahoo.com/q/op?s=IBM&amp;k=50.000000"/>
    <hyperlink ref="B7" r:id="rId8" display="http://finance.yahoo.com/q?s=VIBAZ.X"/>
    <hyperlink ref="A8" r:id="rId9" display="http://finance.yahoo.com/q/op?s=IBM&amp;k=55.000000"/>
    <hyperlink ref="B8" r:id="rId10" display="http://finance.yahoo.com/q?s=VIBAK.X"/>
    <hyperlink ref="A9" r:id="rId11" display="http://finance.yahoo.com/q/op?s=IBM&amp;k=60.000000"/>
    <hyperlink ref="B9" r:id="rId12" display="http://finance.yahoo.com/q?s=VIBAL.X"/>
    <hyperlink ref="A10" r:id="rId13" display="http://finance.yahoo.com/q/op?s=IBM&amp;k=65.000000"/>
    <hyperlink ref="B10" r:id="rId14" display="http://finance.yahoo.com/q?s=VIBAM.X"/>
    <hyperlink ref="A11" r:id="rId15" display="http://finance.yahoo.com/q/op?s=IBM&amp;k=70.000000"/>
    <hyperlink ref="B11" r:id="rId16" display="http://finance.yahoo.com/q?s=VIBAN.X"/>
    <hyperlink ref="A12" r:id="rId17" display="http://finance.yahoo.com/q/op?s=IBM&amp;k=80.000000"/>
    <hyperlink ref="B12" r:id="rId18" display="http://finance.yahoo.com/q?s=VIBAP.X"/>
    <hyperlink ref="A13" r:id="rId19" display="http://finance.yahoo.com/q/op?s=IBM&amp;k=85.000000"/>
    <hyperlink ref="B13" r:id="rId20" display="http://finance.yahoo.com/q?s=VIBAQ.X"/>
    <hyperlink ref="A14" r:id="rId21" display="http://finance.yahoo.com/q/op?s=IBM&amp;k=90.000000"/>
    <hyperlink ref="B14" r:id="rId22" display="http://finance.yahoo.com/q?s=VIBAR.X"/>
    <hyperlink ref="A15" r:id="rId23" display="http://finance.yahoo.com/q/op?s=IBM&amp;k=95.000000"/>
    <hyperlink ref="B15" r:id="rId24" display="http://finance.yahoo.com/q?s=VIBAS.X"/>
    <hyperlink ref="A16" r:id="rId25" display="http://finance.yahoo.com/q/op?s=IBM&amp;k=100.000000"/>
    <hyperlink ref="B16" r:id="rId26" display="http://finance.yahoo.com/q?s=XBYAT.X"/>
    <hyperlink ref="A17" r:id="rId27" display="http://finance.yahoo.com/q/op?s=IBM&amp;k=110.000000"/>
    <hyperlink ref="B17" r:id="rId28" display="http://finance.yahoo.com/q?s=XBYAB.X"/>
    <hyperlink ref="A18" r:id="rId29" display="http://finance.yahoo.com/q/op?s=IBM&amp;k=120.000000"/>
    <hyperlink ref="B18" r:id="rId30" display="http://finance.yahoo.com/q?s=XBYAD.X"/>
    <hyperlink ref="A19" r:id="rId31" display="http://finance.yahoo.com/q/op?s=IBM&amp;k=130.000000"/>
    <hyperlink ref="B19" r:id="rId32" display="http://finance.yahoo.com/q?s=XBYAF.X"/>
    <hyperlink ref="A20" r:id="rId33" display="http://finance.yahoo.com/q/op?s=IBM&amp;k=140.000000"/>
    <hyperlink ref="B20" r:id="rId34" display="http://finance.yahoo.com/q?s=XBYAH.X"/>
    <hyperlink ref="A21" r:id="rId35" display="http://finance.yahoo.com/q/op?s=IBM&amp;k=150.000000"/>
    <hyperlink ref="B21" r:id="rId36" display="http://finance.yahoo.com/q?s=XBYAJ.X"/>
    <hyperlink ref="A22" r:id="rId37" display="http://finance.yahoo.com/q/op?s=IBM&amp;k=155.000000"/>
    <hyperlink ref="B22" r:id="rId38" display="http://finance.yahoo.com/q?s=XBYAK.X"/>
    <hyperlink ref="A27" r:id="rId39" display="http://finance.yahoo.com/q/op?s=IBM&amp;k=20.000000"/>
    <hyperlink ref="B27" r:id="rId40" display="http://finance.yahoo.com/q?s=VIBMU.X"/>
    <hyperlink ref="A28" r:id="rId41" display="http://finance.yahoo.com/q/op?s=IBM&amp;k=22.500000"/>
    <hyperlink ref="B28" r:id="rId42" display="http://finance.yahoo.com/q?s=VIBMX.X"/>
    <hyperlink ref="A29" r:id="rId43" display="http://finance.yahoo.com/q/op?s=IBM&amp;k=25.000000"/>
    <hyperlink ref="B29" r:id="rId44" display="http://finance.yahoo.com/q?s=VIBME.X"/>
    <hyperlink ref="A30" r:id="rId45" display="http://finance.yahoo.com/q/op?s=IBM&amp;k=30.000000"/>
    <hyperlink ref="B30" r:id="rId46" display="http://finance.yahoo.com/q?s=VIBMV.X"/>
    <hyperlink ref="A31" r:id="rId47" display="http://finance.yahoo.com/q/op?s=IBM&amp;k=35.000000"/>
    <hyperlink ref="B31" r:id="rId48" display="http://finance.yahoo.com/q?s=VIBMG.X"/>
    <hyperlink ref="A32" r:id="rId49" display="http://finance.yahoo.com/q/op?s=IBM&amp;k=40.000000"/>
    <hyperlink ref="B32" r:id="rId50" display="http://finance.yahoo.com/q?s=VIBMW.X"/>
    <hyperlink ref="A33" r:id="rId51" display="http://finance.yahoo.com/q/op?s=IBM&amp;k=45.000000"/>
    <hyperlink ref="B33" r:id="rId52" display="http://finance.yahoo.com/q?s=VIBMI.X"/>
    <hyperlink ref="A34" r:id="rId53" display="http://finance.yahoo.com/q/op?s=IBM&amp;k=50.000000"/>
    <hyperlink ref="B34" r:id="rId54" display="http://finance.yahoo.com/q?s=VIBMZ.X"/>
    <hyperlink ref="A35" r:id="rId55" display="http://finance.yahoo.com/q/op?s=IBM&amp;k=55.000000"/>
    <hyperlink ref="B35" r:id="rId56" display="http://finance.yahoo.com/q?s=VIBMK.X"/>
    <hyperlink ref="A36" r:id="rId57" display="http://finance.yahoo.com/q/op?s=IBM&amp;k=60.000000"/>
    <hyperlink ref="B36" r:id="rId58" display="http://finance.yahoo.com/q?s=VIBML.X"/>
    <hyperlink ref="A37" r:id="rId59" display="http://finance.yahoo.com/q/op?s=IBM&amp;k=65.000000"/>
    <hyperlink ref="B37" r:id="rId60" display="http://finance.yahoo.com/q?s=VIBMM.X"/>
    <hyperlink ref="A38" r:id="rId61" display="http://finance.yahoo.com/q/op?s=IBM&amp;k=70.000000"/>
    <hyperlink ref="B38" r:id="rId62" display="http://finance.yahoo.com/q?s=VIBMN.X"/>
    <hyperlink ref="A39" r:id="rId63" display="http://finance.yahoo.com/q/op?s=IBM&amp;k=80.000000"/>
    <hyperlink ref="B39" r:id="rId64" display="http://finance.yahoo.com/q?s=VIBMP.X"/>
    <hyperlink ref="A40" r:id="rId65" display="http://finance.yahoo.com/q/op?s=IBM&amp;k=85.000000"/>
    <hyperlink ref="B40" r:id="rId66" display="http://finance.yahoo.com/q?s=VIBMQ.X"/>
    <hyperlink ref="A41" r:id="rId67" display="http://finance.yahoo.com/q/op?s=IBM&amp;k=90.000000"/>
    <hyperlink ref="B41" r:id="rId68" display="http://finance.yahoo.com/q?s=VIBMR.X"/>
    <hyperlink ref="A42" r:id="rId69" display="http://finance.yahoo.com/q/op?s=IBM&amp;k=95.000000"/>
    <hyperlink ref="B42" r:id="rId70" display="http://finance.yahoo.com/q?s=VIBMS.X"/>
    <hyperlink ref="A43" r:id="rId71" display="http://finance.yahoo.com/q/op?s=IBM&amp;k=100.000000"/>
    <hyperlink ref="B43" r:id="rId72" display="http://finance.yahoo.com/q?s=XBYMT.X"/>
    <hyperlink ref="A44" r:id="rId73" display="http://finance.yahoo.com/q/op?s=IBM&amp;k=110.000000"/>
    <hyperlink ref="B44" r:id="rId74" display="http://finance.yahoo.com/q?s=XBYMB.X"/>
    <hyperlink ref="A45" r:id="rId75" display="http://finance.yahoo.com/q/op?s=IBM&amp;k=120.000000"/>
    <hyperlink ref="B45" r:id="rId76" display="http://finance.yahoo.com/q?s=XBYMD.X"/>
    <hyperlink ref="A46" r:id="rId77" display="http://finance.yahoo.com/q/op?s=IBM&amp;k=130.000000"/>
    <hyperlink ref="B46" r:id="rId78" display="http://finance.yahoo.com/q?s=XBYMF.X"/>
    <hyperlink ref="A47" r:id="rId79" display="http://finance.yahoo.com/q/op?s=IBM&amp;k=140.000000"/>
    <hyperlink ref="B47" r:id="rId80" display="http://finance.yahoo.com/q?s=XBYMH.X"/>
    <hyperlink ref="A48" r:id="rId81" display="http://finance.yahoo.com/q/op?s=IBM&amp;k=150.000000"/>
    <hyperlink ref="B48" r:id="rId82" display="http://finance.yahoo.com/q?s=XBYMJ.X"/>
  </hyperlinks>
  <pageMargins left="0.7" right="0.7" top="0.75" bottom="0.75" header="0.3" footer="0.3"/>
  <drawing r:id="rId8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E117"/>
  <sheetViews>
    <sheetView workbookViewId="0">
      <selection activeCell="C16" sqref="C16"/>
    </sheetView>
  </sheetViews>
  <sheetFormatPr defaultRowHeight="12.75" x14ac:dyDescent="0.2"/>
  <cols>
    <col min="1" max="1" width="11.42578125" customWidth="1"/>
  </cols>
  <sheetData>
    <row r="1" spans="1:5" ht="18" x14ac:dyDescent="0.25">
      <c r="A1" s="4" t="s">
        <v>6</v>
      </c>
    </row>
    <row r="2" spans="1:5" s="9" customFormat="1" ht="25.5" x14ac:dyDescent="0.2">
      <c r="A2" s="9" t="s">
        <v>5</v>
      </c>
      <c r="B2" s="8" t="s">
        <v>7</v>
      </c>
    </row>
    <row r="3" spans="1:5" x14ac:dyDescent="0.2">
      <c r="A3" s="27">
        <v>42334</v>
      </c>
      <c r="B3" s="5">
        <v>35.5</v>
      </c>
      <c r="E3" s="10"/>
    </row>
    <row r="4" spans="1:5" x14ac:dyDescent="0.2">
      <c r="A4" s="27">
        <v>42333</v>
      </c>
      <c r="B4" s="5">
        <v>35.74</v>
      </c>
      <c r="E4" s="10"/>
    </row>
    <row r="5" spans="1:5" x14ac:dyDescent="0.2">
      <c r="A5" s="27">
        <v>42332</v>
      </c>
      <c r="B5" s="5">
        <v>35.65</v>
      </c>
    </row>
    <row r="6" spans="1:5" x14ac:dyDescent="0.2">
      <c r="A6" s="27">
        <v>42329</v>
      </c>
      <c r="B6" s="5">
        <v>35.18</v>
      </c>
    </row>
    <row r="7" spans="1:5" x14ac:dyDescent="0.2">
      <c r="A7" s="27">
        <v>42328</v>
      </c>
      <c r="B7" s="5">
        <v>34.9</v>
      </c>
    </row>
    <row r="8" spans="1:5" x14ac:dyDescent="0.2">
      <c r="A8" s="27">
        <v>42327</v>
      </c>
      <c r="B8" s="5">
        <v>35.04</v>
      </c>
    </row>
    <row r="9" spans="1:5" x14ac:dyDescent="0.2">
      <c r="A9" s="27">
        <v>42326</v>
      </c>
      <c r="B9" s="5">
        <v>34.880000000000003</v>
      </c>
    </row>
    <row r="10" spans="1:5" x14ac:dyDescent="0.2">
      <c r="A10" s="27">
        <v>42325</v>
      </c>
      <c r="B10" s="5">
        <v>35.1</v>
      </c>
    </row>
    <row r="11" spans="1:5" x14ac:dyDescent="0.2">
      <c r="A11" s="27">
        <v>42322</v>
      </c>
      <c r="B11" s="5">
        <v>35.14</v>
      </c>
    </row>
    <row r="12" spans="1:5" x14ac:dyDescent="0.2">
      <c r="A12" s="27">
        <v>42321</v>
      </c>
      <c r="B12" s="5">
        <v>35.08</v>
      </c>
    </row>
    <row r="13" spans="1:5" x14ac:dyDescent="0.2">
      <c r="A13" s="27">
        <v>42320</v>
      </c>
      <c r="B13" s="5">
        <v>34.94</v>
      </c>
    </row>
    <row r="14" spans="1:5" x14ac:dyDescent="0.2">
      <c r="A14" s="27">
        <v>42319</v>
      </c>
      <c r="B14" s="5">
        <v>34.799999999999997</v>
      </c>
    </row>
    <row r="15" spans="1:5" x14ac:dyDescent="0.2">
      <c r="A15" s="27">
        <v>42318</v>
      </c>
      <c r="B15" s="5">
        <v>34.75</v>
      </c>
    </row>
    <row r="16" spans="1:5" x14ac:dyDescent="0.2">
      <c r="A16" s="27">
        <v>42315</v>
      </c>
      <c r="B16" s="5">
        <v>34.93</v>
      </c>
    </row>
    <row r="17" spans="1:2" x14ac:dyDescent="0.2">
      <c r="A17" s="27">
        <v>42314</v>
      </c>
      <c r="B17" s="5">
        <v>34.25</v>
      </c>
    </row>
    <row r="18" spans="1:2" x14ac:dyDescent="0.2">
      <c r="A18" s="27">
        <v>42313</v>
      </c>
      <c r="B18" s="5">
        <v>34.36</v>
      </c>
    </row>
    <row r="19" spans="1:2" x14ac:dyDescent="0.2">
      <c r="A19" s="27">
        <v>42312</v>
      </c>
      <c r="B19" s="5">
        <v>34.36</v>
      </c>
    </row>
    <row r="20" spans="1:2" x14ac:dyDescent="0.2">
      <c r="A20" s="27">
        <v>42311</v>
      </c>
      <c r="B20" s="5">
        <v>34.65</v>
      </c>
    </row>
    <row r="21" spans="1:2" x14ac:dyDescent="0.2">
      <c r="A21" s="27">
        <v>42308</v>
      </c>
      <c r="B21" s="5">
        <v>32.9</v>
      </c>
    </row>
    <row r="22" spans="1:2" x14ac:dyDescent="0.2">
      <c r="A22" s="27">
        <v>42307</v>
      </c>
      <c r="B22" s="5">
        <v>33.15</v>
      </c>
    </row>
    <row r="23" spans="1:2" x14ac:dyDescent="0.2">
      <c r="A23" s="27">
        <v>42306</v>
      </c>
      <c r="B23" s="5">
        <v>33.18</v>
      </c>
    </row>
    <row r="24" spans="1:2" x14ac:dyDescent="0.2">
      <c r="A24" s="27">
        <v>42305</v>
      </c>
      <c r="B24" s="5">
        <v>33.31</v>
      </c>
    </row>
    <row r="25" spans="1:2" x14ac:dyDescent="0.2">
      <c r="A25" s="27">
        <v>42304</v>
      </c>
      <c r="B25" s="5">
        <v>33.31</v>
      </c>
    </row>
    <row r="26" spans="1:2" x14ac:dyDescent="0.2">
      <c r="A26" s="27">
        <v>42301</v>
      </c>
      <c r="B26" s="5">
        <v>33.4</v>
      </c>
    </row>
    <row r="27" spans="1:2" x14ac:dyDescent="0.2">
      <c r="A27" s="27">
        <v>42300</v>
      </c>
      <c r="B27" s="5">
        <v>33.46</v>
      </c>
    </row>
    <row r="28" spans="1:2" x14ac:dyDescent="0.2">
      <c r="A28" s="27">
        <v>42299</v>
      </c>
      <c r="B28" s="5">
        <v>33.49</v>
      </c>
    </row>
    <row r="29" spans="1:2" x14ac:dyDescent="0.2">
      <c r="A29" s="27">
        <v>42298</v>
      </c>
      <c r="B29" s="5">
        <v>34.07</v>
      </c>
    </row>
    <row r="30" spans="1:2" x14ac:dyDescent="0.2">
      <c r="A30" s="27">
        <v>42297</v>
      </c>
      <c r="B30" s="5">
        <v>33.76</v>
      </c>
    </row>
    <row r="31" spans="1:2" x14ac:dyDescent="0.2">
      <c r="A31" s="27">
        <v>42294</v>
      </c>
      <c r="B31" s="5">
        <v>33.5</v>
      </c>
    </row>
    <row r="32" spans="1:2" x14ac:dyDescent="0.2">
      <c r="A32" s="27">
        <v>42293</v>
      </c>
      <c r="B32" s="5">
        <v>33.76</v>
      </c>
    </row>
    <row r="33" spans="1:2" x14ac:dyDescent="0.2">
      <c r="A33" s="27">
        <v>42292</v>
      </c>
      <c r="B33" s="5">
        <v>33.78</v>
      </c>
    </row>
    <row r="34" spans="1:2" x14ac:dyDescent="0.2">
      <c r="A34" s="27">
        <v>42291</v>
      </c>
      <c r="B34" s="5">
        <v>33.64</v>
      </c>
    </row>
    <row r="35" spans="1:2" x14ac:dyDescent="0.2">
      <c r="A35" s="27">
        <v>42290</v>
      </c>
      <c r="B35" s="5">
        <v>33.83</v>
      </c>
    </row>
    <row r="36" spans="1:2" x14ac:dyDescent="0.2">
      <c r="A36" s="27">
        <v>42287</v>
      </c>
      <c r="B36" s="5">
        <v>33.46</v>
      </c>
    </row>
    <row r="37" spans="1:2" x14ac:dyDescent="0.2">
      <c r="A37" s="27">
        <v>42286</v>
      </c>
      <c r="B37" s="5">
        <v>33.520000000000003</v>
      </c>
    </row>
    <row r="38" spans="1:2" x14ac:dyDescent="0.2">
      <c r="A38" s="27">
        <v>42285</v>
      </c>
      <c r="B38" s="5">
        <v>33.700000000000003</v>
      </c>
    </row>
    <row r="39" spans="1:2" x14ac:dyDescent="0.2">
      <c r="A39" s="27">
        <v>42284</v>
      </c>
      <c r="B39" s="5">
        <v>33.76</v>
      </c>
    </row>
    <row r="40" spans="1:2" x14ac:dyDescent="0.2">
      <c r="A40" s="27">
        <v>42283</v>
      </c>
      <c r="B40" s="5">
        <v>33.71</v>
      </c>
    </row>
    <row r="41" spans="1:2" x14ac:dyDescent="0.2">
      <c r="A41" s="27">
        <v>42280</v>
      </c>
      <c r="B41" s="5">
        <v>33.770000000000003</v>
      </c>
    </row>
    <row r="42" spans="1:2" x14ac:dyDescent="0.2">
      <c r="A42" s="27">
        <v>42279</v>
      </c>
      <c r="B42" s="5">
        <v>33.47</v>
      </c>
    </row>
    <row r="43" spans="1:2" x14ac:dyDescent="0.2">
      <c r="A43" s="27">
        <v>42278</v>
      </c>
      <c r="B43" s="5">
        <v>33.6</v>
      </c>
    </row>
    <row r="44" spans="1:2" x14ac:dyDescent="0.2">
      <c r="A44" s="27">
        <v>42277</v>
      </c>
      <c r="B44" s="5">
        <v>33.11</v>
      </c>
    </row>
    <row r="45" spans="1:2" x14ac:dyDescent="0.2">
      <c r="A45" s="27">
        <v>42276</v>
      </c>
      <c r="B45" s="5">
        <v>32.69</v>
      </c>
    </row>
    <row r="46" spans="1:2" x14ac:dyDescent="0.2">
      <c r="A46" s="27">
        <v>42273</v>
      </c>
      <c r="B46" s="5">
        <v>32.840000000000003</v>
      </c>
    </row>
    <row r="47" spans="1:2" x14ac:dyDescent="0.2">
      <c r="A47" s="27">
        <v>42272</v>
      </c>
      <c r="B47" s="5">
        <v>32.96</v>
      </c>
    </row>
    <row r="48" spans="1:2" x14ac:dyDescent="0.2">
      <c r="A48" s="27">
        <v>42271</v>
      </c>
      <c r="B48" s="5">
        <v>32.83</v>
      </c>
    </row>
    <row r="49" spans="1:2" x14ac:dyDescent="0.2">
      <c r="A49" s="27">
        <v>42270</v>
      </c>
      <c r="B49" s="5">
        <v>33.159999999999997</v>
      </c>
    </row>
    <row r="50" spans="1:2" x14ac:dyDescent="0.2">
      <c r="A50" s="27">
        <v>42269</v>
      </c>
      <c r="B50" s="5">
        <v>33.299999999999997</v>
      </c>
    </row>
    <row r="51" spans="1:2" x14ac:dyDescent="0.2">
      <c r="A51" s="27">
        <v>42266</v>
      </c>
      <c r="B51" s="5">
        <v>33.090000000000003</v>
      </c>
    </row>
    <row r="52" spans="1:2" x14ac:dyDescent="0.2">
      <c r="A52" s="27">
        <v>42265</v>
      </c>
      <c r="B52" s="5">
        <v>33.67</v>
      </c>
    </row>
    <row r="53" spans="1:2" x14ac:dyDescent="0.2">
      <c r="A53" s="27">
        <v>42264</v>
      </c>
      <c r="B53" s="5">
        <v>33.11</v>
      </c>
    </row>
    <row r="54" spans="1:2" x14ac:dyDescent="0.2">
      <c r="A54" s="27">
        <v>42263</v>
      </c>
      <c r="B54" s="5">
        <v>33.61</v>
      </c>
    </row>
    <row r="55" spans="1:2" x14ac:dyDescent="0.2">
      <c r="A55" s="27">
        <v>42262</v>
      </c>
      <c r="B55" s="5">
        <v>33.409999999999997</v>
      </c>
    </row>
    <row r="56" spans="1:2" x14ac:dyDescent="0.2">
      <c r="A56" s="27">
        <v>42259</v>
      </c>
      <c r="B56" s="5">
        <v>33.11</v>
      </c>
    </row>
    <row r="57" spans="1:2" x14ac:dyDescent="0.2">
      <c r="A57" s="27">
        <v>42258</v>
      </c>
      <c r="B57" s="5">
        <v>33.21</v>
      </c>
    </row>
    <row r="58" spans="1:2" x14ac:dyDescent="0.2">
      <c r="A58" s="27">
        <v>42257</v>
      </c>
      <c r="B58" s="5">
        <v>33.200000000000003</v>
      </c>
    </row>
    <row r="59" spans="1:2" x14ac:dyDescent="0.2">
      <c r="A59" s="27">
        <v>42256</v>
      </c>
      <c r="B59" s="5">
        <v>33.020000000000003</v>
      </c>
    </row>
    <row r="60" spans="1:2" x14ac:dyDescent="0.2">
      <c r="A60" s="27">
        <v>42255</v>
      </c>
      <c r="B60" s="5">
        <v>32.96</v>
      </c>
    </row>
    <row r="61" spans="1:2" x14ac:dyDescent="0.2">
      <c r="A61" s="27">
        <v>42252</v>
      </c>
      <c r="B61" s="5">
        <v>32.96</v>
      </c>
    </row>
    <row r="62" spans="1:2" x14ac:dyDescent="0.2">
      <c r="A62" s="27">
        <v>42251</v>
      </c>
      <c r="B62" s="5">
        <v>33.06</v>
      </c>
    </row>
    <row r="63" spans="1:2" x14ac:dyDescent="0.2">
      <c r="A63" s="27">
        <v>42250</v>
      </c>
      <c r="B63" s="5">
        <v>33.1</v>
      </c>
    </row>
    <row r="64" spans="1:2" x14ac:dyDescent="0.2">
      <c r="A64" s="27">
        <v>42249</v>
      </c>
      <c r="B64" s="5">
        <v>33.47</v>
      </c>
    </row>
    <row r="65" spans="1:2" x14ac:dyDescent="0.2">
      <c r="A65" s="27">
        <v>42245</v>
      </c>
      <c r="B65" s="5">
        <v>33.29</v>
      </c>
    </row>
    <row r="66" spans="1:2" x14ac:dyDescent="0.2">
      <c r="A66" s="27">
        <v>42244</v>
      </c>
      <c r="B66" s="5">
        <v>33.200000000000003</v>
      </c>
    </row>
    <row r="67" spans="1:2" x14ac:dyDescent="0.2">
      <c r="A67" s="27">
        <v>42243</v>
      </c>
      <c r="B67" s="5">
        <v>33.229999999999997</v>
      </c>
    </row>
    <row r="68" spans="1:2" x14ac:dyDescent="0.2">
      <c r="A68" s="27">
        <v>42242</v>
      </c>
      <c r="B68" s="5">
        <v>33.26</v>
      </c>
    </row>
    <row r="69" spans="1:2" x14ac:dyDescent="0.2">
      <c r="A69" s="27">
        <v>42241</v>
      </c>
      <c r="B69" s="5">
        <v>33.11</v>
      </c>
    </row>
    <row r="70" spans="1:2" x14ac:dyDescent="0.2">
      <c r="A70" s="27">
        <v>42238</v>
      </c>
      <c r="B70" s="5">
        <v>32.729999999999997</v>
      </c>
    </row>
    <row r="71" spans="1:2" x14ac:dyDescent="0.2">
      <c r="A71" s="27">
        <v>42237</v>
      </c>
      <c r="B71" s="5">
        <v>32.81</v>
      </c>
    </row>
    <row r="72" spans="1:2" x14ac:dyDescent="0.2">
      <c r="A72" s="27">
        <v>42236</v>
      </c>
      <c r="B72" s="5">
        <v>33.19</v>
      </c>
    </row>
    <row r="73" spans="1:2" x14ac:dyDescent="0.2">
      <c r="A73" s="27">
        <v>42235</v>
      </c>
      <c r="B73" s="5">
        <v>33.11</v>
      </c>
    </row>
    <row r="74" spans="1:2" x14ac:dyDescent="0.2">
      <c r="A74" s="27">
        <v>42234</v>
      </c>
      <c r="B74" s="5">
        <v>33.24</v>
      </c>
    </row>
    <row r="75" spans="1:2" x14ac:dyDescent="0.2">
      <c r="A75" s="27">
        <v>42231</v>
      </c>
      <c r="B75" s="5">
        <v>33.479999999999997</v>
      </c>
    </row>
    <row r="76" spans="1:2" x14ac:dyDescent="0.2">
      <c r="A76" s="27">
        <v>42230</v>
      </c>
      <c r="B76" s="5">
        <v>33.39</v>
      </c>
    </row>
    <row r="77" spans="1:2" x14ac:dyDescent="0.2">
      <c r="A77" s="27">
        <v>42229</v>
      </c>
      <c r="B77" s="5">
        <v>33.19</v>
      </c>
    </row>
    <row r="78" spans="1:2" x14ac:dyDescent="0.2">
      <c r="A78" s="27">
        <v>42228</v>
      </c>
      <c r="B78" s="5">
        <v>33.159999999999997</v>
      </c>
    </row>
    <row r="79" spans="1:2" x14ac:dyDescent="0.2">
      <c r="A79" s="27">
        <v>42227</v>
      </c>
      <c r="B79" s="5">
        <v>33.29</v>
      </c>
    </row>
    <row r="80" spans="1:2" x14ac:dyDescent="0.2">
      <c r="A80" s="27">
        <v>42224</v>
      </c>
      <c r="B80" s="5">
        <v>33.31</v>
      </c>
    </row>
    <row r="81" spans="1:2" x14ac:dyDescent="0.2">
      <c r="A81" s="27">
        <v>42223</v>
      </c>
      <c r="B81" s="5">
        <v>32.950000000000003</v>
      </c>
    </row>
    <row r="82" spans="1:2" x14ac:dyDescent="0.2">
      <c r="A82" s="27">
        <v>42222</v>
      </c>
      <c r="B82" s="5">
        <v>33.24</v>
      </c>
    </row>
    <row r="83" spans="1:2" x14ac:dyDescent="0.2">
      <c r="A83" s="27">
        <v>42221</v>
      </c>
      <c r="B83" s="5">
        <v>33.15</v>
      </c>
    </row>
    <row r="84" spans="1:2" x14ac:dyDescent="0.2">
      <c r="A84" s="27">
        <v>42220</v>
      </c>
      <c r="B84" s="5">
        <v>33.700000000000003</v>
      </c>
    </row>
    <row r="85" spans="1:2" x14ac:dyDescent="0.2">
      <c r="A85" s="27">
        <v>42217</v>
      </c>
      <c r="B85" s="5">
        <v>33.75</v>
      </c>
    </row>
    <row r="86" spans="1:2" x14ac:dyDescent="0.2">
      <c r="A86" s="27">
        <v>42216</v>
      </c>
      <c r="B86" s="5">
        <v>33.83</v>
      </c>
    </row>
    <row r="87" spans="1:2" x14ac:dyDescent="0.2">
      <c r="A87" s="27">
        <v>42215</v>
      </c>
      <c r="B87" s="5">
        <v>34</v>
      </c>
    </row>
    <row r="88" spans="1:2" x14ac:dyDescent="0.2">
      <c r="A88" s="27">
        <v>42214</v>
      </c>
      <c r="B88" s="5">
        <v>33.86</v>
      </c>
    </row>
    <row r="89" spans="1:2" x14ac:dyDescent="0.2">
      <c r="A89" s="27">
        <v>42213</v>
      </c>
      <c r="B89" s="5">
        <v>34.270000000000003</v>
      </c>
    </row>
    <row r="90" spans="1:2" x14ac:dyDescent="0.2">
      <c r="A90" s="27">
        <v>42210</v>
      </c>
      <c r="B90" s="5">
        <v>33.51</v>
      </c>
    </row>
    <row r="91" spans="1:2" x14ac:dyDescent="0.2">
      <c r="A91" s="27">
        <v>42209</v>
      </c>
      <c r="B91" s="5">
        <v>33.07</v>
      </c>
    </row>
    <row r="92" spans="1:2" x14ac:dyDescent="0.2">
      <c r="A92" s="27">
        <v>42208</v>
      </c>
      <c r="B92" s="5">
        <v>33.1</v>
      </c>
    </row>
    <row r="93" spans="1:2" x14ac:dyDescent="0.2">
      <c r="A93" s="27">
        <v>42207</v>
      </c>
      <c r="B93" s="5">
        <v>33.46</v>
      </c>
    </row>
    <row r="94" spans="1:2" x14ac:dyDescent="0.2">
      <c r="A94" s="27">
        <v>42206</v>
      </c>
      <c r="B94" s="5">
        <v>33.130000000000003</v>
      </c>
    </row>
    <row r="95" spans="1:2" x14ac:dyDescent="0.2">
      <c r="A95" s="27">
        <v>42203</v>
      </c>
      <c r="B95" s="5">
        <v>33.950000000000003</v>
      </c>
    </row>
    <row r="96" spans="1:2" x14ac:dyDescent="0.2">
      <c r="A96" s="27">
        <v>42202</v>
      </c>
      <c r="B96" s="5">
        <v>33.51</v>
      </c>
    </row>
    <row r="97" spans="1:2" x14ac:dyDescent="0.2">
      <c r="A97" s="27">
        <v>42201</v>
      </c>
      <c r="B97" s="5">
        <v>33.75</v>
      </c>
    </row>
    <row r="98" spans="1:2" x14ac:dyDescent="0.2">
      <c r="A98" s="27">
        <v>42200</v>
      </c>
      <c r="B98" s="5">
        <v>33.950000000000003</v>
      </c>
    </row>
    <row r="99" spans="1:2" x14ac:dyDescent="0.2">
      <c r="A99" s="27">
        <v>42199</v>
      </c>
      <c r="B99" s="5">
        <v>33.729999999999997</v>
      </c>
    </row>
    <row r="100" spans="1:2" x14ac:dyDescent="0.2">
      <c r="A100" s="27">
        <v>42196</v>
      </c>
      <c r="B100" s="5">
        <v>34.28</v>
      </c>
    </row>
    <row r="101" spans="1:2" x14ac:dyDescent="0.2">
      <c r="A101" s="27">
        <v>42195</v>
      </c>
      <c r="B101" s="5">
        <v>34.18</v>
      </c>
    </row>
    <row r="102" spans="1:2" x14ac:dyDescent="0.2">
      <c r="A102" s="27">
        <v>42194</v>
      </c>
      <c r="B102" s="5">
        <v>34.08</v>
      </c>
    </row>
    <row r="103" spans="1:2" x14ac:dyDescent="0.2">
      <c r="A103" s="27">
        <v>42193</v>
      </c>
      <c r="B103" s="5">
        <v>34.479999999999997</v>
      </c>
    </row>
    <row r="104" spans="1:2" x14ac:dyDescent="0.2">
      <c r="A104" s="27">
        <v>42192</v>
      </c>
      <c r="B104" s="5">
        <v>34.53</v>
      </c>
    </row>
    <row r="105" spans="1:2" x14ac:dyDescent="0.2">
      <c r="A105" s="27">
        <v>42188</v>
      </c>
      <c r="B105" s="5">
        <v>34.11</v>
      </c>
    </row>
    <row r="106" spans="1:2" x14ac:dyDescent="0.2">
      <c r="A106" s="27">
        <v>42187</v>
      </c>
      <c r="B106" s="5">
        <v>34.44</v>
      </c>
    </row>
    <row r="107" spans="1:2" x14ac:dyDescent="0.2">
      <c r="A107" s="27">
        <v>42186</v>
      </c>
      <c r="B107" s="5">
        <v>34.06</v>
      </c>
    </row>
    <row r="108" spans="1:2" x14ac:dyDescent="0.2">
      <c r="A108" s="27">
        <v>42185</v>
      </c>
      <c r="B108" s="5">
        <v>33.869999999999997</v>
      </c>
    </row>
    <row r="109" spans="1:2" x14ac:dyDescent="0.2">
      <c r="A109" s="27">
        <v>42182</v>
      </c>
      <c r="B109" s="5">
        <v>33.83</v>
      </c>
    </row>
    <row r="110" spans="1:2" x14ac:dyDescent="0.2">
      <c r="A110" s="27">
        <v>42181</v>
      </c>
      <c r="B110" s="5">
        <v>33.880000000000003</v>
      </c>
    </row>
    <row r="111" spans="1:2" x14ac:dyDescent="0.2">
      <c r="A111" s="27">
        <v>42180</v>
      </c>
      <c r="B111" s="5">
        <v>33.56</v>
      </c>
    </row>
    <row r="112" spans="1:2" x14ac:dyDescent="0.2">
      <c r="A112" s="27">
        <v>42179</v>
      </c>
      <c r="B112" s="5">
        <v>34.25</v>
      </c>
    </row>
    <row r="113" spans="1:2" x14ac:dyDescent="0.2">
      <c r="A113" s="27">
        <v>42178</v>
      </c>
      <c r="B113" s="5">
        <v>33.869999999999997</v>
      </c>
    </row>
    <row r="114" spans="1:2" x14ac:dyDescent="0.2">
      <c r="A114" s="27">
        <v>42175</v>
      </c>
      <c r="B114" s="5">
        <v>34.270000000000003</v>
      </c>
    </row>
    <row r="115" spans="1:2" x14ac:dyDescent="0.2">
      <c r="A115" s="27">
        <v>42174</v>
      </c>
      <c r="B115" s="5">
        <v>34</v>
      </c>
    </row>
    <row r="116" spans="1:2" x14ac:dyDescent="0.2">
      <c r="A116" s="27">
        <v>42173</v>
      </c>
      <c r="B116" s="5">
        <v>34.57</v>
      </c>
    </row>
    <row r="117" spans="1:2" x14ac:dyDescent="0.2">
      <c r="A117" s="27">
        <v>42172</v>
      </c>
      <c r="B117" s="5">
        <v>34.57</v>
      </c>
    </row>
  </sheetData>
  <phoneticPr fontId="7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workbookViewId="0">
      <selection activeCell="A41" sqref="A41"/>
    </sheetView>
  </sheetViews>
  <sheetFormatPr defaultRowHeight="12.75" x14ac:dyDescent="0.2"/>
  <cols>
    <col min="1" max="1" width="28.5703125" style="33" customWidth="1"/>
  </cols>
  <sheetData>
    <row r="1" spans="1:2" x14ac:dyDescent="0.2">
      <c r="A1" s="1" t="s">
        <v>223</v>
      </c>
    </row>
    <row r="2" spans="1:2" x14ac:dyDescent="0.2">
      <c r="A2" s="29"/>
    </row>
    <row r="3" spans="1:2" x14ac:dyDescent="0.2">
      <c r="A3" s="30"/>
    </row>
    <row r="4" spans="1:2" x14ac:dyDescent="0.2">
      <c r="A4" s="1" t="s">
        <v>224</v>
      </c>
    </row>
    <row r="5" spans="1:2" x14ac:dyDescent="0.2">
      <c r="A5" s="30" t="s">
        <v>225</v>
      </c>
      <c r="B5">
        <v>70</v>
      </c>
    </row>
    <row r="6" spans="1:2" x14ac:dyDescent="0.2">
      <c r="A6" s="30" t="s">
        <v>222</v>
      </c>
      <c r="B6">
        <v>65</v>
      </c>
    </row>
    <row r="7" spans="1:2" x14ac:dyDescent="0.2">
      <c r="A7" s="30" t="s">
        <v>226</v>
      </c>
      <c r="B7" s="31"/>
    </row>
    <row r="8" spans="1:2" x14ac:dyDescent="0.2">
      <c r="A8" s="30" t="s">
        <v>227</v>
      </c>
      <c r="B8">
        <v>2.69</v>
      </c>
    </row>
    <row r="9" spans="1:2" x14ac:dyDescent="0.2">
      <c r="A9" s="30" t="s">
        <v>228</v>
      </c>
      <c r="B9" s="31"/>
    </row>
    <row r="11" spans="1:2" x14ac:dyDescent="0.2">
      <c r="A11" s="1" t="s">
        <v>229</v>
      </c>
    </row>
    <row r="12" spans="1:2" x14ac:dyDescent="0.2">
      <c r="A12" s="30" t="s">
        <v>225</v>
      </c>
      <c r="B12">
        <v>55</v>
      </c>
    </row>
    <row r="13" spans="1:2" x14ac:dyDescent="0.2">
      <c r="A13" s="30" t="s">
        <v>222</v>
      </c>
      <c r="B13">
        <f>B6</f>
        <v>65</v>
      </c>
    </row>
    <row r="14" spans="1:2" x14ac:dyDescent="0.2">
      <c r="A14" s="30" t="s">
        <v>226</v>
      </c>
      <c r="B14" s="31"/>
    </row>
    <row r="15" spans="1:2" x14ac:dyDescent="0.2">
      <c r="A15" s="30" t="s">
        <v>227</v>
      </c>
      <c r="B15">
        <f>B8</f>
        <v>2.69</v>
      </c>
    </row>
    <row r="16" spans="1:2" x14ac:dyDescent="0.2">
      <c r="A16" s="30" t="s">
        <v>228</v>
      </c>
      <c r="B16" s="31"/>
    </row>
    <row r="17" spans="1:1" x14ac:dyDescent="0.2">
      <c r="A17" s="32"/>
    </row>
    <row r="19" spans="1:1" x14ac:dyDescent="0.2">
      <c r="A19" s="3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workbookViewId="0">
      <selection activeCell="E49" sqref="E49"/>
    </sheetView>
  </sheetViews>
  <sheetFormatPr defaultRowHeight="12.75" x14ac:dyDescent="0.2"/>
  <cols>
    <col min="1" max="1" width="34.7109375" style="33" customWidth="1"/>
  </cols>
  <sheetData>
    <row r="1" spans="1:2" x14ac:dyDescent="0.2">
      <c r="A1" s="1" t="s">
        <v>223</v>
      </c>
    </row>
    <row r="2" spans="1:2" x14ac:dyDescent="0.2">
      <c r="A2" s="34"/>
    </row>
    <row r="4" spans="1:2" x14ac:dyDescent="0.2">
      <c r="A4" s="1" t="s">
        <v>224</v>
      </c>
    </row>
    <row r="5" spans="1:2" x14ac:dyDescent="0.2">
      <c r="A5" s="34"/>
    </row>
    <row r="7" spans="1:2" x14ac:dyDescent="0.2">
      <c r="A7" s="1" t="s">
        <v>229</v>
      </c>
    </row>
    <row r="8" spans="1:2" x14ac:dyDescent="0.2">
      <c r="A8" s="33" t="s">
        <v>230</v>
      </c>
      <c r="B8">
        <v>20</v>
      </c>
    </row>
    <row r="9" spans="1:2" x14ac:dyDescent="0.2">
      <c r="A9" s="33" t="s">
        <v>222</v>
      </c>
      <c r="B9">
        <v>34</v>
      </c>
    </row>
    <row r="10" spans="1:2" x14ac:dyDescent="0.2">
      <c r="A10" s="33" t="s">
        <v>231</v>
      </c>
      <c r="B10" s="31"/>
    </row>
    <row r="11" spans="1:2" x14ac:dyDescent="0.2">
      <c r="A11" s="33" t="s">
        <v>232</v>
      </c>
      <c r="B11">
        <v>3</v>
      </c>
    </row>
    <row r="12" spans="1:2" x14ac:dyDescent="0.2">
      <c r="A12" s="33" t="s">
        <v>233</v>
      </c>
      <c r="B12" s="31"/>
    </row>
    <row r="14" spans="1:2" x14ac:dyDescent="0.2">
      <c r="A14" s="1" t="s">
        <v>234</v>
      </c>
    </row>
    <row r="15" spans="1:2" x14ac:dyDescent="0.2">
      <c r="A15" s="33" t="s">
        <v>230</v>
      </c>
      <c r="B15">
        <v>38</v>
      </c>
    </row>
    <row r="16" spans="1:2" x14ac:dyDescent="0.2">
      <c r="A16" s="33" t="s">
        <v>222</v>
      </c>
      <c r="B16">
        <v>34</v>
      </c>
    </row>
    <row r="17" spans="1:2" x14ac:dyDescent="0.2">
      <c r="A17" s="33" t="s">
        <v>231</v>
      </c>
      <c r="B17" s="31"/>
    </row>
    <row r="18" spans="1:2" x14ac:dyDescent="0.2">
      <c r="A18" s="33" t="s">
        <v>232</v>
      </c>
      <c r="B18">
        <v>3</v>
      </c>
    </row>
    <row r="19" spans="1:2" x14ac:dyDescent="0.2">
      <c r="A19" s="33" t="s">
        <v>233</v>
      </c>
      <c r="B19" s="3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D37" sqref="D37"/>
    </sheetView>
  </sheetViews>
  <sheetFormatPr defaultRowHeight="12.75" x14ac:dyDescent="0.2"/>
  <cols>
    <col min="1" max="1" width="23.42578125" bestFit="1" customWidth="1"/>
    <col min="2" max="2" width="13" customWidth="1"/>
    <col min="4" max="4" width="18.7109375" bestFit="1" customWidth="1"/>
  </cols>
  <sheetData>
    <row r="1" spans="1:3" x14ac:dyDescent="0.2">
      <c r="A1" t="s">
        <v>235</v>
      </c>
      <c r="B1">
        <v>6</v>
      </c>
    </row>
    <row r="2" spans="1:3" x14ac:dyDescent="0.2">
      <c r="A2" t="s">
        <v>222</v>
      </c>
      <c r="B2">
        <v>20</v>
      </c>
    </row>
    <row r="4" spans="1:3" s="35" customFormat="1" ht="39.75" x14ac:dyDescent="0.2">
      <c r="A4" s="8" t="s">
        <v>236</v>
      </c>
      <c r="B4" s="8" t="s">
        <v>237</v>
      </c>
      <c r="C4" s="8" t="s">
        <v>233</v>
      </c>
    </row>
    <row r="5" spans="1:3" x14ac:dyDescent="0.2">
      <c r="A5" s="3">
        <v>0</v>
      </c>
      <c r="B5" s="3"/>
      <c r="C5" s="3"/>
    </row>
    <row r="6" spans="1:3" x14ac:dyDescent="0.2">
      <c r="A6" s="3">
        <v>5</v>
      </c>
      <c r="B6" s="3"/>
      <c r="C6" s="3"/>
    </row>
    <row r="7" spans="1:3" x14ac:dyDescent="0.2">
      <c r="A7" s="3">
        <v>10</v>
      </c>
      <c r="B7" s="3"/>
      <c r="C7" s="3"/>
    </row>
    <row r="8" spans="1:3" x14ac:dyDescent="0.2">
      <c r="A8" s="3">
        <v>15</v>
      </c>
      <c r="B8" s="3"/>
      <c r="C8" s="3"/>
    </row>
    <row r="9" spans="1:3" x14ac:dyDescent="0.2">
      <c r="A9" s="3">
        <v>20</v>
      </c>
      <c r="B9" s="3"/>
      <c r="C9" s="3"/>
    </row>
    <row r="10" spans="1:3" x14ac:dyDescent="0.2">
      <c r="A10" s="3">
        <v>25</v>
      </c>
      <c r="B10" s="3"/>
      <c r="C10" s="3"/>
    </row>
    <row r="11" spans="1:3" x14ac:dyDescent="0.2">
      <c r="A11" s="3">
        <v>30</v>
      </c>
      <c r="B11" s="3"/>
      <c r="C11" s="3"/>
    </row>
    <row r="12" spans="1:3" x14ac:dyDescent="0.2">
      <c r="A12" s="3">
        <v>35</v>
      </c>
      <c r="B12" s="3"/>
      <c r="C12" s="3"/>
    </row>
    <row r="13" spans="1:3" x14ac:dyDescent="0.2">
      <c r="A13" s="3">
        <v>40</v>
      </c>
      <c r="B13" s="3"/>
      <c r="C13" s="3"/>
    </row>
    <row r="14" spans="1:3" x14ac:dyDescent="0.2">
      <c r="A14" s="3">
        <v>45</v>
      </c>
      <c r="B14" s="3"/>
      <c r="C14" s="3"/>
    </row>
    <row r="15" spans="1:3" x14ac:dyDescent="0.2">
      <c r="A15" s="3">
        <v>50</v>
      </c>
      <c r="B15" s="3"/>
      <c r="C15" s="3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F37" sqref="F37"/>
    </sheetView>
  </sheetViews>
  <sheetFormatPr defaultRowHeight="12.75" x14ac:dyDescent="0.2"/>
  <cols>
    <col min="1" max="1" width="18" bestFit="1" customWidth="1"/>
    <col min="2" max="2" width="14.42578125" customWidth="1"/>
    <col min="4" max="4" width="18.7109375" bestFit="1" customWidth="1"/>
  </cols>
  <sheetData>
    <row r="1" spans="1:3" x14ac:dyDescent="0.2">
      <c r="A1" t="s">
        <v>235</v>
      </c>
      <c r="B1">
        <v>3</v>
      </c>
    </row>
    <row r="2" spans="1:3" x14ac:dyDescent="0.2">
      <c r="A2" t="s">
        <v>222</v>
      </c>
      <c r="B2">
        <v>35</v>
      </c>
    </row>
    <row r="4" spans="1:3" ht="39.75" x14ac:dyDescent="0.2">
      <c r="A4" s="8" t="s">
        <v>238</v>
      </c>
      <c r="B4" s="8" t="s">
        <v>239</v>
      </c>
      <c r="C4" s="9" t="s">
        <v>233</v>
      </c>
    </row>
    <row r="5" spans="1:3" x14ac:dyDescent="0.2">
      <c r="A5" s="3">
        <v>0</v>
      </c>
      <c r="B5" s="3"/>
      <c r="C5" s="3"/>
    </row>
    <row r="6" spans="1:3" x14ac:dyDescent="0.2">
      <c r="A6" s="3">
        <v>5</v>
      </c>
      <c r="B6" s="3"/>
      <c r="C6" s="3"/>
    </row>
    <row r="7" spans="1:3" x14ac:dyDescent="0.2">
      <c r="A7" s="3">
        <v>10</v>
      </c>
      <c r="B7" s="3"/>
      <c r="C7" s="3"/>
    </row>
    <row r="8" spans="1:3" x14ac:dyDescent="0.2">
      <c r="A8" s="3">
        <v>15</v>
      </c>
      <c r="B8" s="3"/>
      <c r="C8" s="3"/>
    </row>
    <row r="9" spans="1:3" x14ac:dyDescent="0.2">
      <c r="A9" s="3">
        <v>20</v>
      </c>
      <c r="B9" s="3"/>
      <c r="C9" s="3"/>
    </row>
    <row r="10" spans="1:3" x14ac:dyDescent="0.2">
      <c r="A10" s="3">
        <v>25</v>
      </c>
      <c r="B10" s="3"/>
      <c r="C10" s="3"/>
    </row>
    <row r="11" spans="1:3" x14ac:dyDescent="0.2">
      <c r="A11" s="3">
        <v>30</v>
      </c>
      <c r="B11" s="3"/>
      <c r="C11" s="3"/>
    </row>
    <row r="12" spans="1:3" x14ac:dyDescent="0.2">
      <c r="A12" s="3">
        <v>35</v>
      </c>
      <c r="B12" s="3"/>
      <c r="C12" s="3"/>
    </row>
    <row r="13" spans="1:3" x14ac:dyDescent="0.2">
      <c r="A13" s="3">
        <v>40</v>
      </c>
      <c r="B13" s="3"/>
      <c r="C13" s="3"/>
    </row>
    <row r="14" spans="1:3" x14ac:dyDescent="0.2">
      <c r="A14" s="3">
        <v>45</v>
      </c>
      <c r="B14" s="3"/>
      <c r="C14" s="3"/>
    </row>
    <row r="15" spans="1:3" x14ac:dyDescent="0.2">
      <c r="A15" s="3">
        <v>50</v>
      </c>
      <c r="B15" s="3"/>
      <c r="C15" s="3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activeCell="K37" sqref="K37"/>
    </sheetView>
  </sheetViews>
  <sheetFormatPr defaultRowHeight="12.75" x14ac:dyDescent="0.2"/>
  <cols>
    <col min="1" max="1" width="20.7109375" bestFit="1" customWidth="1"/>
    <col min="2" max="3" width="10.42578125" customWidth="1"/>
  </cols>
  <sheetData>
    <row r="1" spans="1:3" x14ac:dyDescent="0.2">
      <c r="A1" t="s">
        <v>0</v>
      </c>
      <c r="B1" s="36">
        <v>8.1999999999999993</v>
      </c>
    </row>
    <row r="3" spans="1:3" s="8" customFormat="1" ht="39.75" x14ac:dyDescent="0.2">
      <c r="A3" s="8" t="s">
        <v>240</v>
      </c>
      <c r="B3" s="8" t="s">
        <v>241</v>
      </c>
      <c r="C3" s="8" t="s">
        <v>242</v>
      </c>
    </row>
    <row r="4" spans="1:3" x14ac:dyDescent="0.2">
      <c r="A4" s="3">
        <v>0</v>
      </c>
      <c r="B4" s="37"/>
      <c r="C4" s="37"/>
    </row>
    <row r="5" spans="1:3" x14ac:dyDescent="0.2">
      <c r="A5" s="3">
        <v>10</v>
      </c>
      <c r="B5" s="37"/>
      <c r="C5" s="37"/>
    </row>
    <row r="6" spans="1:3" x14ac:dyDescent="0.2">
      <c r="A6" s="3">
        <v>20</v>
      </c>
      <c r="B6" s="37"/>
      <c r="C6" s="37"/>
    </row>
    <row r="7" spans="1:3" x14ac:dyDescent="0.2">
      <c r="A7" s="3">
        <v>30</v>
      </c>
      <c r="B7" s="37"/>
      <c r="C7" s="37"/>
    </row>
    <row r="8" spans="1:3" x14ac:dyDescent="0.2">
      <c r="A8" s="3">
        <v>40</v>
      </c>
      <c r="B8" s="37"/>
      <c r="C8" s="37"/>
    </row>
    <row r="9" spans="1:3" x14ac:dyDescent="0.2">
      <c r="A9" s="3">
        <v>50</v>
      </c>
      <c r="B9" s="37"/>
      <c r="C9" s="37"/>
    </row>
    <row r="10" spans="1:3" x14ac:dyDescent="0.2">
      <c r="A10" s="3">
        <v>60</v>
      </c>
      <c r="B10" s="37"/>
      <c r="C10" s="37"/>
    </row>
    <row r="11" spans="1:3" x14ac:dyDescent="0.2">
      <c r="A11" s="3">
        <v>70</v>
      </c>
      <c r="B11" s="37"/>
      <c r="C11" s="37"/>
    </row>
    <row r="12" spans="1:3" x14ac:dyDescent="0.2">
      <c r="A12" s="3">
        <v>80</v>
      </c>
      <c r="B12" s="37"/>
      <c r="C12" s="37"/>
    </row>
    <row r="13" spans="1:3" x14ac:dyDescent="0.2">
      <c r="A13" s="3">
        <v>90</v>
      </c>
      <c r="B13" s="37"/>
      <c r="C13" s="37"/>
    </row>
    <row r="14" spans="1:3" x14ac:dyDescent="0.2">
      <c r="A14" s="3">
        <v>100</v>
      </c>
      <c r="B14" s="37"/>
      <c r="C14" s="37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tabSelected="1" workbookViewId="0">
      <selection activeCell="J36" sqref="J36"/>
    </sheetView>
  </sheetViews>
  <sheetFormatPr defaultRowHeight="12.75" x14ac:dyDescent="0.2"/>
  <cols>
    <col min="1" max="1" width="34.7109375" bestFit="1" customWidth="1"/>
    <col min="2" max="2" width="8.85546875" style="39" customWidth="1"/>
    <col min="3" max="3" width="18.7109375" customWidth="1"/>
  </cols>
  <sheetData>
    <row r="1" spans="1:2" x14ac:dyDescent="0.2">
      <c r="A1" s="28" t="s">
        <v>243</v>
      </c>
      <c r="B1" s="38">
        <v>153.31</v>
      </c>
    </row>
    <row r="2" spans="1:2" x14ac:dyDescent="0.2">
      <c r="A2" s="28" t="s">
        <v>244</v>
      </c>
      <c r="B2" s="38">
        <v>172.28</v>
      </c>
    </row>
    <row r="4" spans="1:2" x14ac:dyDescent="0.2">
      <c r="A4" s="28" t="s">
        <v>245</v>
      </c>
    </row>
    <row r="5" spans="1:2" x14ac:dyDescent="0.2">
      <c r="A5" s="28" t="s">
        <v>246</v>
      </c>
      <c r="B5" s="40"/>
    </row>
    <row r="6" spans="1:2" x14ac:dyDescent="0.2">
      <c r="A6" s="28"/>
      <c r="B6" s="40"/>
    </row>
    <row r="7" spans="1:2" x14ac:dyDescent="0.2">
      <c r="A7" s="28" t="s">
        <v>247</v>
      </c>
    </row>
    <row r="8" spans="1:2" x14ac:dyDescent="0.2">
      <c r="A8" s="28" t="s">
        <v>246</v>
      </c>
      <c r="B8" s="40"/>
    </row>
    <row r="10" spans="1:2" x14ac:dyDescent="0.2">
      <c r="A10" s="28" t="s">
        <v>248</v>
      </c>
    </row>
    <row r="11" spans="1:2" x14ac:dyDescent="0.2">
      <c r="A11" s="28" t="s">
        <v>222</v>
      </c>
      <c r="B11" s="39">
        <v>160</v>
      </c>
    </row>
    <row r="12" spans="1:2" x14ac:dyDescent="0.2">
      <c r="A12" s="28" t="s">
        <v>249</v>
      </c>
      <c r="B12" s="39">
        <v>7.8</v>
      </c>
    </row>
    <row r="13" spans="1:2" x14ac:dyDescent="0.2">
      <c r="A13" s="28" t="s">
        <v>250</v>
      </c>
    </row>
    <row r="14" spans="1:2" x14ac:dyDescent="0.2">
      <c r="A14" s="28" t="s">
        <v>246</v>
      </c>
      <c r="B14" s="40"/>
    </row>
    <row r="16" spans="1:2" x14ac:dyDescent="0.2">
      <c r="A16" s="6" t="s">
        <v>251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F31" sqref="F31"/>
    </sheetView>
  </sheetViews>
  <sheetFormatPr defaultRowHeight="12.75" x14ac:dyDescent="0.2"/>
  <cols>
    <col min="1" max="1" width="18.85546875" customWidth="1"/>
    <col min="2" max="2" width="18" customWidth="1"/>
    <col min="3" max="3" width="22.7109375" bestFit="1" customWidth="1"/>
    <col min="4" max="4" width="21" bestFit="1" customWidth="1"/>
    <col min="5" max="5" width="27.5703125" bestFit="1" customWidth="1"/>
  </cols>
  <sheetData>
    <row r="1" spans="1:5" ht="38.25" x14ac:dyDescent="0.2">
      <c r="A1" s="33" t="s">
        <v>252</v>
      </c>
      <c r="C1" s="37">
        <f>50*100</f>
        <v>5000</v>
      </c>
      <c r="D1" t="e">
        <f ca="1">getformula(C1)</f>
        <v>#NAME?</v>
      </c>
    </row>
    <row r="2" spans="1:5" ht="51" x14ac:dyDescent="0.2">
      <c r="A2" s="33" t="s">
        <v>253</v>
      </c>
      <c r="C2" s="37">
        <f>1000*5</f>
        <v>5000</v>
      </c>
      <c r="D2" t="e">
        <f ca="1">getformula(C2)</f>
        <v>#NAME?</v>
      </c>
    </row>
    <row r="4" spans="1:5" s="8" customFormat="1" ht="38.25" x14ac:dyDescent="0.2">
      <c r="A4" s="8" t="s">
        <v>254</v>
      </c>
      <c r="B4" s="8" t="s">
        <v>255</v>
      </c>
      <c r="C4" s="8" t="s">
        <v>256</v>
      </c>
      <c r="D4" s="8" t="s">
        <v>257</v>
      </c>
      <c r="E4" s="8" t="s">
        <v>258</v>
      </c>
    </row>
    <row r="5" spans="1:5" x14ac:dyDescent="0.2">
      <c r="A5" s="3">
        <v>0</v>
      </c>
      <c r="B5" s="41"/>
      <c r="C5" s="41"/>
      <c r="D5" s="42"/>
      <c r="E5" s="42"/>
    </row>
    <row r="6" spans="1:5" x14ac:dyDescent="0.2">
      <c r="A6" s="3">
        <v>10</v>
      </c>
      <c r="B6" s="41"/>
      <c r="C6" s="41"/>
      <c r="D6" s="42"/>
      <c r="E6" s="42"/>
    </row>
    <row r="7" spans="1:5" x14ac:dyDescent="0.2">
      <c r="A7" s="3">
        <v>20</v>
      </c>
      <c r="B7" s="41"/>
      <c r="C7" s="41"/>
      <c r="D7" s="42"/>
      <c r="E7" s="42"/>
    </row>
    <row r="8" spans="1:5" x14ac:dyDescent="0.2">
      <c r="A8" s="3">
        <v>30</v>
      </c>
      <c r="B8" s="41"/>
      <c r="C8" s="41"/>
      <c r="D8" s="42"/>
      <c r="E8" s="42"/>
    </row>
    <row r="9" spans="1:5" x14ac:dyDescent="0.2">
      <c r="A9" s="3">
        <v>40</v>
      </c>
      <c r="B9" s="41"/>
      <c r="C9" s="41"/>
      <c r="D9" s="42"/>
      <c r="E9" s="42"/>
    </row>
    <row r="10" spans="1:5" x14ac:dyDescent="0.2">
      <c r="A10" s="3">
        <v>50</v>
      </c>
      <c r="B10" s="41"/>
      <c r="C10" s="41"/>
      <c r="D10" s="42"/>
      <c r="E10" s="42"/>
    </row>
    <row r="11" spans="1:5" x14ac:dyDescent="0.2">
      <c r="A11" s="3">
        <v>60</v>
      </c>
      <c r="B11" s="41"/>
      <c r="C11" s="41"/>
      <c r="D11" s="42"/>
      <c r="E11" s="42"/>
    </row>
    <row r="12" spans="1:5" x14ac:dyDescent="0.2">
      <c r="A12" s="3">
        <v>70</v>
      </c>
      <c r="B12" s="41"/>
      <c r="C12" s="41"/>
      <c r="D12" s="42"/>
      <c r="E12" s="42"/>
    </row>
    <row r="13" spans="1:5" x14ac:dyDescent="0.2">
      <c r="A13" s="3">
        <v>80</v>
      </c>
      <c r="B13" s="41"/>
      <c r="C13" s="41"/>
      <c r="D13" s="42"/>
      <c r="E13" s="42"/>
    </row>
    <row r="14" spans="1:5" x14ac:dyDescent="0.2">
      <c r="A14" s="3">
        <v>90</v>
      </c>
      <c r="B14" s="41"/>
      <c r="C14" s="41"/>
      <c r="D14" s="42"/>
      <c r="E14" s="42"/>
    </row>
    <row r="15" spans="1:5" x14ac:dyDescent="0.2">
      <c r="A15" s="3">
        <v>100</v>
      </c>
      <c r="B15" s="41"/>
      <c r="C15" s="41"/>
      <c r="D15" s="42"/>
      <c r="E15" s="42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opLeftCell="A2" workbookViewId="0">
      <selection activeCell="M44" sqref="M44"/>
    </sheetView>
  </sheetViews>
  <sheetFormatPr defaultRowHeight="12.75" x14ac:dyDescent="0.2"/>
  <cols>
    <col min="1" max="1" width="15.85546875" customWidth="1"/>
    <col min="2" max="2" width="8.140625" bestFit="1" customWidth="1"/>
    <col min="3" max="3" width="10" bestFit="1" customWidth="1"/>
    <col min="4" max="4" width="9" customWidth="1"/>
  </cols>
  <sheetData>
    <row r="1" spans="1:4" ht="25.5" x14ac:dyDescent="0.2">
      <c r="A1" s="33" t="s">
        <v>259</v>
      </c>
      <c r="B1" s="5">
        <v>26</v>
      </c>
    </row>
    <row r="2" spans="1:4" x14ac:dyDescent="0.2">
      <c r="A2" t="s">
        <v>260</v>
      </c>
      <c r="B2" s="5">
        <v>2.5</v>
      </c>
    </row>
    <row r="4" spans="1:4" s="9" customFormat="1" ht="38.25" x14ac:dyDescent="0.2">
      <c r="A4" s="2" t="s">
        <v>261</v>
      </c>
      <c r="B4" s="2" t="s">
        <v>262</v>
      </c>
      <c r="C4" s="2" t="s">
        <v>263</v>
      </c>
      <c r="D4" s="2" t="s">
        <v>4</v>
      </c>
    </row>
    <row r="5" spans="1:4" x14ac:dyDescent="0.2">
      <c r="A5" s="3">
        <v>0</v>
      </c>
      <c r="B5" s="5"/>
      <c r="C5" s="5"/>
      <c r="D5" s="5"/>
    </row>
    <row r="6" spans="1:4" x14ac:dyDescent="0.2">
      <c r="A6" s="3">
        <v>5</v>
      </c>
      <c r="B6" s="5"/>
      <c r="C6" s="5"/>
      <c r="D6" s="5"/>
    </row>
    <row r="7" spans="1:4" x14ac:dyDescent="0.2">
      <c r="A7" s="3">
        <v>10</v>
      </c>
      <c r="B7" s="5"/>
      <c r="C7" s="5"/>
      <c r="D7" s="5"/>
    </row>
    <row r="8" spans="1:4" x14ac:dyDescent="0.2">
      <c r="A8" s="3">
        <v>15</v>
      </c>
      <c r="B8" s="5"/>
      <c r="C8" s="5"/>
      <c r="D8" s="5"/>
    </row>
    <row r="9" spans="1:4" x14ac:dyDescent="0.2">
      <c r="A9" s="3">
        <v>20</v>
      </c>
      <c r="B9" s="5"/>
      <c r="C9" s="5"/>
      <c r="D9" s="5"/>
    </row>
    <row r="10" spans="1:4" x14ac:dyDescent="0.2">
      <c r="A10" s="3">
        <v>25</v>
      </c>
      <c r="B10" s="5"/>
      <c r="C10" s="5"/>
      <c r="D10" s="5"/>
    </row>
    <row r="11" spans="1:4" x14ac:dyDescent="0.2">
      <c r="A11" s="3">
        <v>30</v>
      </c>
      <c r="B11" s="5"/>
      <c r="C11" s="5"/>
      <c r="D11" s="5"/>
    </row>
    <row r="12" spans="1:4" x14ac:dyDescent="0.2">
      <c r="A12" s="3">
        <v>35</v>
      </c>
      <c r="B12" s="5"/>
      <c r="C12" s="5"/>
      <c r="D12" s="5"/>
    </row>
    <row r="13" spans="1:4" x14ac:dyDescent="0.2">
      <c r="A13" s="3">
        <v>40</v>
      </c>
      <c r="B13" s="5"/>
      <c r="C13" s="5"/>
      <c r="D13" s="5"/>
    </row>
    <row r="14" spans="1:4" x14ac:dyDescent="0.2">
      <c r="A14" s="3">
        <v>45</v>
      </c>
      <c r="B14" s="5"/>
      <c r="C14" s="5"/>
      <c r="D14" s="5"/>
    </row>
    <row r="15" spans="1:4" x14ac:dyDescent="0.2">
      <c r="A15" s="3">
        <v>50</v>
      </c>
      <c r="B15" s="5"/>
      <c r="C15" s="5"/>
      <c r="D15" s="5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J40" sqref="J40"/>
    </sheetView>
  </sheetViews>
  <sheetFormatPr defaultRowHeight="12.75" x14ac:dyDescent="0.2"/>
  <cols>
    <col min="1" max="1" width="13.28515625" customWidth="1"/>
    <col min="2" max="4" width="14.28515625" bestFit="1" customWidth="1"/>
  </cols>
  <sheetData>
    <row r="1" spans="1:4" ht="25.5" x14ac:dyDescent="0.2">
      <c r="A1" s="33" t="s">
        <v>259</v>
      </c>
      <c r="B1" s="5">
        <v>26</v>
      </c>
    </row>
    <row r="2" spans="1:4" ht="25.5" x14ac:dyDescent="0.2">
      <c r="A2" s="30" t="s">
        <v>264</v>
      </c>
      <c r="B2" s="5">
        <v>2.5</v>
      </c>
    </row>
    <row r="4" spans="1:4" s="9" customFormat="1" ht="39.75" x14ac:dyDescent="0.2">
      <c r="A4" s="8" t="s">
        <v>261</v>
      </c>
      <c r="B4" s="8" t="s">
        <v>265</v>
      </c>
      <c r="C4" s="8" t="s">
        <v>266</v>
      </c>
      <c r="D4" s="8" t="s">
        <v>267</v>
      </c>
    </row>
    <row r="5" spans="1:4" x14ac:dyDescent="0.2">
      <c r="A5" s="3">
        <v>0</v>
      </c>
      <c r="B5" s="5"/>
      <c r="C5" s="5"/>
      <c r="D5" s="5"/>
    </row>
    <row r="6" spans="1:4" x14ac:dyDescent="0.2">
      <c r="A6" s="3">
        <v>5</v>
      </c>
      <c r="B6" s="5"/>
      <c r="C6" s="5"/>
      <c r="D6" s="5"/>
    </row>
    <row r="7" spans="1:4" x14ac:dyDescent="0.2">
      <c r="A7" s="3">
        <v>10</v>
      </c>
      <c r="B7" s="5"/>
      <c r="C7" s="5"/>
      <c r="D7" s="5"/>
    </row>
    <row r="8" spans="1:4" x14ac:dyDescent="0.2">
      <c r="A8" s="3">
        <v>15</v>
      </c>
      <c r="B8" s="5"/>
      <c r="C8" s="5"/>
      <c r="D8" s="5"/>
    </row>
    <row r="9" spans="1:4" x14ac:dyDescent="0.2">
      <c r="A9" s="3">
        <v>20</v>
      </c>
      <c r="B9" s="5"/>
      <c r="C9" s="5"/>
      <c r="D9" s="5"/>
    </row>
    <row r="10" spans="1:4" x14ac:dyDescent="0.2">
      <c r="A10" s="3">
        <v>25</v>
      </c>
      <c r="B10" s="5"/>
      <c r="C10" s="5"/>
      <c r="D10" s="5"/>
    </row>
    <row r="11" spans="1:4" x14ac:dyDescent="0.2">
      <c r="A11" s="3">
        <v>30</v>
      </c>
      <c r="B11" s="5"/>
      <c r="C11" s="5"/>
      <c r="D11" s="5"/>
    </row>
    <row r="12" spans="1:4" x14ac:dyDescent="0.2">
      <c r="A12" s="3">
        <v>35</v>
      </c>
      <c r="B12" s="5"/>
      <c r="C12" s="5"/>
      <c r="D12" s="5"/>
    </row>
    <row r="13" spans="1:4" x14ac:dyDescent="0.2">
      <c r="A13" s="3">
        <v>40</v>
      </c>
      <c r="B13" s="5"/>
      <c r="C13" s="5"/>
      <c r="D13" s="5"/>
    </row>
    <row r="14" spans="1:4" x14ac:dyDescent="0.2">
      <c r="A14" s="3">
        <v>45</v>
      </c>
      <c r="B14" s="5"/>
      <c r="C14" s="5"/>
      <c r="D14" s="5"/>
    </row>
    <row r="15" spans="1:4" x14ac:dyDescent="0.2">
      <c r="A15" s="3">
        <v>50</v>
      </c>
      <c r="B15" s="5"/>
      <c r="C15" s="5"/>
      <c r="D15" s="5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"/>
  <sheetViews>
    <sheetView workbookViewId="0">
      <selection activeCell="J9" sqref="J9"/>
    </sheetView>
  </sheetViews>
  <sheetFormatPr defaultColWidth="9.140625" defaultRowHeight="12.75" x14ac:dyDescent="0.2"/>
  <cols>
    <col min="1" max="1" width="21.140625" style="28" bestFit="1" customWidth="1"/>
    <col min="2" max="2" width="17.7109375" style="28" bestFit="1" customWidth="1"/>
    <col min="3" max="3" width="16.42578125" style="28" bestFit="1" customWidth="1"/>
    <col min="4" max="16384" width="9.140625" style="28"/>
  </cols>
  <sheetData>
    <row r="1" spans="1:3" x14ac:dyDescent="0.2">
      <c r="A1" s="2" t="s">
        <v>222</v>
      </c>
      <c r="B1" s="7" t="s">
        <v>0</v>
      </c>
      <c r="C1" s="7"/>
    </row>
    <row r="2" spans="1:3" x14ac:dyDescent="0.2">
      <c r="A2" s="43">
        <v>49</v>
      </c>
      <c r="B2" s="28">
        <v>2.92</v>
      </c>
    </row>
    <row r="3" spans="1:3" x14ac:dyDescent="0.2">
      <c r="A3" s="43">
        <v>52.5</v>
      </c>
      <c r="B3" s="28">
        <v>1.6</v>
      </c>
    </row>
    <row r="5" spans="1:3" x14ac:dyDescent="0.2">
      <c r="A5" s="28" t="s">
        <v>268</v>
      </c>
    </row>
    <row r="6" spans="1:3" x14ac:dyDescent="0.2">
      <c r="A6" s="28" t="str">
        <f>"   A:  1000 options, X="&amp;A2</f>
        <v xml:space="preserve">   A:  1000 options, X=49</v>
      </c>
      <c r="B6" s="44">
        <f>B2*1000</f>
        <v>2920</v>
      </c>
      <c r="C6" s="28" t="s">
        <v>272</v>
      </c>
    </row>
    <row r="7" spans="1:3" x14ac:dyDescent="0.2">
      <c r="A7" s="28" t="str">
        <f>"   B:  1000 options, X="&amp;A3</f>
        <v xml:space="preserve">   B:  1000 options, X=52.5</v>
      </c>
      <c r="B7" s="44">
        <f>B3*1000</f>
        <v>1600</v>
      </c>
      <c r="C7" s="28" t="s">
        <v>273</v>
      </c>
    </row>
    <row r="9" spans="1:3" ht="38.25" x14ac:dyDescent="0.2">
      <c r="A9" s="8" t="s">
        <v>269</v>
      </c>
      <c r="B9" s="2" t="s">
        <v>270</v>
      </c>
      <c r="C9" s="2" t="s">
        <v>271</v>
      </c>
    </row>
    <row r="10" spans="1:3" x14ac:dyDescent="0.2">
      <c r="A10" s="45">
        <v>0</v>
      </c>
      <c r="B10" s="46"/>
      <c r="C10" s="46"/>
    </row>
    <row r="11" spans="1:3" x14ac:dyDescent="0.2">
      <c r="A11" s="45">
        <v>10</v>
      </c>
      <c r="B11" s="46"/>
      <c r="C11" s="46"/>
    </row>
    <row r="12" spans="1:3" x14ac:dyDescent="0.2">
      <c r="A12" s="45">
        <v>20</v>
      </c>
      <c r="B12" s="46"/>
      <c r="C12" s="46"/>
    </row>
    <row r="13" spans="1:3" x14ac:dyDescent="0.2">
      <c r="A13" s="45">
        <v>22</v>
      </c>
      <c r="B13" s="46"/>
      <c r="C13" s="46"/>
    </row>
    <row r="14" spans="1:3" x14ac:dyDescent="0.2">
      <c r="A14" s="45">
        <v>24</v>
      </c>
      <c r="B14" s="46"/>
      <c r="C14" s="46"/>
    </row>
    <row r="15" spans="1:3" x14ac:dyDescent="0.2">
      <c r="A15" s="45">
        <v>49</v>
      </c>
      <c r="B15" s="46"/>
      <c r="C15" s="46"/>
    </row>
    <row r="16" spans="1:3" x14ac:dyDescent="0.2">
      <c r="A16" s="45">
        <v>52.5</v>
      </c>
      <c r="B16" s="46"/>
      <c r="C16" s="46"/>
    </row>
    <row r="17" spans="1:3" x14ac:dyDescent="0.2">
      <c r="A17" s="45">
        <v>56.742424242424242</v>
      </c>
      <c r="B17" s="46"/>
      <c r="C17" s="46"/>
    </row>
    <row r="18" spans="1:3" x14ac:dyDescent="0.2">
      <c r="A18" s="45">
        <v>60</v>
      </c>
      <c r="B18" s="46"/>
      <c r="C18" s="46"/>
    </row>
    <row r="19" spans="1:3" x14ac:dyDescent="0.2">
      <c r="A19" s="45">
        <v>65</v>
      </c>
      <c r="B19" s="46"/>
      <c r="C19" s="46"/>
    </row>
    <row r="20" spans="1:3" x14ac:dyDescent="0.2">
      <c r="A20" s="45">
        <v>70</v>
      </c>
      <c r="B20" s="46"/>
      <c r="C20" s="46"/>
    </row>
    <row r="21" spans="1:3" x14ac:dyDescent="0.2">
      <c r="A21" s="45">
        <v>75</v>
      </c>
      <c r="B21" s="46"/>
      <c r="C21" s="46"/>
    </row>
    <row r="22" spans="1:3" x14ac:dyDescent="0.2">
      <c r="A22" s="45">
        <v>80</v>
      </c>
      <c r="B22" s="46"/>
      <c r="C22" s="46"/>
    </row>
    <row r="23" spans="1:3" x14ac:dyDescent="0.2">
      <c r="A23" s="45">
        <v>85</v>
      </c>
      <c r="B23" s="46"/>
      <c r="C23" s="46"/>
    </row>
    <row r="24" spans="1:3" x14ac:dyDescent="0.2">
      <c r="A24" s="45">
        <v>90</v>
      </c>
      <c r="B24" s="46"/>
      <c r="C24" s="46"/>
    </row>
    <row r="27" spans="1:3" x14ac:dyDescent="0.2">
      <c r="A27" s="6"/>
    </row>
    <row r="35" spans="1:3" x14ac:dyDescent="0.2">
      <c r="A35" s="8"/>
      <c r="B35" s="2"/>
      <c r="C35" s="2"/>
    </row>
    <row r="36" spans="1:3" x14ac:dyDescent="0.2">
      <c r="A36" s="45"/>
      <c r="B36" s="46"/>
      <c r="C36" s="46"/>
    </row>
    <row r="37" spans="1:3" x14ac:dyDescent="0.2">
      <c r="A37" s="45"/>
      <c r="B37" s="46"/>
      <c r="C37" s="46"/>
    </row>
    <row r="38" spans="1:3" x14ac:dyDescent="0.2">
      <c r="A38" s="45"/>
      <c r="B38" s="46"/>
      <c r="C38" s="46"/>
    </row>
    <row r="39" spans="1:3" x14ac:dyDescent="0.2">
      <c r="A39" s="45"/>
      <c r="B39" s="46"/>
      <c r="C39" s="46"/>
    </row>
    <row r="40" spans="1:3" x14ac:dyDescent="0.2">
      <c r="A40" s="45"/>
      <c r="B40" s="46"/>
      <c r="C40" s="46"/>
    </row>
    <row r="41" spans="1:3" x14ac:dyDescent="0.2">
      <c r="A41" s="45"/>
      <c r="B41" s="46"/>
      <c r="C41" s="46"/>
    </row>
    <row r="42" spans="1:3" x14ac:dyDescent="0.2">
      <c r="A42" s="45"/>
      <c r="B42" s="46"/>
      <c r="C42" s="46"/>
    </row>
    <row r="43" spans="1:3" x14ac:dyDescent="0.2">
      <c r="A43" s="45"/>
      <c r="B43" s="46"/>
      <c r="C43" s="46"/>
    </row>
    <row r="44" spans="1:3" x14ac:dyDescent="0.2">
      <c r="A44" s="45"/>
      <c r="B44" s="46"/>
      <c r="C44" s="46"/>
    </row>
    <row r="45" spans="1:3" x14ac:dyDescent="0.2">
      <c r="A45" s="45"/>
      <c r="B45" s="46"/>
      <c r="C45" s="46"/>
    </row>
    <row r="46" spans="1:3" x14ac:dyDescent="0.2">
      <c r="A46" s="45"/>
      <c r="B46" s="46"/>
      <c r="C46" s="46"/>
    </row>
    <row r="47" spans="1:3" x14ac:dyDescent="0.2">
      <c r="A47" s="45"/>
      <c r="B47" s="46"/>
      <c r="C47" s="46"/>
    </row>
    <row r="48" spans="1:3" x14ac:dyDescent="0.2">
      <c r="A48" s="47"/>
      <c r="B48" s="46"/>
      <c r="C48" s="46"/>
    </row>
    <row r="49" spans="1:3" x14ac:dyDescent="0.2">
      <c r="A49" s="45"/>
      <c r="B49" s="46"/>
      <c r="C49" s="46"/>
    </row>
    <row r="50" spans="1:3" x14ac:dyDescent="0.2">
      <c r="A50" s="45"/>
      <c r="B50" s="46"/>
      <c r="C50" s="46"/>
    </row>
    <row r="53" spans="1:3" x14ac:dyDescent="0.2">
      <c r="B53" s="48"/>
      <c r="C53" s="48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workbookViewId="0">
      <selection activeCell="C8" sqref="C8"/>
    </sheetView>
  </sheetViews>
  <sheetFormatPr defaultColWidth="9.140625" defaultRowHeight="12.75" x14ac:dyDescent="0.2"/>
  <cols>
    <col min="1" max="1" width="23.28515625" style="28" bestFit="1" customWidth="1"/>
    <col min="2" max="3" width="16.42578125" style="28" bestFit="1" customWidth="1"/>
    <col min="4" max="16384" width="9.140625" style="28"/>
  </cols>
  <sheetData>
    <row r="1" spans="1:3" x14ac:dyDescent="0.2">
      <c r="A1" s="2" t="s">
        <v>222</v>
      </c>
      <c r="B1" s="7" t="s">
        <v>1</v>
      </c>
    </row>
    <row r="2" spans="1:3" x14ac:dyDescent="0.2">
      <c r="A2" s="43">
        <v>95</v>
      </c>
      <c r="B2" s="28">
        <v>3.35</v>
      </c>
    </row>
    <row r="3" spans="1:3" x14ac:dyDescent="0.2">
      <c r="A3" s="43">
        <v>90</v>
      </c>
      <c r="B3" s="28">
        <v>1.8</v>
      </c>
    </row>
    <row r="5" spans="1:3" x14ac:dyDescent="0.2">
      <c r="A5" s="28" t="s">
        <v>268</v>
      </c>
    </row>
    <row r="6" spans="1:3" x14ac:dyDescent="0.2">
      <c r="A6" s="28" t="str">
        <f>"   A:  1000 options, X="&amp;A2</f>
        <v xml:space="preserve">   A:  1000 options, X=95</v>
      </c>
      <c r="B6" s="44">
        <f>B2*1000</f>
        <v>3350</v>
      </c>
      <c r="C6" s="28" t="s">
        <v>272</v>
      </c>
    </row>
    <row r="7" spans="1:3" x14ac:dyDescent="0.2">
      <c r="A7" s="28" t="str">
        <f>"   B:  1000 options, X="&amp;A3</f>
        <v xml:space="preserve">   B:  1000 options, X=90</v>
      </c>
      <c r="B7" s="44">
        <f>B3*1000</f>
        <v>1800</v>
      </c>
      <c r="C7" s="28" t="s">
        <v>273</v>
      </c>
    </row>
    <row r="9" spans="1:3" ht="39" x14ac:dyDescent="0.25">
      <c r="A9" s="2" t="s">
        <v>274</v>
      </c>
      <c r="B9" s="2" t="s">
        <v>270</v>
      </c>
      <c r="C9" s="2" t="s">
        <v>271</v>
      </c>
    </row>
    <row r="10" spans="1:3" x14ac:dyDescent="0.2">
      <c r="A10" s="45">
        <v>0</v>
      </c>
    </row>
    <row r="11" spans="1:3" x14ac:dyDescent="0.2">
      <c r="A11" s="45">
        <f t="shared" ref="A11:A15" si="0">A12-10</f>
        <v>30</v>
      </c>
    </row>
    <row r="12" spans="1:3" x14ac:dyDescent="0.2">
      <c r="A12" s="45">
        <f t="shared" si="0"/>
        <v>40</v>
      </c>
    </row>
    <row r="13" spans="1:3" x14ac:dyDescent="0.2">
      <c r="A13" s="45">
        <f t="shared" si="0"/>
        <v>50</v>
      </c>
    </row>
    <row r="14" spans="1:3" x14ac:dyDescent="0.2">
      <c r="A14" s="45">
        <f t="shared" si="0"/>
        <v>60</v>
      </c>
    </row>
    <row r="15" spans="1:3" x14ac:dyDescent="0.2">
      <c r="A15" s="45">
        <f t="shared" si="0"/>
        <v>70</v>
      </c>
    </row>
    <row r="16" spans="1:3" x14ac:dyDescent="0.2">
      <c r="A16" s="45">
        <v>80</v>
      </c>
    </row>
    <row r="17" spans="1:3" x14ac:dyDescent="0.2">
      <c r="A17" s="45">
        <v>84.193548387096783</v>
      </c>
    </row>
    <row r="18" spans="1:3" x14ac:dyDescent="0.2">
      <c r="A18" s="45">
        <v>85</v>
      </c>
    </row>
    <row r="19" spans="1:3" x14ac:dyDescent="0.2">
      <c r="A19" s="45">
        <v>90</v>
      </c>
    </row>
    <row r="20" spans="1:3" x14ac:dyDescent="0.2">
      <c r="A20" s="45">
        <v>95</v>
      </c>
    </row>
    <row r="21" spans="1:3" x14ac:dyDescent="0.2">
      <c r="A21" s="45">
        <f t="shared" ref="A21:A22" si="1">A22-10</f>
        <v>100</v>
      </c>
    </row>
    <row r="22" spans="1:3" x14ac:dyDescent="0.2">
      <c r="A22" s="45">
        <f t="shared" si="1"/>
        <v>110</v>
      </c>
    </row>
    <row r="23" spans="1:3" x14ac:dyDescent="0.2">
      <c r="A23" s="45">
        <f>A24-10</f>
        <v>120</v>
      </c>
      <c r="B23" s="46"/>
      <c r="C23" s="49"/>
    </row>
    <row r="24" spans="1:3" x14ac:dyDescent="0.2">
      <c r="A24" s="45">
        <v>130</v>
      </c>
      <c r="B24" s="46"/>
      <c r="C24" s="49"/>
    </row>
    <row r="25" spans="1:3" x14ac:dyDescent="0.2">
      <c r="B25" s="46"/>
    </row>
    <row r="26" spans="1:3" x14ac:dyDescent="0.2">
      <c r="A26" s="6" t="s">
        <v>224</v>
      </c>
      <c r="B26" s="46"/>
    </row>
    <row r="37" spans="2:2" x14ac:dyDescent="0.2">
      <c r="B37" s="48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activeCell="I44" sqref="I44"/>
    </sheetView>
  </sheetViews>
  <sheetFormatPr defaultRowHeight="12.75" x14ac:dyDescent="0.2"/>
  <cols>
    <col min="1" max="1" width="16.28515625" customWidth="1"/>
    <col min="2" max="2" width="16.7109375" customWidth="1"/>
    <col min="3" max="3" width="20" customWidth="1"/>
  </cols>
  <sheetData>
    <row r="1" spans="1:3" ht="25.5" x14ac:dyDescent="0.2">
      <c r="A1" s="33" t="s">
        <v>275</v>
      </c>
      <c r="B1" s="50">
        <v>40</v>
      </c>
    </row>
    <row r="3" spans="1:3" s="11" customFormat="1" ht="38.25" x14ac:dyDescent="0.2">
      <c r="A3" s="8" t="s">
        <v>276</v>
      </c>
      <c r="B3" s="8" t="s">
        <v>277</v>
      </c>
      <c r="C3" s="8" t="s">
        <v>278</v>
      </c>
    </row>
    <row r="4" spans="1:3" x14ac:dyDescent="0.2">
      <c r="A4" s="51">
        <v>0</v>
      </c>
      <c r="B4" s="52"/>
      <c r="C4" s="52"/>
    </row>
    <row r="5" spans="1:3" x14ac:dyDescent="0.2">
      <c r="A5" s="51">
        <v>10</v>
      </c>
      <c r="B5" s="52"/>
      <c r="C5" s="52"/>
    </row>
    <row r="6" spans="1:3" x14ac:dyDescent="0.2">
      <c r="A6" s="51">
        <v>20</v>
      </c>
      <c r="B6" s="52"/>
      <c r="C6" s="52"/>
    </row>
    <row r="7" spans="1:3" x14ac:dyDescent="0.2">
      <c r="A7" s="51">
        <v>30</v>
      </c>
      <c r="B7" s="52"/>
      <c r="C7" s="52"/>
    </row>
    <row r="8" spans="1:3" x14ac:dyDescent="0.2">
      <c r="A8" s="51">
        <v>40</v>
      </c>
      <c r="B8" s="52"/>
      <c r="C8" s="52"/>
    </row>
    <row r="9" spans="1:3" x14ac:dyDescent="0.2">
      <c r="A9" s="51">
        <v>50</v>
      </c>
      <c r="B9" s="52"/>
      <c r="C9" s="52"/>
    </row>
    <row r="10" spans="1:3" x14ac:dyDescent="0.2">
      <c r="A10" s="51">
        <v>60</v>
      </c>
      <c r="B10" s="52"/>
      <c r="C10" s="52"/>
    </row>
    <row r="11" spans="1:3" x14ac:dyDescent="0.2">
      <c r="A11" s="51">
        <v>70</v>
      </c>
      <c r="B11" s="52"/>
      <c r="C11" s="52"/>
    </row>
    <row r="12" spans="1:3" x14ac:dyDescent="0.2">
      <c r="A12" s="51">
        <v>80</v>
      </c>
      <c r="B12" s="52"/>
      <c r="C12" s="52"/>
    </row>
    <row r="13" spans="1:3" x14ac:dyDescent="0.2">
      <c r="A13" s="51">
        <v>90</v>
      </c>
      <c r="B13" s="52"/>
      <c r="C13" s="52"/>
    </row>
    <row r="14" spans="1:3" x14ac:dyDescent="0.2">
      <c r="A14" s="51">
        <v>100</v>
      </c>
      <c r="B14" s="52"/>
      <c r="C14" s="52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J39" sqref="J39"/>
    </sheetView>
  </sheetViews>
  <sheetFormatPr defaultRowHeight="12.75" x14ac:dyDescent="0.2"/>
  <cols>
    <col min="1" max="1" width="19.28515625" customWidth="1"/>
    <col min="2" max="3" width="13.7109375" bestFit="1" customWidth="1"/>
  </cols>
  <sheetData>
    <row r="1" spans="1:4" x14ac:dyDescent="0.2">
      <c r="A1" s="60" t="s">
        <v>279</v>
      </c>
      <c r="B1" s="60"/>
    </row>
    <row r="2" spans="1:4" x14ac:dyDescent="0.2">
      <c r="A2" s="7" t="s">
        <v>2</v>
      </c>
      <c r="B2" s="7" t="s">
        <v>3</v>
      </c>
    </row>
    <row r="3" spans="1:4" x14ac:dyDescent="0.2">
      <c r="A3" s="3">
        <v>45</v>
      </c>
      <c r="B3" s="5">
        <v>4.0999999999999996</v>
      </c>
    </row>
    <row r="4" spans="1:4" x14ac:dyDescent="0.2">
      <c r="A4" s="3">
        <v>50</v>
      </c>
      <c r="B4" s="5">
        <v>1.65</v>
      </c>
    </row>
    <row r="6" spans="1:4" ht="38.25" x14ac:dyDescent="0.2">
      <c r="A6" s="8" t="s">
        <v>280</v>
      </c>
      <c r="B6" s="8" t="s">
        <v>281</v>
      </c>
      <c r="C6" s="8" t="s">
        <v>282</v>
      </c>
      <c r="D6" s="8" t="s">
        <v>4</v>
      </c>
    </row>
    <row r="7" spans="1:4" x14ac:dyDescent="0.2">
      <c r="A7" s="3">
        <v>20</v>
      </c>
      <c r="B7" s="5"/>
      <c r="C7" s="5"/>
      <c r="D7" s="5"/>
    </row>
    <row r="8" spans="1:4" x14ac:dyDescent="0.2">
      <c r="A8" s="3">
        <v>25</v>
      </c>
      <c r="B8" s="5"/>
      <c r="C8" s="5"/>
      <c r="D8" s="5"/>
    </row>
    <row r="9" spans="1:4" x14ac:dyDescent="0.2">
      <c r="A9" s="3">
        <v>30</v>
      </c>
      <c r="B9" s="5"/>
      <c r="C9" s="5"/>
      <c r="D9" s="5"/>
    </row>
    <row r="10" spans="1:4" x14ac:dyDescent="0.2">
      <c r="A10" s="3">
        <v>35</v>
      </c>
      <c r="B10" s="5"/>
      <c r="C10" s="5"/>
      <c r="D10" s="5"/>
    </row>
    <row r="11" spans="1:4" x14ac:dyDescent="0.2">
      <c r="A11" s="3">
        <v>40</v>
      </c>
      <c r="B11" s="5"/>
      <c r="C11" s="5"/>
      <c r="D11" s="5"/>
    </row>
    <row r="12" spans="1:4" x14ac:dyDescent="0.2">
      <c r="A12" s="3">
        <v>45</v>
      </c>
      <c r="B12" s="5"/>
      <c r="C12" s="5"/>
      <c r="D12" s="5"/>
    </row>
    <row r="13" spans="1:4" x14ac:dyDescent="0.2">
      <c r="A13" s="3">
        <v>50</v>
      </c>
      <c r="B13" s="5"/>
      <c r="C13" s="5"/>
      <c r="D13" s="5"/>
    </row>
    <row r="14" spans="1:4" x14ac:dyDescent="0.2">
      <c r="A14" s="3">
        <v>55</v>
      </c>
      <c r="B14" s="5"/>
      <c r="C14" s="5"/>
      <c r="D14" s="5"/>
    </row>
    <row r="15" spans="1:4" x14ac:dyDescent="0.2">
      <c r="A15" s="3">
        <v>60</v>
      </c>
      <c r="B15" s="5"/>
      <c r="C15" s="5"/>
      <c r="D15" s="5"/>
    </row>
    <row r="16" spans="1:4" x14ac:dyDescent="0.2">
      <c r="A16" s="3">
        <v>65</v>
      </c>
      <c r="B16" s="5"/>
      <c r="C16" s="5"/>
      <c r="D16" s="5"/>
    </row>
    <row r="19" spans="1:1" x14ac:dyDescent="0.2">
      <c r="A19" s="6" t="s">
        <v>224</v>
      </c>
    </row>
  </sheetData>
  <mergeCells count="1">
    <mergeCell ref="A1:B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workbookViewId="0">
      <selection activeCell="J39" sqref="J39"/>
    </sheetView>
  </sheetViews>
  <sheetFormatPr defaultRowHeight="12.75" x14ac:dyDescent="0.2"/>
  <cols>
    <col min="1" max="1" width="20.28515625" customWidth="1"/>
    <col min="2" max="3" width="13.7109375" bestFit="1" customWidth="1"/>
  </cols>
  <sheetData>
    <row r="1" spans="1:4" x14ac:dyDescent="0.2">
      <c r="A1" s="60" t="s">
        <v>279</v>
      </c>
      <c r="B1" s="60"/>
    </row>
    <row r="2" spans="1:4" x14ac:dyDescent="0.2">
      <c r="A2" s="7" t="s">
        <v>2</v>
      </c>
      <c r="B2" s="7" t="s">
        <v>3</v>
      </c>
    </row>
    <row r="3" spans="1:4" x14ac:dyDescent="0.2">
      <c r="A3" s="3">
        <v>45</v>
      </c>
      <c r="B3" s="5">
        <v>4.0999999999999996</v>
      </c>
    </row>
    <row r="4" spans="1:4" x14ac:dyDescent="0.2">
      <c r="A4" s="3">
        <v>50</v>
      </c>
      <c r="B4" s="5">
        <v>1.65</v>
      </c>
    </row>
    <row r="6" spans="1:4" ht="38.25" x14ac:dyDescent="0.2">
      <c r="A6" s="8" t="s">
        <v>280</v>
      </c>
      <c r="B6" s="8" t="s">
        <v>283</v>
      </c>
      <c r="C6" s="8" t="s">
        <v>284</v>
      </c>
      <c r="D6" s="8" t="s">
        <v>4</v>
      </c>
    </row>
    <row r="7" spans="1:4" x14ac:dyDescent="0.2">
      <c r="A7" s="3">
        <v>20</v>
      </c>
      <c r="B7" s="5"/>
      <c r="C7" s="5"/>
      <c r="D7" s="5"/>
    </row>
    <row r="8" spans="1:4" x14ac:dyDescent="0.2">
      <c r="A8" s="3">
        <v>25</v>
      </c>
      <c r="B8" s="5"/>
      <c r="C8" s="5"/>
      <c r="D8" s="5"/>
    </row>
    <row r="9" spans="1:4" x14ac:dyDescent="0.2">
      <c r="A9" s="3">
        <v>30</v>
      </c>
      <c r="B9" s="5"/>
      <c r="C9" s="5"/>
      <c r="D9" s="5"/>
    </row>
    <row r="10" spans="1:4" x14ac:dyDescent="0.2">
      <c r="A10" s="3">
        <v>35</v>
      </c>
      <c r="B10" s="5"/>
      <c r="C10" s="5"/>
      <c r="D10" s="5"/>
    </row>
    <row r="11" spans="1:4" x14ac:dyDescent="0.2">
      <c r="A11" s="3">
        <v>40</v>
      </c>
      <c r="B11" s="5"/>
      <c r="C11" s="5"/>
      <c r="D11" s="5"/>
    </row>
    <row r="12" spans="1:4" x14ac:dyDescent="0.2">
      <c r="A12" s="3">
        <v>45</v>
      </c>
      <c r="B12" s="5"/>
      <c r="C12" s="5"/>
      <c r="D12" s="5"/>
    </row>
    <row r="13" spans="1:4" x14ac:dyDescent="0.2">
      <c r="A13" s="3">
        <v>50</v>
      </c>
      <c r="B13" s="5"/>
      <c r="C13" s="5"/>
      <c r="D13" s="5"/>
    </row>
    <row r="14" spans="1:4" x14ac:dyDescent="0.2">
      <c r="A14" s="3">
        <v>55</v>
      </c>
      <c r="B14" s="5"/>
      <c r="C14" s="5"/>
      <c r="D14" s="5"/>
    </row>
    <row r="15" spans="1:4" x14ac:dyDescent="0.2">
      <c r="A15" s="3">
        <v>60</v>
      </c>
      <c r="B15" s="5"/>
      <c r="C15" s="5"/>
      <c r="D15" s="5"/>
    </row>
    <row r="16" spans="1:4" x14ac:dyDescent="0.2">
      <c r="A16" s="3">
        <v>65</v>
      </c>
      <c r="B16" s="5"/>
      <c r="C16" s="5"/>
      <c r="D16" s="5"/>
    </row>
    <row r="17" spans="1:3" x14ac:dyDescent="0.2">
      <c r="B17" s="5"/>
      <c r="C17" s="5"/>
    </row>
    <row r="18" spans="1:3" x14ac:dyDescent="0.2">
      <c r="B18" s="5"/>
      <c r="C18" s="5"/>
    </row>
    <row r="19" spans="1:3" x14ac:dyDescent="0.2">
      <c r="A19" s="6" t="s">
        <v>224</v>
      </c>
      <c r="B19" s="5"/>
      <c r="C19" s="5"/>
    </row>
    <row r="20" spans="1:3" x14ac:dyDescent="0.2">
      <c r="A20" s="28"/>
      <c r="C20" s="5"/>
    </row>
    <row r="21" spans="1:3" x14ac:dyDescent="0.2">
      <c r="C21" s="5"/>
    </row>
  </sheetData>
  <mergeCells count="1">
    <mergeCell ref="A1:B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D25" sqref="D25"/>
    </sheetView>
  </sheetViews>
  <sheetFormatPr defaultRowHeight="12.75" x14ac:dyDescent="0.2"/>
  <cols>
    <col min="1" max="1" width="24" bestFit="1" customWidth="1"/>
    <col min="2" max="2" width="10.5703125" bestFit="1" customWidth="1"/>
    <col min="3" max="3" width="21.42578125" customWidth="1"/>
    <col min="4" max="4" width="18.28515625" bestFit="1" customWidth="1"/>
    <col min="5" max="5" width="13.28515625" customWidth="1"/>
    <col min="6" max="6" width="12.7109375" bestFit="1" customWidth="1"/>
  </cols>
  <sheetData>
    <row r="1" spans="1:4" s="8" customFormat="1" ht="25.5" x14ac:dyDescent="0.2">
      <c r="A1" s="8" t="s">
        <v>285</v>
      </c>
      <c r="B1" s="8" t="s">
        <v>8</v>
      </c>
      <c r="C1" s="8" t="s">
        <v>9</v>
      </c>
    </row>
    <row r="2" spans="1:4" x14ac:dyDescent="0.2">
      <c r="A2" s="53">
        <v>42948</v>
      </c>
      <c r="B2" s="54">
        <v>70</v>
      </c>
      <c r="C2" s="55">
        <v>18.95</v>
      </c>
    </row>
    <row r="3" spans="1:4" x14ac:dyDescent="0.2">
      <c r="A3" s="53">
        <v>42948</v>
      </c>
      <c r="B3" s="54">
        <v>80</v>
      </c>
      <c r="C3" s="55">
        <v>7.65</v>
      </c>
    </row>
    <row r="4" spans="1:4" x14ac:dyDescent="0.2">
      <c r="A4" s="53">
        <v>42948</v>
      </c>
      <c r="B4" s="54">
        <v>90</v>
      </c>
      <c r="C4" s="55">
        <v>2.7</v>
      </c>
    </row>
    <row r="5" spans="1:4" x14ac:dyDescent="0.2">
      <c r="A5" s="53">
        <v>42948</v>
      </c>
      <c r="B5" s="54">
        <v>100</v>
      </c>
      <c r="C5" s="55">
        <v>0.5</v>
      </c>
    </row>
    <row r="7" spans="1:4" x14ac:dyDescent="0.2">
      <c r="A7" t="s">
        <v>286</v>
      </c>
      <c r="B7" s="54">
        <v>80</v>
      </c>
    </row>
    <row r="8" spans="1:4" x14ac:dyDescent="0.2">
      <c r="A8" t="s">
        <v>287</v>
      </c>
      <c r="B8" s="56">
        <v>10000</v>
      </c>
    </row>
    <row r="10" spans="1:4" s="8" customFormat="1" ht="38.25" x14ac:dyDescent="0.2">
      <c r="A10" s="8" t="s">
        <v>288</v>
      </c>
      <c r="B10" s="8" t="s">
        <v>289</v>
      </c>
      <c r="C10" s="8" t="str">
        <f>"Profit from option position, 10,000 options with X = "&amp;TEXT(B4,"$0")</f>
        <v>Profit from option position, 10,000 options with X = $90</v>
      </c>
      <c r="D10" s="8" t="s">
        <v>290</v>
      </c>
    </row>
    <row r="11" spans="1:4" x14ac:dyDescent="0.2">
      <c r="A11" s="3">
        <v>50</v>
      </c>
      <c r="B11" s="57"/>
      <c r="C11" s="58"/>
      <c r="D11" s="58"/>
    </row>
    <row r="12" spans="1:4" x14ac:dyDescent="0.2">
      <c r="A12" s="3">
        <v>60</v>
      </c>
      <c r="B12" s="57"/>
      <c r="C12" s="58"/>
      <c r="D12" s="58"/>
    </row>
    <row r="13" spans="1:4" x14ac:dyDescent="0.2">
      <c r="A13" s="3">
        <v>70</v>
      </c>
      <c r="B13" s="57"/>
      <c r="C13" s="58"/>
      <c r="D13" s="58"/>
    </row>
    <row r="14" spans="1:4" x14ac:dyDescent="0.2">
      <c r="A14" s="3">
        <v>80</v>
      </c>
      <c r="B14" s="57"/>
      <c r="C14" s="58"/>
      <c r="D14" s="58"/>
    </row>
    <row r="15" spans="1:4" x14ac:dyDescent="0.2">
      <c r="A15" s="3">
        <v>90</v>
      </c>
      <c r="B15" s="57"/>
      <c r="C15" s="58"/>
      <c r="D15" s="58"/>
    </row>
    <row r="16" spans="1:4" x14ac:dyDescent="0.2">
      <c r="A16" s="3">
        <v>100</v>
      </c>
      <c r="B16" s="57"/>
      <c r="C16" s="58"/>
      <c r="D16" s="58"/>
    </row>
    <row r="17" spans="1:5" x14ac:dyDescent="0.2">
      <c r="A17" s="3">
        <v>110</v>
      </c>
      <c r="B17" s="57"/>
      <c r="C17" s="58"/>
      <c r="D17" s="58"/>
    </row>
    <row r="18" spans="1:5" x14ac:dyDescent="0.2">
      <c r="A18" s="3">
        <v>120</v>
      </c>
      <c r="B18" s="57"/>
      <c r="C18" s="58"/>
      <c r="D18" s="58"/>
    </row>
    <row r="19" spans="1:5" x14ac:dyDescent="0.2">
      <c r="E19" s="5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May 2009</vt:lpstr>
      <vt:lpstr>Jun 2009</vt:lpstr>
      <vt:lpstr>IBM Jul09</vt:lpstr>
      <vt:lpstr>Oct2009</vt:lpstr>
      <vt:lpstr>Jan2010</vt:lpstr>
      <vt:lpstr>Jan2011</vt:lpstr>
      <vt:lpstr>Peacemount prices</vt:lpstr>
      <vt:lpstr>EoC Exercise 1 Template</vt:lpstr>
      <vt:lpstr>EoC Exercise 2 Template</vt:lpstr>
      <vt:lpstr>EoC Exercise 3 Template</vt:lpstr>
      <vt:lpstr>EoC Exercise 4 Template</vt:lpstr>
      <vt:lpstr>EoC Exercise 5 Template</vt:lpstr>
      <vt:lpstr>EoC Exercise 6 Template</vt:lpstr>
      <vt:lpstr>EoC Exercise 7 Template</vt:lpstr>
      <vt:lpstr>EoC Exercise 8 Template </vt:lpstr>
      <vt:lpstr>EoC Exercise 9 Template</vt:lpstr>
      <vt:lpstr>EoC Exercise 10 Template</vt:lpstr>
      <vt:lpstr>EoC Exercise 11 Template</vt:lpstr>
      <vt:lpstr>EoC Exercise 14 Template</vt:lpstr>
      <vt:lpstr>EoC Exercise 18 Template</vt:lpstr>
      <vt:lpstr>EoC Exercise 19 Template</vt:lpstr>
      <vt:lpstr>EoC Exercise 20 Template</vt:lpstr>
    </vt:vector>
  </TitlesOfParts>
  <Company>University of Pennsylvania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cp:lastPrinted>2015-05-18T08:15:24Z</cp:lastPrinted>
  <dcterms:created xsi:type="dcterms:W3CDTF">2001-08-10T15:33:48Z</dcterms:created>
  <dcterms:modified xsi:type="dcterms:W3CDTF">2017-08-25T17:11:23Z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PFE3_Ch17_student materials.xlsm</vt:lpwstr>
  </property>
</Properties>
</file>