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19200" windowHeight="7485" activeTab="2"/>
  </bookViews>
  <sheets>
    <sheet name="Exercise1 template" sheetId="4" r:id="rId1"/>
    <sheet name="Excercise2 template" sheetId="6" r:id="rId2"/>
    <sheet name="Exercise3 template" sheetId="8" r:id="rId3"/>
  </sheets>
  <functionGroups builtInGroupCount="17"/>
  <calcPr calcId="144525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8" l="1"/>
  <c r="B16" i="8"/>
  <c r="B15" i="8"/>
  <c r="B13" i="8"/>
  <c r="B8" i="6"/>
  <c r="B9" i="6"/>
  <c r="B10" i="6"/>
  <c r="B7" i="6"/>
  <c r="B6" i="6"/>
  <c r="B5" i="6"/>
  <c r="B12" i="6"/>
  <c r="B10" i="4"/>
  <c r="C16" i="8"/>
  <c r="C13" i="8"/>
  <c r="C8" i="6"/>
  <c r="C17" i="8"/>
  <c r="C6" i="6"/>
  <c r="C12" i="6"/>
  <c r="C10" i="4"/>
  <c r="C7" i="6"/>
  <c r="C15" i="8"/>
</calcChain>
</file>

<file path=xl/sharedStrings.xml><?xml version="1.0" encoding="utf-8"?>
<sst xmlns="http://schemas.openxmlformats.org/spreadsheetml/2006/main" count="22" uniqueCount="20">
  <si>
    <t>Discount rate</t>
  </si>
  <si>
    <t>Year</t>
  </si>
  <si>
    <t>Cash flow</t>
  </si>
  <si>
    <t>Present value</t>
  </si>
  <si>
    <t>Year 1 cash flow</t>
  </si>
  <si>
    <t>Cash flow growth rate</t>
  </si>
  <si>
    <t>Internal rate of return</t>
  </si>
  <si>
    <t>Stock A</t>
  </si>
  <si>
    <r>
      <t>Expected return E(r</t>
    </r>
    <r>
      <rPr>
        <vertAlign val="subscript"/>
        <sz val="11"/>
        <color theme="1"/>
        <rFont val="Calibri"/>
        <family val="2"/>
        <scheme val="minor"/>
      </rPr>
      <t>A</t>
    </r>
    <r>
      <rPr>
        <sz val="11"/>
        <color theme="1"/>
        <rFont val="Calibri"/>
        <family val="2"/>
        <scheme val="minor"/>
      </rPr>
      <t>)</t>
    </r>
  </si>
  <si>
    <r>
      <t xml:space="preserve">Return standard deviation, </t>
    </r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A</t>
    </r>
  </si>
  <si>
    <t>Stock B</t>
  </si>
  <si>
    <r>
      <t>Expected return E(r</t>
    </r>
    <r>
      <rPr>
        <vertAlign val="subscript"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)</t>
    </r>
  </si>
  <si>
    <r>
      <t xml:space="preserve">Return standard deviation, </t>
    </r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B</t>
    </r>
  </si>
  <si>
    <r>
      <t xml:space="preserve">Correlation of A and B returns, </t>
    </r>
    <r>
      <rPr>
        <sz val="11"/>
        <color theme="1"/>
        <rFont val="Symbol"/>
        <family val="1"/>
        <charset val="2"/>
      </rPr>
      <t>r</t>
    </r>
  </si>
  <si>
    <t>Portfolio</t>
  </si>
  <si>
    <r>
      <t>Proportion of A, x</t>
    </r>
    <r>
      <rPr>
        <vertAlign val="subscript"/>
        <sz val="11"/>
        <color theme="1"/>
        <rFont val="Calibri"/>
        <family val="2"/>
        <scheme val="minor"/>
      </rPr>
      <t>A</t>
    </r>
  </si>
  <si>
    <r>
      <t>Proportion of B, x</t>
    </r>
    <r>
      <rPr>
        <vertAlign val="subscript"/>
        <sz val="11"/>
        <color theme="1"/>
        <rFont val="Calibri"/>
        <family val="2"/>
        <scheme val="minor"/>
      </rPr>
      <t>B</t>
    </r>
  </si>
  <si>
    <r>
      <t xml:space="preserve">Portfolio expected return </t>
    </r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p</t>
    </r>
  </si>
  <si>
    <r>
      <t>Portfolio expected return E(r</t>
    </r>
    <r>
      <rPr>
        <vertAlign val="subscript"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>)</t>
    </r>
  </si>
  <si>
    <r>
      <t xml:space="preserve">Portfolio variance </t>
    </r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p</t>
    </r>
    <r>
      <rPr>
        <vertAlign val="superscript"/>
        <sz val="11"/>
        <color theme="1"/>
        <rFont val="Calibri"/>
        <family val="2"/>
        <scheme val="minor"/>
      </rPr>
      <t>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</si>
</sst>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%"/>
    <numFmt numFmtId="165" formatCode="0.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vertAlign val="superscript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9" fontId="0" fillId="0" borderId="0" xfId="0" applyNumberFormat="1"/>
    <xf numFmtId="10" fontId="0" fillId="0" borderId="0" xfId="0" applyNumberFormat="1"/>
    <xf numFmtId="4" fontId="0" fillId="0" borderId="0" xfId="0" applyNumberFormat="1"/>
    <xf numFmtId="10" fontId="2" fillId="0" borderId="0" xfId="0" applyNumberFormat="1" applyFont="1" applyAlignment="1">
      <alignment horizontal="center"/>
    </xf>
    <xf numFmtId="0" fontId="2" fillId="0" borderId="0" xfId="0" applyFont="1"/>
    <xf numFmtId="10" fontId="0" fillId="0" borderId="0" xfId="1" applyNumberFormat="1" applyFont="1"/>
    <xf numFmtId="164" fontId="0" fillId="0" borderId="0" xfId="0" applyNumberFormat="1"/>
    <xf numFmtId="165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0"/>
  <sheetViews>
    <sheetView workbookViewId="0">
      <selection activeCell="I11" sqref="I11"/>
    </sheetView>
  </sheetViews>
  <sheetFormatPr defaultRowHeight="15" x14ac:dyDescent="0.25"/>
  <cols>
    <col min="1" max="1" width="11.42578125" bestFit="1" customWidth="1"/>
    <col min="2" max="2" width="9.28515625" bestFit="1" customWidth="1"/>
    <col min="3" max="3" width="16.5703125" bestFit="1" customWidth="1"/>
  </cols>
  <sheetData>
    <row r="1" spans="1:3" x14ac:dyDescent="0.35">
      <c r="A1" t="s">
        <v>0</v>
      </c>
      <c r="B1" s="4">
        <v>0.12</v>
      </c>
    </row>
    <row r="3" spans="1:3" x14ac:dyDescent="0.35">
      <c r="A3" s="6" t="s">
        <v>1</v>
      </c>
      <c r="B3" s="2" t="s">
        <v>2</v>
      </c>
    </row>
    <row r="4" spans="1:3" x14ac:dyDescent="0.35">
      <c r="A4" s="1">
        <v>1</v>
      </c>
      <c r="B4">
        <v>100</v>
      </c>
    </row>
    <row r="5" spans="1:3" x14ac:dyDescent="0.35">
      <c r="A5" s="1">
        <v>2</v>
      </c>
      <c r="B5">
        <v>200</v>
      </c>
    </row>
    <row r="6" spans="1:3" x14ac:dyDescent="0.35">
      <c r="A6" s="1">
        <v>3</v>
      </c>
      <c r="B6">
        <v>300</v>
      </c>
    </row>
    <row r="7" spans="1:3" x14ac:dyDescent="0.35">
      <c r="A7" s="1">
        <v>4</v>
      </c>
      <c r="B7">
        <v>400</v>
      </c>
    </row>
    <row r="8" spans="1:3" x14ac:dyDescent="0.35">
      <c r="A8" s="1">
        <v>5</v>
      </c>
      <c r="B8">
        <v>500</v>
      </c>
    </row>
    <row r="10" spans="1:3" x14ac:dyDescent="0.35">
      <c r="A10" t="s">
        <v>3</v>
      </c>
      <c r="B10" s="5">
        <f>NPV(B1,B4:B8)</f>
        <v>1000.1792233611737</v>
      </c>
      <c r="C10" t="e">
        <f ca="1">getformula(B10)</f>
        <v>#NAME?</v>
      </c>
    </row>
  </sheetData>
  <printOptions headings="1" gridLines="1"/>
  <pageMargins left="0.7" right="0.7" top="0.75" bottom="0.75" header="0.3" footer="0.3"/>
  <pageSetup orientation="portrait" verticalDpi="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41" sqref="C41"/>
    </sheetView>
  </sheetViews>
  <sheetFormatPr defaultRowHeight="15" x14ac:dyDescent="0.25"/>
  <cols>
    <col min="1" max="1" width="18.28515625" bestFit="1" customWidth="1"/>
    <col min="3" max="3" width="15" bestFit="1" customWidth="1"/>
  </cols>
  <sheetData>
    <row r="1" spans="1:3" x14ac:dyDescent="0.35">
      <c r="A1" t="s">
        <v>4</v>
      </c>
      <c r="B1" s="5">
        <v>100</v>
      </c>
    </row>
    <row r="2" spans="1:3" x14ac:dyDescent="0.35">
      <c r="A2" t="s">
        <v>5</v>
      </c>
      <c r="B2" s="4">
        <v>0.05</v>
      </c>
    </row>
    <row r="4" spans="1:3" s="2" customFormat="1" x14ac:dyDescent="0.35">
      <c r="A4" s="2" t="s">
        <v>1</v>
      </c>
      <c r="B4" s="2" t="s">
        <v>2</v>
      </c>
    </row>
    <row r="5" spans="1:3" x14ac:dyDescent="0.35">
      <c r="A5" s="1">
        <v>0</v>
      </c>
      <c r="B5" s="5">
        <f>-500</f>
        <v>-500</v>
      </c>
    </row>
    <row r="6" spans="1:3" x14ac:dyDescent="0.35">
      <c r="A6" s="1">
        <v>1</v>
      </c>
      <c r="B6" s="5">
        <f>B1</f>
        <v>100</v>
      </c>
      <c r="C6" t="e">
        <f ca="1">getformula(B6)</f>
        <v>#NAME?</v>
      </c>
    </row>
    <row r="7" spans="1:3" x14ac:dyDescent="0.35">
      <c r="A7" s="1">
        <v>2</v>
      </c>
      <c r="B7" s="5">
        <f>B6*(1+$B$2)</f>
        <v>105</v>
      </c>
      <c r="C7" t="e">
        <f ca="1">getformula(B7)</f>
        <v>#NAME?</v>
      </c>
    </row>
    <row r="8" spans="1:3" x14ac:dyDescent="0.35">
      <c r="A8" s="1">
        <v>3</v>
      </c>
      <c r="B8" s="5">
        <f t="shared" ref="B8:B10" si="0">B7*(1+$B$2)</f>
        <v>110.25</v>
      </c>
      <c r="C8" t="e">
        <f ca="1">getformula(B8)</f>
        <v>#NAME?</v>
      </c>
    </row>
    <row r="9" spans="1:3" x14ac:dyDescent="0.35">
      <c r="A9" s="1">
        <v>4</v>
      </c>
      <c r="B9" s="5">
        <f t="shared" si="0"/>
        <v>115.7625</v>
      </c>
    </row>
    <row r="10" spans="1:3" x14ac:dyDescent="0.35">
      <c r="A10" s="1">
        <v>5</v>
      </c>
      <c r="B10" s="5">
        <f t="shared" si="0"/>
        <v>121.55062500000001</v>
      </c>
    </row>
    <row r="12" spans="1:3" x14ac:dyDescent="0.35">
      <c r="A12" t="s">
        <v>6</v>
      </c>
      <c r="B12" s="4">
        <f>IRR(B5:B10)</f>
        <v>3.3151659517202781E-2</v>
      </c>
      <c r="C12" t="e">
        <f ca="1">getformula(B12)</f>
        <v>#NAME?</v>
      </c>
    </row>
  </sheetData>
  <printOptions headings="1" gridLines="1"/>
  <pageMargins left="0.7" right="0.7" top="0.75" bottom="0.75" header="0.3" footer="0.3"/>
  <pageSetup orientation="portrait" verticalDpi="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7"/>
  <sheetViews>
    <sheetView tabSelected="1" workbookViewId="0">
      <selection activeCell="C24" sqref="C24"/>
    </sheetView>
  </sheetViews>
  <sheetFormatPr defaultRowHeight="15" x14ac:dyDescent="0.25"/>
  <cols>
    <col min="1" max="1" width="24.42578125" bestFit="1" customWidth="1"/>
    <col min="3" max="3" width="45" bestFit="1" customWidth="1"/>
  </cols>
  <sheetData>
    <row r="1" spans="1:3" ht="14.45" x14ac:dyDescent="0.35">
      <c r="A1" s="7" t="s">
        <v>7</v>
      </c>
    </row>
    <row r="2" spans="1:3" ht="16.5" x14ac:dyDescent="0.45">
      <c r="A2" t="s">
        <v>8</v>
      </c>
      <c r="B2" s="3">
        <v>0.12</v>
      </c>
    </row>
    <row r="3" spans="1:3" ht="16.5" x14ac:dyDescent="0.45">
      <c r="A3" t="s">
        <v>9</v>
      </c>
      <c r="B3" s="3">
        <v>0.15</v>
      </c>
    </row>
    <row r="5" spans="1:3" ht="14.45" x14ac:dyDescent="0.35">
      <c r="A5" s="7" t="s">
        <v>10</v>
      </c>
    </row>
    <row r="6" spans="1:3" ht="16.5" x14ac:dyDescent="0.45">
      <c r="A6" t="s">
        <v>11</v>
      </c>
      <c r="B6" s="3">
        <v>0.22</v>
      </c>
    </row>
    <row r="7" spans="1:3" ht="16.5" x14ac:dyDescent="0.45">
      <c r="A7" t="s">
        <v>12</v>
      </c>
      <c r="B7" s="3">
        <v>0.25</v>
      </c>
    </row>
    <row r="9" spans="1:3" ht="14.45" x14ac:dyDescent="0.35">
      <c r="A9" t="s">
        <v>13</v>
      </c>
      <c r="B9">
        <v>0.5</v>
      </c>
    </row>
    <row r="11" spans="1:3" ht="14.45" x14ac:dyDescent="0.35">
      <c r="A11" s="7" t="s">
        <v>14</v>
      </c>
    </row>
    <row r="12" spans="1:3" ht="16.5" x14ac:dyDescent="0.45">
      <c r="A12" t="s">
        <v>15</v>
      </c>
      <c r="B12" s="4">
        <v>0.25</v>
      </c>
    </row>
    <row r="13" spans="1:3" ht="16.5" x14ac:dyDescent="0.45">
      <c r="A13" t="s">
        <v>16</v>
      </c>
      <c r="B13" s="8">
        <f>1-B12</f>
        <v>0.75</v>
      </c>
      <c r="C13" t="e">
        <f ca="1">getformula(B13)</f>
        <v>#NAME?</v>
      </c>
    </row>
    <row r="15" spans="1:3" ht="16.5" x14ac:dyDescent="0.45">
      <c r="A15" t="s">
        <v>18</v>
      </c>
      <c r="B15" s="9">
        <f>B12*B2+B13*B6</f>
        <v>0.19500000000000001</v>
      </c>
      <c r="C15" t="e">
        <f ca="1">getformula(B15)</f>
        <v>#NAME?</v>
      </c>
    </row>
    <row r="16" spans="1:3" ht="17.45" x14ac:dyDescent="0.45">
      <c r="A16" t="s">
        <v>19</v>
      </c>
      <c r="B16" s="10">
        <f>B12^2*B3^2+B13^2*B7^2+2*B9*B12*B13*B3*B7</f>
        <v>4.3593750000000001E-2</v>
      </c>
      <c r="C16" t="e">
        <f t="shared" ref="C16:C17" ca="1" si="0">getformula(B16)</f>
        <v>#NAME?</v>
      </c>
    </row>
    <row r="17" spans="1:3" ht="16.5" x14ac:dyDescent="0.45">
      <c r="A17" t="s">
        <v>17</v>
      </c>
      <c r="B17" s="8">
        <f>SQRT(B16)</f>
        <v>0.20879116360612582</v>
      </c>
      <c r="C17" t="e">
        <f t="shared" ca="1" si="0"/>
        <v>#NAME?</v>
      </c>
    </row>
  </sheetData>
  <pageMargins left="0.7" right="0.7" top="0.75" bottom="0.75" header="0.3" footer="0.3"/>
  <pageSetup orientation="portrait" verticalDpi="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Exercise1 template</vt:lpstr>
      <vt:lpstr>Excercise2 template</vt:lpstr>
      <vt:lpstr>Exercise3 template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2014-07-13T12:14:54Z</dcterms:created>
  <dcterms:modified xsi:type="dcterms:W3CDTF">2017-08-25T17:25:46Z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 Ch25_IM_exercises.xlsm</vt:lpwstr>
  </property>
</Properties>
</file>