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390" windowWidth="14310" windowHeight="12855"/>
  </bookViews>
  <sheets>
    <sheet name="main calculation" sheetId="1" r:id="rId1"/>
    <sheet name="cdf calculation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34" i="1" l="1"/>
  <c r="C14" i="1"/>
  <c r="B14" i="1"/>
  <c r="B15" i="1" s="1"/>
  <c r="D13" i="1"/>
  <c r="C13" i="1"/>
  <c r="E13" i="1" s="1"/>
  <c r="D15" i="1" l="1"/>
  <c r="B16" i="1"/>
  <c r="C15" i="1"/>
  <c r="E15" i="1" s="1"/>
  <c r="D14" i="1"/>
  <c r="E14" i="1" s="1"/>
  <c r="C9" i="2"/>
  <c r="D5" i="2"/>
  <c r="D8" i="2" s="1"/>
  <c r="D4" i="2"/>
  <c r="D16" i="1" l="1"/>
  <c r="C16" i="1"/>
  <c r="B17" i="1"/>
  <c r="E8" i="2"/>
  <c r="D9" i="2"/>
  <c r="E9" i="2" s="1"/>
  <c r="C10" i="2"/>
  <c r="D17" i="1" l="1"/>
  <c r="B18" i="1"/>
  <c r="C17" i="1"/>
  <c r="E17" i="1" s="1"/>
  <c r="E16" i="1"/>
  <c r="C11" i="2"/>
  <c r="D10" i="2"/>
  <c r="E10" i="2" s="1"/>
  <c r="D18" i="1" l="1"/>
  <c r="C18" i="1"/>
  <c r="E18" i="1" s="1"/>
  <c r="B19" i="1"/>
  <c r="C12" i="2"/>
  <c r="D11" i="2"/>
  <c r="E11" i="2" s="1"/>
  <c r="D19" i="1" l="1"/>
  <c r="B20" i="1"/>
  <c r="C19" i="1"/>
  <c r="D12" i="2"/>
  <c r="E12" i="2" s="1"/>
  <c r="C13" i="2"/>
  <c r="D20" i="1" l="1"/>
  <c r="C20" i="1"/>
  <c r="E20" i="1" s="1"/>
  <c r="B21" i="1"/>
  <c r="E19" i="1"/>
  <c r="D13" i="2"/>
  <c r="E13" i="2" s="1"/>
  <c r="C14" i="2"/>
  <c r="D21" i="1" l="1"/>
  <c r="B22" i="1"/>
  <c r="C21" i="1"/>
  <c r="E21" i="1" s="1"/>
  <c r="C15" i="2"/>
  <c r="D14" i="2"/>
  <c r="E14" i="2" s="1"/>
  <c r="D22" i="1" l="1"/>
  <c r="C22" i="1"/>
  <c r="E22" i="1" s="1"/>
  <c r="B23" i="1"/>
  <c r="C16" i="2"/>
  <c r="D15" i="2"/>
  <c r="E15" i="2" s="1"/>
  <c r="D23" i="1" l="1"/>
  <c r="B24" i="1"/>
  <c r="C23" i="1"/>
  <c r="E23" i="1" s="1"/>
  <c r="D16" i="2"/>
  <c r="E16" i="2" s="1"/>
  <c r="C17" i="2"/>
  <c r="D24" i="1" l="1"/>
  <c r="C24" i="1"/>
  <c r="B25" i="1"/>
  <c r="D17" i="2"/>
  <c r="E17" i="2" s="1"/>
  <c r="C18" i="2"/>
  <c r="E24" i="1" l="1"/>
  <c r="D25" i="1"/>
  <c r="B26" i="1"/>
  <c r="C25" i="1"/>
  <c r="E25" i="1" s="1"/>
  <c r="C19" i="2"/>
  <c r="D18" i="2"/>
  <c r="E18" i="2" s="1"/>
  <c r="D26" i="1" l="1"/>
  <c r="C26" i="1"/>
  <c r="E26" i="1" s="1"/>
  <c r="B27" i="1"/>
  <c r="C20" i="2"/>
  <c r="D19" i="2"/>
  <c r="E19" i="2" s="1"/>
  <c r="F30" i="2" s="1"/>
  <c r="D27" i="1" l="1"/>
  <c r="B28" i="1"/>
  <c r="C27" i="1"/>
  <c r="E27" i="1" s="1"/>
  <c r="D20" i="2"/>
  <c r="E20" i="2" s="1"/>
  <c r="C21" i="2"/>
  <c r="D28" i="1" l="1"/>
  <c r="B29" i="1"/>
  <c r="C28" i="1"/>
  <c r="E28" i="1" s="1"/>
  <c r="D21" i="2"/>
  <c r="E21" i="2" s="1"/>
  <c r="F31" i="2" s="1"/>
  <c r="C22" i="2"/>
  <c r="D29" i="1" l="1"/>
  <c r="C29" i="1"/>
  <c r="B30" i="1"/>
  <c r="C23" i="2"/>
  <c r="D22" i="2"/>
  <c r="E22" i="2" s="1"/>
  <c r="E29" i="1" l="1"/>
  <c r="D30" i="1"/>
  <c r="B31" i="1"/>
  <c r="C30" i="1"/>
  <c r="E30" i="1" s="1"/>
  <c r="C24" i="2"/>
  <c r="D23" i="2"/>
  <c r="E23" i="2" s="1"/>
  <c r="D31" i="1" l="1"/>
  <c r="C31" i="1"/>
  <c r="E31" i="1" s="1"/>
  <c r="B32" i="1"/>
  <c r="D24" i="2"/>
  <c r="E24" i="2" s="1"/>
  <c r="C25" i="2"/>
  <c r="D32" i="1" l="1"/>
  <c r="C32" i="1"/>
  <c r="E32" i="1" s="1"/>
  <c r="G31" i="1"/>
  <c r="G26" i="1"/>
  <c r="G28" i="1"/>
  <c r="G29" i="1"/>
  <c r="G30" i="1"/>
  <c r="D25" i="2"/>
  <c r="E25" i="2" s="1"/>
  <c r="C26" i="2"/>
  <c r="G32" i="1" l="1"/>
  <c r="G35" i="1"/>
  <c r="G34" i="1"/>
  <c r="G39" i="1"/>
  <c r="G42" i="1"/>
  <c r="G36" i="1"/>
  <c r="G37" i="1"/>
  <c r="G38" i="1"/>
  <c r="G40" i="1"/>
  <c r="G13" i="1"/>
  <c r="G17" i="1"/>
  <c r="G15" i="1"/>
  <c r="G33" i="1"/>
  <c r="G41" i="1"/>
  <c r="G14" i="1"/>
  <c r="G18" i="1"/>
  <c r="G16" i="1"/>
  <c r="G19" i="1"/>
  <c r="G20" i="1"/>
  <c r="G21" i="1"/>
  <c r="G22" i="1"/>
  <c r="G25" i="1"/>
  <c r="G24" i="1"/>
  <c r="G27" i="1"/>
  <c r="G23" i="1"/>
  <c r="C27" i="2"/>
  <c r="D27" i="2" s="1"/>
  <c r="E27" i="2" s="1"/>
  <c r="D26" i="2"/>
  <c r="E26" i="2" s="1"/>
  <c r="K6" i="1" l="1"/>
</calcChain>
</file>

<file path=xl/sharedStrings.xml><?xml version="1.0" encoding="utf-8"?>
<sst xmlns="http://schemas.openxmlformats.org/spreadsheetml/2006/main" count="35" uniqueCount="35">
  <si>
    <t>Number of</t>
  </si>
  <si>
    <t>applicants:</t>
  </si>
  <si>
    <t>(N)</t>
  </si>
  <si>
    <r>
      <t>Standard deviation of productivity (</t>
    </r>
    <r>
      <rPr>
        <sz val="11"/>
        <color theme="1"/>
        <rFont val="Calibri"/>
        <family val="2"/>
      </rPr>
      <t>σ):</t>
    </r>
  </si>
  <si>
    <t>Application processing cost (c):</t>
  </si>
  <si>
    <t>Expected</t>
  </si>
  <si>
    <t>Prod of Best</t>
  </si>
  <si>
    <t xml:space="preserve">applicant: </t>
  </si>
  <si>
    <t>k:</t>
  </si>
  <si>
    <t>Total</t>
  </si>
  <si>
    <t>Processing</t>
  </si>
  <si>
    <t>Costs (cN)</t>
  </si>
  <si>
    <t>Expected Net</t>
  </si>
  <si>
    <t>Profit</t>
  </si>
  <si>
    <r>
      <t>E(</t>
    </r>
    <r>
      <rPr>
        <sz val="11"/>
        <color theme="1"/>
        <rFont val="Calibri"/>
        <family val="2"/>
      </rPr>
      <t>Π)</t>
    </r>
  </si>
  <si>
    <t>Expected net productvity (u):</t>
  </si>
  <si>
    <t>Optimal group size:</t>
  </si>
  <si>
    <t>Baseline</t>
  </si>
  <si>
    <t>Values:</t>
  </si>
  <si>
    <t>Optimal batch size increases with std deviation of candidate productivity, falls with application processing costs</t>
  </si>
  <si>
    <t xml:space="preserve">Main Lessons:  </t>
  </si>
  <si>
    <t>Optimal number of candidates to interview</t>
  </si>
  <si>
    <t>Expected net prod of best applicant increases at a diminishing rate with group size; processing costs increase linearly</t>
  </si>
  <si>
    <t>Expected net prod of best applicant increases at a faster rate when variance is high</t>
  </si>
  <si>
    <t>If higher skill demands raise the mean and std deviation together, optimal batch size rises with skill</t>
  </si>
  <si>
    <t>beta =</t>
  </si>
  <si>
    <t xml:space="preserve">Euler's constant (gamma): </t>
  </si>
  <si>
    <t>v=</t>
  </si>
  <si>
    <t>x</t>
  </si>
  <si>
    <t>e</t>
  </si>
  <si>
    <t>F(e)</t>
  </si>
  <si>
    <t xml:space="preserve">Share of values between 8 and 12: </t>
  </si>
  <si>
    <t xml:space="preserve">Share of values between 6 and 14: </t>
  </si>
  <si>
    <r>
      <t xml:space="preserve">To give a sense of the Gumbel cdf for this u and </t>
    </r>
    <r>
      <rPr>
        <sz val="11"/>
        <color theme="1"/>
        <rFont val="Calibri"/>
        <family val="2"/>
      </rPr>
      <t>σ (for the footnote):</t>
    </r>
  </si>
  <si>
    <r>
      <t xml:space="preserve">for Figure 14.1 in Kuhn, P. </t>
    </r>
    <r>
      <rPr>
        <i/>
        <sz val="11"/>
        <color theme="1"/>
        <rFont val="Calibri"/>
        <family val="2"/>
        <scheme val="minor"/>
      </rPr>
      <t>Personnel Economics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</si>
</sst>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/>
    <xf numFmtId="165" fontId="2" fillId="0" borderId="0" xfId="0" applyNumberFormat="1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D2" sqref="D2"/>
    </sheetView>
  </sheetViews>
  <sheetFormatPr defaultRowHeight="15" x14ac:dyDescent="0.25"/>
  <cols>
    <col min="2" max="2" width="13.85546875" customWidth="1"/>
    <col min="3" max="3" width="14" customWidth="1"/>
    <col min="4" max="4" width="13.28515625" customWidth="1"/>
    <col min="5" max="6" width="13.140625" customWidth="1"/>
    <col min="7" max="7" width="0" hidden="1" customWidth="1"/>
  </cols>
  <sheetData>
    <row r="1" spans="2:11" x14ac:dyDescent="0.25">
      <c r="B1" s="8" t="s">
        <v>21</v>
      </c>
    </row>
    <row r="2" spans="2:11" x14ac:dyDescent="0.25">
      <c r="C2" t="s">
        <v>34</v>
      </c>
    </row>
    <row r="3" spans="2:11" x14ac:dyDescent="0.25">
      <c r="F3" s="7" t="s">
        <v>17</v>
      </c>
    </row>
    <row r="4" spans="2:11" x14ac:dyDescent="0.25">
      <c r="F4" s="7" t="s">
        <v>18</v>
      </c>
    </row>
    <row r="5" spans="2:11" x14ac:dyDescent="0.25">
      <c r="B5" t="s">
        <v>15</v>
      </c>
      <c r="E5" s="5">
        <v>10</v>
      </c>
      <c r="F5" s="9">
        <v>10</v>
      </c>
    </row>
    <row r="6" spans="2:11" x14ac:dyDescent="0.25">
      <c r="B6" t="s">
        <v>3</v>
      </c>
      <c r="E6" s="5">
        <v>2.5</v>
      </c>
      <c r="F6" s="9">
        <v>2.5</v>
      </c>
      <c r="I6" t="s">
        <v>16</v>
      </c>
      <c r="K6" s="6">
        <f>MAX(G13:G42)</f>
        <v>4</v>
      </c>
    </row>
    <row r="7" spans="2:11" x14ac:dyDescent="0.25">
      <c r="B7" t="s">
        <v>4</v>
      </c>
      <c r="E7">
        <v>0.5</v>
      </c>
      <c r="F7" s="8">
        <v>0.5</v>
      </c>
    </row>
    <row r="10" spans="2:11" x14ac:dyDescent="0.25">
      <c r="B10" s="1" t="s">
        <v>0</v>
      </c>
      <c r="C10" s="1" t="s">
        <v>12</v>
      </c>
      <c r="D10" s="1" t="s">
        <v>9</v>
      </c>
      <c r="E10" s="1" t="s">
        <v>5</v>
      </c>
    </row>
    <row r="11" spans="2:11" x14ac:dyDescent="0.25">
      <c r="B11" s="1" t="s">
        <v>1</v>
      </c>
      <c r="C11" s="1" t="s">
        <v>6</v>
      </c>
      <c r="D11" s="1" t="s">
        <v>10</v>
      </c>
      <c r="E11" s="1" t="s">
        <v>13</v>
      </c>
    </row>
    <row r="12" spans="2:11" x14ac:dyDescent="0.25">
      <c r="B12" s="2" t="s">
        <v>2</v>
      </c>
      <c r="C12" s="1" t="s">
        <v>7</v>
      </c>
      <c r="D12" s="1" t="s">
        <v>11</v>
      </c>
      <c r="E12" s="1" t="s">
        <v>14</v>
      </c>
    </row>
    <row r="13" spans="2:11" x14ac:dyDescent="0.25">
      <c r="B13">
        <v>1</v>
      </c>
      <c r="C13" s="3">
        <f t="shared" ref="C13:C32" si="0">$E$5+$C$34*$E$6*LN(B13)</f>
        <v>10</v>
      </c>
      <c r="D13" s="4">
        <f>$E$7*B13</f>
        <v>0.5</v>
      </c>
      <c r="E13" s="3">
        <f>C13-D13</f>
        <v>9.5</v>
      </c>
      <c r="G13">
        <f t="shared" ref="G13:G33" si="1">IF(E13=MAX($E$13:$E$41),B13,0)</f>
        <v>0</v>
      </c>
    </row>
    <row r="14" spans="2:11" x14ac:dyDescent="0.25">
      <c r="B14">
        <f t="shared" ref="B14:B32" si="2">B13+1</f>
        <v>2</v>
      </c>
      <c r="C14" s="3">
        <f t="shared" si="0"/>
        <v>11.351111598666826</v>
      </c>
      <c r="D14" s="4">
        <f t="shared" ref="D14:D32" si="3">$E$7*B14</f>
        <v>1</v>
      </c>
      <c r="E14" s="3">
        <f t="shared" ref="E14:E32" si="4">C14-D14</f>
        <v>10.351111598666826</v>
      </c>
      <c r="G14">
        <f t="shared" si="1"/>
        <v>0</v>
      </c>
    </row>
    <row r="15" spans="2:11" x14ac:dyDescent="0.25">
      <c r="B15">
        <f t="shared" si="2"/>
        <v>3</v>
      </c>
      <c r="C15" s="3">
        <f t="shared" si="0"/>
        <v>12.141461218176334</v>
      </c>
      <c r="D15" s="4">
        <f t="shared" si="3"/>
        <v>1.5</v>
      </c>
      <c r="E15" s="3">
        <f t="shared" si="4"/>
        <v>10.641461218176334</v>
      </c>
      <c r="G15">
        <f t="shared" si="1"/>
        <v>0</v>
      </c>
    </row>
    <row r="16" spans="2:11" x14ac:dyDescent="0.25">
      <c r="B16">
        <f t="shared" si="2"/>
        <v>4</v>
      </c>
      <c r="C16" s="3">
        <f t="shared" si="0"/>
        <v>12.702223197333653</v>
      </c>
      <c r="D16" s="4">
        <f t="shared" si="3"/>
        <v>2</v>
      </c>
      <c r="E16" s="3">
        <f t="shared" si="4"/>
        <v>10.702223197333653</v>
      </c>
      <c r="G16">
        <f t="shared" si="1"/>
        <v>4</v>
      </c>
    </row>
    <row r="17" spans="2:7" x14ac:dyDescent="0.25">
      <c r="B17">
        <f t="shared" si="2"/>
        <v>5</v>
      </c>
      <c r="C17" s="3">
        <f t="shared" si="0"/>
        <v>13.137183980272683</v>
      </c>
      <c r="D17" s="4">
        <f t="shared" si="3"/>
        <v>2.5</v>
      </c>
      <c r="E17" s="3">
        <f t="shared" si="4"/>
        <v>10.637183980272683</v>
      </c>
      <c r="G17">
        <f t="shared" si="1"/>
        <v>0</v>
      </c>
    </row>
    <row r="18" spans="2:7" x14ac:dyDescent="0.25">
      <c r="B18">
        <f t="shared" si="2"/>
        <v>6</v>
      </c>
      <c r="C18" s="3">
        <f t="shared" si="0"/>
        <v>13.492572816843159</v>
      </c>
      <c r="D18" s="4">
        <f t="shared" si="3"/>
        <v>3</v>
      </c>
      <c r="E18" s="3">
        <f t="shared" si="4"/>
        <v>10.492572816843159</v>
      </c>
      <c r="G18">
        <f t="shared" si="1"/>
        <v>0</v>
      </c>
    </row>
    <row r="19" spans="2:7" x14ac:dyDescent="0.25">
      <c r="B19">
        <f t="shared" si="2"/>
        <v>7</v>
      </c>
      <c r="C19" s="3">
        <f t="shared" si="0"/>
        <v>13.793049796766434</v>
      </c>
      <c r="D19" s="4">
        <f t="shared" si="3"/>
        <v>3.5</v>
      </c>
      <c r="E19" s="3">
        <f t="shared" si="4"/>
        <v>10.293049796766434</v>
      </c>
      <c r="G19">
        <f t="shared" si="1"/>
        <v>0</v>
      </c>
    </row>
    <row r="20" spans="2:7" x14ac:dyDescent="0.25">
      <c r="B20">
        <f t="shared" si="2"/>
        <v>8</v>
      </c>
      <c r="C20" s="3">
        <f t="shared" si="0"/>
        <v>14.053334796000479</v>
      </c>
      <c r="D20" s="4">
        <f t="shared" si="3"/>
        <v>4</v>
      </c>
      <c r="E20" s="3">
        <f t="shared" si="4"/>
        <v>10.053334796000479</v>
      </c>
      <c r="G20">
        <f t="shared" si="1"/>
        <v>0</v>
      </c>
    </row>
    <row r="21" spans="2:7" x14ac:dyDescent="0.25">
      <c r="B21">
        <f t="shared" si="2"/>
        <v>9</v>
      </c>
      <c r="C21" s="3">
        <f t="shared" si="0"/>
        <v>14.282922436352667</v>
      </c>
      <c r="D21" s="4">
        <f t="shared" si="3"/>
        <v>4.5</v>
      </c>
      <c r="E21" s="3">
        <f t="shared" si="4"/>
        <v>9.782922436352667</v>
      </c>
      <c r="G21">
        <f t="shared" si="1"/>
        <v>0</v>
      </c>
    </row>
    <row r="22" spans="2:7" x14ac:dyDescent="0.25">
      <c r="B22">
        <f t="shared" si="2"/>
        <v>10</v>
      </c>
      <c r="C22" s="3">
        <f t="shared" si="0"/>
        <v>14.48829557893951</v>
      </c>
      <c r="D22" s="4">
        <f t="shared" si="3"/>
        <v>5</v>
      </c>
      <c r="E22" s="3">
        <f t="shared" si="4"/>
        <v>9.4882955789395105</v>
      </c>
      <c r="G22">
        <f t="shared" si="1"/>
        <v>0</v>
      </c>
    </row>
    <row r="23" spans="2:7" x14ac:dyDescent="0.25">
      <c r="B23">
        <f t="shared" si="2"/>
        <v>11</v>
      </c>
      <c r="C23" s="3">
        <f t="shared" si="0"/>
        <v>14.674078184735606</v>
      </c>
      <c r="D23" s="4">
        <f t="shared" si="3"/>
        <v>5.5</v>
      </c>
      <c r="E23" s="3">
        <f t="shared" si="4"/>
        <v>9.1740781847356061</v>
      </c>
      <c r="G23">
        <f t="shared" si="1"/>
        <v>0</v>
      </c>
    </row>
    <row r="24" spans="2:7" x14ac:dyDescent="0.25">
      <c r="B24">
        <f t="shared" si="2"/>
        <v>12</v>
      </c>
      <c r="C24" s="3">
        <f t="shared" si="0"/>
        <v>14.843684415509987</v>
      </c>
      <c r="D24" s="4">
        <f t="shared" si="3"/>
        <v>6</v>
      </c>
      <c r="E24" s="3">
        <f t="shared" si="4"/>
        <v>8.843684415509987</v>
      </c>
      <c r="G24">
        <f t="shared" si="1"/>
        <v>0</v>
      </c>
    </row>
    <row r="25" spans="2:7" x14ac:dyDescent="0.25">
      <c r="B25">
        <f t="shared" si="2"/>
        <v>13</v>
      </c>
      <c r="C25" s="3">
        <f t="shared" si="0"/>
        <v>14.999707023347831</v>
      </c>
      <c r="D25" s="4">
        <f t="shared" si="3"/>
        <v>6.5</v>
      </c>
      <c r="E25" s="3">
        <f t="shared" si="4"/>
        <v>8.4997070233478311</v>
      </c>
      <c r="G25">
        <f t="shared" si="1"/>
        <v>0</v>
      </c>
    </row>
    <row r="26" spans="2:7" x14ac:dyDescent="0.25">
      <c r="B26">
        <f t="shared" si="2"/>
        <v>14</v>
      </c>
      <c r="C26" s="3">
        <f t="shared" si="0"/>
        <v>15.14416139543326</v>
      </c>
      <c r="D26" s="4">
        <f t="shared" si="3"/>
        <v>7</v>
      </c>
      <c r="E26" s="3">
        <f t="shared" si="4"/>
        <v>8.1441613954332599</v>
      </c>
      <c r="G26">
        <f t="shared" si="1"/>
        <v>0</v>
      </c>
    </row>
    <row r="27" spans="2:7" x14ac:dyDescent="0.25">
      <c r="B27">
        <f t="shared" si="2"/>
        <v>15</v>
      </c>
      <c r="C27" s="3">
        <f t="shared" si="0"/>
        <v>15.278645198449016</v>
      </c>
      <c r="D27" s="4">
        <f t="shared" si="3"/>
        <v>7.5</v>
      </c>
      <c r="E27" s="3">
        <f t="shared" si="4"/>
        <v>7.7786451984490164</v>
      </c>
      <c r="G27">
        <f t="shared" si="1"/>
        <v>0</v>
      </c>
    </row>
    <row r="28" spans="2:7" x14ac:dyDescent="0.25">
      <c r="B28">
        <f t="shared" si="2"/>
        <v>16</v>
      </c>
      <c r="C28" s="3">
        <f t="shared" si="0"/>
        <v>15.404446394667307</v>
      </c>
      <c r="D28" s="4">
        <f t="shared" si="3"/>
        <v>8</v>
      </c>
      <c r="E28" s="3">
        <f t="shared" si="4"/>
        <v>7.4044463946673069</v>
      </c>
      <c r="G28">
        <f t="shared" si="1"/>
        <v>0</v>
      </c>
    </row>
    <row r="29" spans="2:7" x14ac:dyDescent="0.25">
      <c r="B29">
        <f t="shared" si="2"/>
        <v>17</v>
      </c>
      <c r="C29" s="3">
        <f t="shared" si="0"/>
        <v>15.522618453932996</v>
      </c>
      <c r="D29" s="4">
        <f t="shared" si="3"/>
        <v>8.5</v>
      </c>
      <c r="E29" s="3">
        <f t="shared" si="4"/>
        <v>7.0226184539329957</v>
      </c>
      <c r="G29">
        <f t="shared" si="1"/>
        <v>0</v>
      </c>
    </row>
    <row r="30" spans="2:7" x14ac:dyDescent="0.25">
      <c r="B30">
        <f t="shared" si="2"/>
        <v>18</v>
      </c>
      <c r="C30" s="3">
        <f t="shared" si="0"/>
        <v>15.634034035019493</v>
      </c>
      <c r="D30" s="4">
        <f t="shared" si="3"/>
        <v>9</v>
      </c>
      <c r="E30" s="3">
        <f t="shared" si="4"/>
        <v>6.6340340350194928</v>
      </c>
      <c r="G30">
        <f t="shared" si="1"/>
        <v>0</v>
      </c>
    </row>
    <row r="31" spans="2:7" x14ac:dyDescent="0.25">
      <c r="B31">
        <f t="shared" si="2"/>
        <v>19</v>
      </c>
      <c r="C31" s="3">
        <f t="shared" si="0"/>
        <v>15.73942413370956</v>
      </c>
      <c r="D31" s="4">
        <f t="shared" si="3"/>
        <v>9.5</v>
      </c>
      <c r="E31" s="3">
        <f t="shared" si="4"/>
        <v>6.2394241337095604</v>
      </c>
      <c r="G31">
        <f t="shared" si="1"/>
        <v>0</v>
      </c>
    </row>
    <row r="32" spans="2:7" x14ac:dyDescent="0.25">
      <c r="B32">
        <f t="shared" si="2"/>
        <v>20</v>
      </c>
      <c r="C32" s="3">
        <f t="shared" si="0"/>
        <v>15.839407177606336</v>
      </c>
      <c r="D32" s="4">
        <f t="shared" si="3"/>
        <v>10</v>
      </c>
      <c r="E32" s="3">
        <f t="shared" si="4"/>
        <v>5.8394071776063363</v>
      </c>
      <c r="G32">
        <f t="shared" si="1"/>
        <v>0</v>
      </c>
    </row>
    <row r="33" spans="1:7" x14ac:dyDescent="0.25">
      <c r="C33" s="3"/>
      <c r="D33" s="4"/>
      <c r="E33" s="3"/>
      <c r="G33">
        <f t="shared" si="1"/>
        <v>0</v>
      </c>
    </row>
    <row r="34" spans="1:7" x14ac:dyDescent="0.25">
      <c r="A34" t="s">
        <v>8</v>
      </c>
      <c r="C34" s="3">
        <f>SQRT(6)/PI()</f>
        <v>0.77969680123367602</v>
      </c>
      <c r="D34" s="4"/>
      <c r="E34" s="3"/>
      <c r="G34">
        <f>IF(E34=MAX($E$13:$E$41),#REF!,0)</f>
        <v>0</v>
      </c>
    </row>
    <row r="35" spans="1:7" x14ac:dyDescent="0.25">
      <c r="D35" s="4"/>
      <c r="E35" s="3"/>
      <c r="G35">
        <f>IF(E35=MAX($E$13:$E$41),#REF!,0)</f>
        <v>0</v>
      </c>
    </row>
    <row r="36" spans="1:7" x14ac:dyDescent="0.25">
      <c r="A36" s="8" t="s">
        <v>20</v>
      </c>
      <c r="D36" s="4"/>
      <c r="E36" s="3"/>
      <c r="G36">
        <f>IF(E36=MAX($E$13:$E$41),#REF!,0)</f>
        <v>0</v>
      </c>
    </row>
    <row r="37" spans="1:7" x14ac:dyDescent="0.25">
      <c r="B37" t="s">
        <v>22</v>
      </c>
      <c r="D37" s="4"/>
      <c r="E37" s="3"/>
      <c r="G37">
        <f>IF(E37=MAX($E$13:$E$41),#REF!,0)</f>
        <v>0</v>
      </c>
    </row>
    <row r="38" spans="1:7" x14ac:dyDescent="0.25">
      <c r="B38" t="s">
        <v>23</v>
      </c>
      <c r="D38" s="4"/>
      <c r="E38" s="3"/>
      <c r="G38">
        <f>IF(E38=MAX($E$13:$E$41),#REF!,0)</f>
        <v>0</v>
      </c>
    </row>
    <row r="39" spans="1:7" x14ac:dyDescent="0.25">
      <c r="B39" t="s">
        <v>19</v>
      </c>
      <c r="D39" s="4"/>
      <c r="E39" s="3"/>
      <c r="G39">
        <f>IF(E39=MAX($E$13:$E$41),#REF!,0)</f>
        <v>0</v>
      </c>
    </row>
    <row r="40" spans="1:7" x14ac:dyDescent="0.25">
      <c r="B40" t="s">
        <v>24</v>
      </c>
      <c r="D40" s="4"/>
      <c r="E40" s="3"/>
      <c r="G40">
        <f>IF(E40=MAX($E$13:$E$41),#REF!,0)</f>
        <v>0</v>
      </c>
    </row>
    <row r="41" spans="1:7" x14ac:dyDescent="0.25">
      <c r="C41" s="3"/>
      <c r="D41" s="4"/>
      <c r="E41" s="3"/>
      <c r="G41">
        <f>IF(E41=MAX($E$13:$E$41),B41,0)</f>
        <v>0</v>
      </c>
    </row>
    <row r="42" spans="1:7" x14ac:dyDescent="0.25">
      <c r="G42">
        <f>IF('cdf calculation'!F2=MAX($E$13:$E$41),'cdf calculation'!C2,0)</f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B1" sqref="B1"/>
    </sheetView>
  </sheetViews>
  <sheetFormatPr defaultRowHeight="15" x14ac:dyDescent="0.25"/>
  <sheetData>
    <row r="2" spans="2:6" x14ac:dyDescent="0.25">
      <c r="B2" t="s">
        <v>33</v>
      </c>
      <c r="D2" s="3"/>
      <c r="E2" s="4"/>
      <c r="F2" s="3"/>
    </row>
    <row r="3" spans="2:6" x14ac:dyDescent="0.25">
      <c r="B3" t="s">
        <v>26</v>
      </c>
      <c r="D3" s="10">
        <v>0.57721566489999998</v>
      </c>
    </row>
    <row r="4" spans="2:6" x14ac:dyDescent="0.25">
      <c r="C4" t="s">
        <v>25</v>
      </c>
      <c r="D4" s="3">
        <f>'main calculation'!E6*'main calculation'!C34</f>
        <v>1.9492420030841902</v>
      </c>
    </row>
    <row r="5" spans="2:6" x14ac:dyDescent="0.25">
      <c r="C5" t="s">
        <v>27</v>
      </c>
      <c r="D5" s="3">
        <f>10 - 2.5*'main calculation'!C34*D3</f>
        <v>8.8748669811387515</v>
      </c>
    </row>
    <row r="7" spans="2:6" x14ac:dyDescent="0.25">
      <c r="C7" s="7" t="s">
        <v>28</v>
      </c>
      <c r="D7" s="7" t="s">
        <v>29</v>
      </c>
      <c r="E7" s="7" t="s">
        <v>30</v>
      </c>
    </row>
    <row r="8" spans="2:6" x14ac:dyDescent="0.25">
      <c r="C8">
        <v>1</v>
      </c>
      <c r="D8" s="3">
        <f t="shared" ref="D8:D27" si="0">C8-$D$5</f>
        <v>-7.8748669811387515</v>
      </c>
      <c r="E8" s="3">
        <f t="shared" ref="E8:E27" si="1">EXP(-EXP(-D8/$D$4))</f>
        <v>2.096660691991589E-25</v>
      </c>
    </row>
    <row r="9" spans="2:6" x14ac:dyDescent="0.25">
      <c r="C9">
        <f t="shared" ref="C9:C27" si="2">C8+1</f>
        <v>2</v>
      </c>
      <c r="D9" s="3">
        <f t="shared" si="0"/>
        <v>-6.8748669811387515</v>
      </c>
      <c r="E9" s="3">
        <f t="shared" si="1"/>
        <v>1.6802448591991437E-15</v>
      </c>
    </row>
    <row r="10" spans="2:6" x14ac:dyDescent="0.25">
      <c r="C10">
        <f t="shared" si="2"/>
        <v>3</v>
      </c>
      <c r="D10" s="3">
        <f t="shared" si="0"/>
        <v>-5.8748669811387515</v>
      </c>
      <c r="E10" s="3">
        <f t="shared" si="1"/>
        <v>1.4277569123554751E-9</v>
      </c>
    </row>
    <row r="11" spans="2:6" x14ac:dyDescent="0.25">
      <c r="C11">
        <f t="shared" si="2"/>
        <v>4</v>
      </c>
      <c r="D11" s="3">
        <f t="shared" si="0"/>
        <v>-4.8748669811387515</v>
      </c>
      <c r="E11" s="3">
        <f t="shared" si="1"/>
        <v>5.0632042178836083E-6</v>
      </c>
    </row>
    <row r="12" spans="2:6" x14ac:dyDescent="0.25">
      <c r="C12">
        <f t="shared" si="2"/>
        <v>5</v>
      </c>
      <c r="D12" s="3">
        <f t="shared" si="0"/>
        <v>-3.8748669811387515</v>
      </c>
      <c r="E12" s="3">
        <f t="shared" si="1"/>
        <v>6.7549120177640457E-4</v>
      </c>
    </row>
    <row r="13" spans="2:6" x14ac:dyDescent="0.25">
      <c r="C13">
        <f t="shared" si="2"/>
        <v>6</v>
      </c>
      <c r="D13" s="3">
        <f t="shared" si="0"/>
        <v>-2.8748669811387515</v>
      </c>
      <c r="E13" s="3">
        <f t="shared" si="1"/>
        <v>1.2645654641859549E-2</v>
      </c>
    </row>
    <row r="14" spans="2:6" x14ac:dyDescent="0.25">
      <c r="C14">
        <f t="shared" si="2"/>
        <v>7</v>
      </c>
      <c r="D14" s="3">
        <f t="shared" si="0"/>
        <v>-1.8748669811387515</v>
      </c>
      <c r="E14" s="3">
        <f t="shared" si="1"/>
        <v>7.3056860628688561E-2</v>
      </c>
    </row>
    <row r="15" spans="2:6" x14ac:dyDescent="0.25">
      <c r="C15">
        <f t="shared" si="2"/>
        <v>8</v>
      </c>
      <c r="D15" s="3">
        <f t="shared" si="0"/>
        <v>-0.8748669811387515</v>
      </c>
      <c r="E15" s="3">
        <f t="shared" si="1"/>
        <v>0.20878103691075037</v>
      </c>
    </row>
    <row r="16" spans="2:6" x14ac:dyDescent="0.25">
      <c r="C16">
        <f t="shared" si="2"/>
        <v>9</v>
      </c>
      <c r="D16" s="3">
        <f t="shared" si="0"/>
        <v>0.1251330188612485</v>
      </c>
      <c r="E16" s="3">
        <f t="shared" si="1"/>
        <v>0.39147977736730016</v>
      </c>
    </row>
    <row r="17" spans="3:6" x14ac:dyDescent="0.25">
      <c r="C17">
        <f t="shared" si="2"/>
        <v>10</v>
      </c>
      <c r="D17" s="3">
        <f t="shared" si="0"/>
        <v>1.1251330188612485</v>
      </c>
      <c r="E17" s="3">
        <f t="shared" si="1"/>
        <v>0.57037600167453206</v>
      </c>
    </row>
    <row r="18" spans="3:6" x14ac:dyDescent="0.25">
      <c r="C18">
        <f t="shared" si="2"/>
        <v>11</v>
      </c>
      <c r="D18" s="3">
        <f t="shared" si="0"/>
        <v>2.1251330188612485</v>
      </c>
      <c r="E18" s="3">
        <f t="shared" si="1"/>
        <v>0.71452500090715654</v>
      </c>
    </row>
    <row r="19" spans="3:6" x14ac:dyDescent="0.25">
      <c r="C19">
        <f t="shared" si="2"/>
        <v>12</v>
      </c>
      <c r="D19" s="3">
        <f t="shared" si="0"/>
        <v>3.1251330188612485</v>
      </c>
      <c r="E19" s="3">
        <f t="shared" si="1"/>
        <v>0.81771590528472959</v>
      </c>
    </row>
    <row r="20" spans="3:6" x14ac:dyDescent="0.25">
      <c r="C20">
        <f t="shared" si="2"/>
        <v>13</v>
      </c>
      <c r="D20" s="3">
        <f t="shared" si="0"/>
        <v>4.1251330188612485</v>
      </c>
      <c r="E20" s="3">
        <f t="shared" si="1"/>
        <v>0.88649523853329049</v>
      </c>
    </row>
    <row r="21" spans="3:6" x14ac:dyDescent="0.25">
      <c r="C21">
        <f t="shared" si="2"/>
        <v>14</v>
      </c>
      <c r="D21" s="3">
        <f t="shared" si="0"/>
        <v>5.1251330188612485</v>
      </c>
      <c r="E21" s="3">
        <f t="shared" si="1"/>
        <v>0.93041061654301116</v>
      </c>
    </row>
    <row r="22" spans="3:6" x14ac:dyDescent="0.25">
      <c r="C22">
        <f t="shared" si="2"/>
        <v>15</v>
      </c>
      <c r="D22" s="3">
        <f t="shared" si="0"/>
        <v>6.1251330188612485</v>
      </c>
      <c r="E22" s="3">
        <f t="shared" si="1"/>
        <v>0.95773639557289425</v>
      </c>
    </row>
    <row r="23" spans="3:6" x14ac:dyDescent="0.25">
      <c r="C23">
        <f t="shared" si="2"/>
        <v>16</v>
      </c>
      <c r="D23" s="3">
        <f t="shared" si="0"/>
        <v>7.1251330188612485</v>
      </c>
      <c r="E23" s="3">
        <f t="shared" si="1"/>
        <v>0.97447849434144018</v>
      </c>
    </row>
    <row r="24" spans="3:6" x14ac:dyDescent="0.25">
      <c r="C24">
        <f t="shared" si="2"/>
        <v>17</v>
      </c>
      <c r="D24" s="3">
        <f t="shared" si="0"/>
        <v>8.1251330188612485</v>
      </c>
      <c r="E24" s="3">
        <f t="shared" si="1"/>
        <v>0.98464146688707233</v>
      </c>
    </row>
    <row r="25" spans="3:6" x14ac:dyDescent="0.25">
      <c r="C25">
        <f t="shared" si="2"/>
        <v>18</v>
      </c>
      <c r="D25" s="3">
        <f t="shared" si="0"/>
        <v>9.1251330188612485</v>
      </c>
      <c r="E25" s="3">
        <f t="shared" si="1"/>
        <v>0.99077653662929988</v>
      </c>
    </row>
    <row r="26" spans="3:6" x14ac:dyDescent="0.25">
      <c r="C26">
        <f t="shared" si="2"/>
        <v>19</v>
      </c>
      <c r="D26" s="3">
        <f t="shared" si="0"/>
        <v>10.125133018861249</v>
      </c>
      <c r="E26" s="3">
        <f t="shared" si="1"/>
        <v>0.99446778807404324</v>
      </c>
    </row>
    <row r="27" spans="3:6" x14ac:dyDescent="0.25">
      <c r="C27">
        <f t="shared" si="2"/>
        <v>20</v>
      </c>
      <c r="D27" s="3">
        <f t="shared" si="0"/>
        <v>11.125133018861249</v>
      </c>
      <c r="E27" s="3">
        <f t="shared" si="1"/>
        <v>0.99668426231072849</v>
      </c>
    </row>
    <row r="30" spans="3:6" x14ac:dyDescent="0.25">
      <c r="C30" t="s">
        <v>31</v>
      </c>
      <c r="F30" s="3">
        <f>E19-E15</f>
        <v>0.60893486837397925</v>
      </c>
    </row>
    <row r="31" spans="3:6" x14ac:dyDescent="0.25">
      <c r="C31" t="s">
        <v>32</v>
      </c>
      <c r="F31" s="3">
        <f>E21-E13</f>
        <v>0.91776496190115164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 calculation</vt:lpstr>
      <vt:lpstr>cdf calculation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BALL, Alison</cp:lastModifiedBy>
  <dcterms:created xsi:type="dcterms:W3CDTF">2014-12-04T06:24:33Z</dcterms:created>
  <dcterms:modified xsi:type="dcterms:W3CDTF">2017-09-25T18:48:19Z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14.1_Optimal_Number_of_Interviews.xlsx</vt:lpwstr>
  </property>
</Properties>
</file>